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V:\Gruppen\_Projekte\Drucksachen_Stempel\Formulare Verrechnungssteuer Internet\"/>
    </mc:Choice>
  </mc:AlternateContent>
  <workbookProtection workbookAlgorithmName="SHA-512" workbookHashValue="eeDM7Dn+huoLAeA19SWWQQpbzQ2LWqLlX+w/BFDnXP6Qzbhh9Mw5rsRyws0KqNbUPCohfZ2LBZDGMhczBWghag==" workbookSaltValue="852upBNQ4QAoYoV4iItv0A==" workbookSpinCount="100000" lockStructure="1"/>
  <bookViews>
    <workbookView xWindow="0" yWindow="0" windowWidth="28800" windowHeight="14145"/>
  </bookViews>
  <sheets>
    <sheet name="Antrag " sheetId="2" r:id="rId1"/>
    <sheet name="Bewertungsergänzung" sheetId="1" r:id="rId2"/>
  </sheets>
  <definedNames>
    <definedName name="_xlnm.Print_Area" localSheetId="0">'Antrag '!$A$1:$F$53</definedName>
    <definedName name="_xlnm.Print_Area" localSheetId="1">Bewertungsergänzung!$A$1:$O$49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F24" i="2"/>
  <c r="E12" i="1" l="1"/>
  <c r="E13" i="1"/>
  <c r="E11" i="1"/>
  <c r="E10" i="1"/>
  <c r="O15" i="1"/>
  <c r="L25" i="1"/>
  <c r="O25" i="1" s="1"/>
  <c r="E33" i="2"/>
  <c r="E41" i="2" s="1"/>
  <c r="D33" i="2"/>
  <c r="E43" i="2" s="1"/>
  <c r="E24" i="2"/>
  <c r="D24" i="2"/>
  <c r="L35" i="1"/>
  <c r="Q21" i="1"/>
  <c r="M21" i="1" l="1"/>
  <c r="E45" i="2" l="1"/>
  <c r="O18" i="1" s="1"/>
  <c r="O19" i="1" s="1"/>
  <c r="L24" i="1" s="1"/>
  <c r="O24" i="1" s="1"/>
  <c r="O26" i="1" s="1"/>
  <c r="O27" i="1" s="1"/>
  <c r="O29" i="1" s="1"/>
  <c r="O33" i="1" s="1"/>
  <c r="O35" i="1" s="1"/>
  <c r="Q40" i="1" l="1"/>
  <c r="Q51" i="1" s="1"/>
  <c r="Q41" i="1"/>
  <c r="Q52" i="1" s="1"/>
  <c r="Q39" i="1"/>
  <c r="Q50" i="1" s="1"/>
  <c r="Q53" i="1" l="1"/>
</calcChain>
</file>

<file path=xl/sharedStrings.xml><?xml version="1.0" encoding="utf-8"?>
<sst xmlns="http://schemas.openxmlformats.org/spreadsheetml/2006/main" count="77" uniqueCount="67">
  <si>
    <t>Kantonales Steueramt St. Gallen</t>
  </si>
  <si>
    <t>Wahrung</t>
  </si>
  <si>
    <t>Wertschriftenbewertung</t>
  </si>
  <si>
    <t>9001 St. Gallen</t>
  </si>
  <si>
    <t>Rz5 KS 28 SSK* / Ziff. 2.6 Steuerbuch 56 Nr. 1</t>
  </si>
  <si>
    <t>*) Kreisschreiben Nr. 28 vom  28. August 2008  samt Kommentar der Schweizerischen Steuerkonferenz</t>
  </si>
  <si>
    <t>Unternehmen</t>
  </si>
  <si>
    <t>Firma:</t>
  </si>
  <si>
    <t>Ort:</t>
  </si>
  <si>
    <t>Kantonale Nr.</t>
  </si>
  <si>
    <t>Ertragswert nach Korrektur</t>
  </si>
  <si>
    <t>Substanzwert</t>
  </si>
  <si>
    <t>x gewichtet</t>
  </si>
  <si>
    <t>Total Unternehmenswert</t>
  </si>
  <si>
    <t>Durchschnitt (:3)</t>
  </si>
  <si>
    <t>Massgebliche Unternehmenswert:</t>
  </si>
  <si>
    <t>Steuerwert der Titel</t>
  </si>
  <si>
    <t>liberierter Nennwert</t>
  </si>
  <si>
    <t>Dividiert durch 1% des lib. Nennwertes</t>
  </si>
  <si>
    <t>:</t>
  </si>
  <si>
    <t>Steuerwert pro Titel</t>
  </si>
  <si>
    <t>Titelart</t>
  </si>
  <si>
    <t>liberiert zu</t>
  </si>
  <si>
    <t>Anzahl</t>
  </si>
  <si>
    <t>Nennwert 
pro Titel</t>
  </si>
  <si>
    <t>Nettosteuerwert pro
Titel gerundet in CHF</t>
  </si>
  <si>
    <t>Kontrolltotal</t>
  </si>
  <si>
    <t xml:space="preserve">Antrag auf Bewertung eines Unternehmens, das dominant von der Leistung einer Einzelperson abhängig ist </t>
  </si>
  <si>
    <t>Antrag auf einfache Gewichtung des Ertragswertes</t>
  </si>
  <si>
    <t>Wählen Sie die Variante</t>
  </si>
  <si>
    <t>Antrag auf Ertragswertkürzung</t>
  </si>
  <si>
    <t>Name Vorname</t>
  </si>
  <si>
    <t>Beteiligung in %</t>
  </si>
  <si>
    <t>Total</t>
  </si>
  <si>
    <t xml:space="preserve">Indirekte Beteiligungsverhältnisse: Bitte eine separate Darstellung zustellen. </t>
  </si>
  <si>
    <t>Bemerkungen zu Unternehmeraktionär:</t>
  </si>
  <si>
    <t>Berechnung Kürzungsfaktor:</t>
  </si>
  <si>
    <t>Kürzungsfaktor (AxB)</t>
  </si>
  <si>
    <t>Beilagen unabhängig 
von der Art des Antrages:</t>
  </si>
  <si>
    <t>Detaillierte Beteiligungsverhältnisse inkl. Konzern, Holdingstruktur usw. der Personen gemäss "Liste der Unternehmeraktionäre"</t>
  </si>
  <si>
    <t>Name Antragssteller:</t>
  </si>
  <si>
    <t>Funktion Antragssteller:</t>
  </si>
  <si>
    <t>Ort / Datum:</t>
  </si>
  <si>
    <t>Unterschrift:</t>
  </si>
  <si>
    <t>Ertragswert vor Korrektur gemäss ordentlicher Bewertung</t>
  </si>
  <si>
    <t>Substanzwert gemäss ordentlicher Bewertung</t>
  </si>
  <si>
    <t>Berechnung Steuerwert gemäss Ziffer 2.6. Steuerbuch 56 Nr. 1</t>
  </si>
  <si>
    <t>Bewertung per:</t>
  </si>
  <si>
    <t>Kürzungsfaktor (Berechnung siehe vorangehende Seite)</t>
  </si>
  <si>
    <t>Unternehmenswert Mittelwertmethode</t>
  </si>
  <si>
    <t>Ergänzung zur ordentlichen Bewertung gemäss Kreisschreiben 28 der Schweizerischen Steuerkonferenz vom 28. August 2008</t>
  </si>
  <si>
    <t xml:space="preserve">Berechnung per: </t>
  </si>
  <si>
    <r>
      <t>Ungerundeter 
Steuerwert in</t>
    </r>
    <r>
      <rPr>
        <b/>
        <sz val="10"/>
        <color rgb="FFFF0000"/>
        <rFont val="Arial"/>
        <family val="2"/>
      </rPr>
      <t xml:space="preserve"> CHF</t>
    </r>
  </si>
  <si>
    <t>Wird durch das Kantonale Steueramt ausgefüllt!</t>
  </si>
  <si>
    <t>Bruttolohn gemäss
 Lohnausweis Ziff. 8</t>
  </si>
  <si>
    <t>Total AHV
Lohnsumme</t>
  </si>
  <si>
    <t>AHVN13 oder
Register Nr.</t>
  </si>
  <si>
    <r>
      <t xml:space="preserve">Ein dermassen berechneter Unternehmerwert wird auf alle ausstehenden Titel angewendet, deren Inhaber ihren steuerlichen Wohnsitz im Kanton St. Gallen haben, insbesondere auch für die </t>
    </r>
    <r>
      <rPr>
        <b/>
        <i/>
        <sz val="10"/>
        <rFont val="Arial"/>
        <family val="2"/>
      </rPr>
      <t>Minderheitsaktionäre.</t>
    </r>
    <r>
      <rPr>
        <i/>
        <sz val="10"/>
        <rFont val="Arial"/>
        <family val="2"/>
      </rPr>
      <t xml:space="preserve"> Ein allfälliger Pauschalabzug nach Rz 61 kommt nicht  zur Anwendung.  Andere Kantone sind nicht an diese Bewertung gebunden, deshalb müssen sich Inhaber, deren </t>
    </r>
    <r>
      <rPr>
        <b/>
        <i/>
        <sz val="10"/>
        <rFont val="Arial"/>
        <family val="2"/>
      </rPr>
      <t>steuerlicher Wohnsitz nicht im Kanton St.Gallen</t>
    </r>
    <r>
      <rPr>
        <i/>
        <sz val="10"/>
        <rFont val="Arial"/>
        <family val="2"/>
      </rPr>
      <t xml:space="preserve"> ist, an den entsprechenden Kanton wenden.</t>
    </r>
  </si>
  <si>
    <r>
      <rPr>
        <b/>
        <sz val="10"/>
        <rFont val="Arial"/>
        <family val="2"/>
      </rPr>
      <t>Detaillierte</t>
    </r>
    <r>
      <rPr>
        <sz val="10"/>
        <rFont val="Arial"/>
        <family val="2"/>
      </rPr>
      <t xml:space="preserve"> AHV-Lohnsummenmeldung des Bewertungsjahres.</t>
    </r>
  </si>
  <si>
    <t>Anteil Unternehmerlöhne an der Gesamtlohnsumme (AHV):</t>
  </si>
  <si>
    <t>= A</t>
  </si>
  <si>
    <t>= B</t>
  </si>
  <si>
    <t>Beteiligungsquote Arbeitnehmeraktionäre:</t>
  </si>
  <si>
    <t>Liste der Unternehmeraktionäre:</t>
  </si>
  <si>
    <t>UID:</t>
  </si>
  <si>
    <r>
      <t xml:space="preserve">Ein dermassen berechneter Unternehmerwert wird auf alle ausstehenden Titel angewendet, deren Inhaber ihren steuerlichen Wohnsitz im Kanton St. Gallen haben, insbesondere auch für die </t>
    </r>
    <r>
      <rPr>
        <b/>
        <i/>
        <sz val="12"/>
        <rFont val="Arial"/>
        <family val="2"/>
      </rPr>
      <t>Minderheitsaktionäre.</t>
    </r>
    <r>
      <rPr>
        <i/>
        <sz val="12"/>
        <rFont val="Arial"/>
        <family val="2"/>
      </rPr>
      <t xml:space="preserve"> Ein allfälliger Pauschalabzug nach Rz 61 kommt nicht  zur Anwendung.  Andere Kantone sind nicht an diese Bewertung gebunden, deshalb müssen sich Inhaber, deren </t>
    </r>
    <r>
      <rPr>
        <b/>
        <i/>
        <sz val="12"/>
        <rFont val="Arial"/>
        <family val="2"/>
      </rPr>
      <t>steuerlicher Wohnsitz nicht im Kanton St.Gallen</t>
    </r>
    <r>
      <rPr>
        <i/>
        <sz val="12"/>
        <rFont val="Arial"/>
        <family val="2"/>
      </rPr>
      <t xml:space="preserve"> ist, an den entsprechenden Kanton wenden.</t>
    </r>
  </si>
  <si>
    <t>steuerlicher
Wohnsitz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</si>
</sst>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#,##0.00%"/>
    <numFmt numFmtId="166" formatCode="#,##0_ ;[Red]\-#,##0\ "/>
  </numFmts>
  <fonts count="23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4"/>
      <color rgb="FFFF000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6" fillId="0" borderId="0"/>
  </cellStyleXfs>
  <cellXfs count="12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6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right"/>
    </xf>
    <xf numFmtId="0" fontId="9" fillId="0" borderId="0" xfId="0" applyFont="1" applyProtection="1"/>
    <xf numFmtId="0" fontId="4" fillId="0" borderId="0" xfId="0" applyFont="1" applyProtection="1"/>
    <xf numFmtId="4" fontId="0" fillId="0" borderId="0" xfId="0" applyNumberFormat="1" applyProtection="1"/>
    <xf numFmtId="10" fontId="0" fillId="0" borderId="0" xfId="0" applyNumberFormat="1" applyBorder="1" applyProtection="1"/>
    <xf numFmtId="0" fontId="4" fillId="0" borderId="0" xfId="0" applyFont="1" applyAlignment="1" applyProtection="1">
      <alignment horizontal="left" vertical="top"/>
    </xf>
    <xf numFmtId="0" fontId="2" fillId="0" borderId="1" xfId="0" applyFont="1" applyBorder="1" applyProtection="1"/>
    <xf numFmtId="4" fontId="2" fillId="0" borderId="1" xfId="0" applyNumberFormat="1" applyFont="1" applyBorder="1" applyProtection="1"/>
    <xf numFmtId="4" fontId="3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applyBorder="1" applyProtection="1"/>
    <xf numFmtId="4" fontId="0" fillId="0" borderId="0" xfId="0" applyNumberFormat="1" applyFont="1" applyProtection="1"/>
    <xf numFmtId="0" fontId="0" fillId="0" borderId="0" xfId="0" applyFont="1" applyProtection="1"/>
    <xf numFmtId="4" fontId="0" fillId="0" borderId="2" xfId="0" applyNumberFormat="1" applyBorder="1" applyProtection="1"/>
    <xf numFmtId="0" fontId="11" fillId="0" borderId="1" xfId="0" applyFont="1" applyBorder="1" applyProtection="1"/>
    <xf numFmtId="4" fontId="11" fillId="0" borderId="1" xfId="0" applyNumberFormat="1" applyFont="1" applyBorder="1" applyProtection="1"/>
    <xf numFmtId="0" fontId="11" fillId="0" borderId="0" xfId="0" applyFont="1" applyProtection="1"/>
    <xf numFmtId="4" fontId="11" fillId="0" borderId="0" xfId="0" applyNumberFormat="1" applyFont="1" applyBorder="1" applyProtection="1"/>
    <xf numFmtId="0" fontId="12" fillId="2" borderId="0" xfId="0" applyFont="1" applyFill="1" applyBorder="1" applyProtection="1"/>
    <xf numFmtId="4" fontId="12" fillId="2" borderId="0" xfId="0" applyNumberFormat="1" applyFont="1" applyFill="1" applyBorder="1" applyProtection="1"/>
    <xf numFmtId="4" fontId="0" fillId="0" borderId="0" xfId="0" applyNumberFormat="1" applyAlignment="1" applyProtection="1">
      <alignment horizontal="left"/>
    </xf>
    <xf numFmtId="165" fontId="11" fillId="0" borderId="3" xfId="0" applyNumberFormat="1" applyFont="1" applyBorder="1" applyProtection="1"/>
    <xf numFmtId="0" fontId="10" fillId="2" borderId="0" xfId="0" applyFont="1" applyFill="1" applyAlignment="1" applyProtection="1">
      <alignment horizontal="right" vertical="center"/>
    </xf>
    <xf numFmtId="0" fontId="10" fillId="2" borderId="0" xfId="0" applyFont="1" applyFill="1" applyAlignment="1" applyProtection="1">
      <alignment horizontal="right" vertical="top" wrapText="1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 wrapText="1"/>
    </xf>
    <xf numFmtId="0" fontId="2" fillId="0" borderId="0" xfId="0" applyFont="1" applyAlignment="1" applyProtection="1">
      <alignment horizontal="right"/>
    </xf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 vertical="center" indent="3"/>
    </xf>
    <xf numFmtId="0" fontId="0" fillId="0" borderId="0" xfId="0" applyAlignment="1" applyProtection="1">
      <alignment horizontal="left" indent="3"/>
    </xf>
    <xf numFmtId="0" fontId="1" fillId="0" borderId="0" xfId="0" applyFont="1" applyAlignment="1" applyProtection="1">
      <alignment vertical="center"/>
    </xf>
    <xf numFmtId="0" fontId="0" fillId="4" borderId="0" xfId="0" applyFill="1" applyAlignment="1" applyProtection="1">
      <alignment horizontal="left"/>
    </xf>
    <xf numFmtId="166" fontId="0" fillId="3" borderId="4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4" xfId="0" applyFill="1" applyBorder="1" applyProtection="1">
      <protection locked="0"/>
    </xf>
    <xf numFmtId="10" fontId="0" fillId="3" borderId="4" xfId="0" applyNumberFormat="1" applyFont="1" applyFill="1" applyBorder="1" applyProtection="1">
      <protection locked="0"/>
    </xf>
    <xf numFmtId="10" fontId="0" fillId="3" borderId="6" xfId="0" applyNumberFormat="1" applyFont="1" applyFill="1" applyBorder="1" applyProtection="1">
      <protection locked="0"/>
    </xf>
    <xf numFmtId="166" fontId="0" fillId="3" borderId="6" xfId="0" applyNumberFormat="1" applyFill="1" applyBorder="1" applyProtection="1">
      <protection locked="0"/>
    </xf>
    <xf numFmtId="9" fontId="2" fillId="0" borderId="7" xfId="0" applyNumberFormat="1" applyFont="1" applyBorder="1" applyProtection="1"/>
    <xf numFmtId="3" fontId="2" fillId="0" borderId="7" xfId="0" applyNumberFormat="1" applyFont="1" applyBorder="1" applyProtection="1"/>
    <xf numFmtId="9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2" fillId="0" borderId="1" xfId="0" applyFont="1" applyBorder="1" applyAlignment="1">
      <alignment horizontal="left" vertical="top"/>
    </xf>
    <xf numFmtId="0" fontId="0" fillId="0" borderId="1" xfId="0" applyBorder="1"/>
    <xf numFmtId="10" fontId="2" fillId="0" borderId="1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/>
    <xf numFmtId="10" fontId="2" fillId="0" borderId="1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8" xfId="0" applyFill="1" applyBorder="1"/>
    <xf numFmtId="0" fontId="18" fillId="0" borderId="0" xfId="1" applyFont="1" applyAlignment="1" applyProtection="1">
      <alignment wrapText="1" shrinkToFit="1"/>
    </xf>
    <xf numFmtId="0" fontId="6" fillId="0" borderId="0" xfId="1" applyFont="1" applyAlignment="1" applyProtection="1">
      <alignment wrapText="1"/>
    </xf>
    <xf numFmtId="0" fontId="6" fillId="0" borderId="0" xfId="1" applyProtection="1"/>
    <xf numFmtId="0" fontId="6" fillId="0" borderId="0" xfId="1" applyFont="1" applyProtection="1"/>
    <xf numFmtId="0" fontId="8" fillId="0" borderId="0" xfId="0" applyFont="1" applyProtection="1"/>
    <xf numFmtId="4" fontId="0" fillId="3" borderId="0" xfId="0" applyNumberFormat="1" applyFill="1" applyProtection="1">
      <protection locked="0"/>
    </xf>
    <xf numFmtId="10" fontId="0" fillId="3" borderId="0" xfId="0" applyNumberFormat="1" applyFill="1" applyProtection="1">
      <protection locked="0"/>
    </xf>
    <xf numFmtId="3" fontId="0" fillId="3" borderId="0" xfId="0" applyNumberFormat="1" applyFill="1" applyProtection="1">
      <protection locked="0"/>
    </xf>
    <xf numFmtId="4" fontId="2" fillId="3" borderId="0" xfId="0" applyNumberFormat="1" applyFont="1" applyFill="1" applyProtection="1">
      <protection locked="0"/>
    </xf>
    <xf numFmtId="4" fontId="2" fillId="5" borderId="3" xfId="0" applyNumberFormat="1" applyFont="1" applyFill="1" applyBorder="1" applyProtection="1"/>
    <xf numFmtId="0" fontId="0" fillId="2" borderId="0" xfId="0" applyFill="1" applyProtection="1"/>
    <xf numFmtId="14" fontId="12" fillId="2" borderId="0" xfId="0" applyNumberFormat="1" applyFont="1" applyFill="1" applyProtection="1"/>
    <xf numFmtId="0" fontId="15" fillId="2" borderId="0" xfId="0" applyFont="1" applyFill="1" applyProtection="1"/>
    <xf numFmtId="4" fontId="2" fillId="3" borderId="1" xfId="0" applyNumberFormat="1" applyFont="1" applyFill="1" applyBorder="1" applyProtection="1">
      <protection locked="0"/>
    </xf>
    <xf numFmtId="0" fontId="20" fillId="0" borderId="0" xfId="0" applyFont="1" applyProtection="1"/>
    <xf numFmtId="0" fontId="12" fillId="0" borderId="0" xfId="0" applyFont="1" applyProtection="1"/>
    <xf numFmtId="0" fontId="20" fillId="0" borderId="0" xfId="0" applyFont="1" applyAlignment="1" applyProtection="1">
      <alignment horizontal="left"/>
    </xf>
    <xf numFmtId="0" fontId="0" fillId="5" borderId="0" xfId="0" applyFill="1" applyAlignment="1" applyProtection="1">
      <alignment horizontal="left" vertical="top" wrapText="1"/>
    </xf>
    <xf numFmtId="0" fontId="0" fillId="3" borderId="0" xfId="0" applyFont="1" applyFill="1" applyProtection="1">
      <protection locked="0"/>
    </xf>
    <xf numFmtId="0" fontId="5" fillId="0" borderId="0" xfId="1" applyFont="1" applyAlignment="1" applyProtection="1">
      <alignment vertical="top" wrapText="1" shrinkToFit="1"/>
    </xf>
    <xf numFmtId="0" fontId="19" fillId="0" borderId="0" xfId="1" applyFont="1" applyAlignment="1" applyProtection="1">
      <alignment vertical="top" wrapText="1"/>
    </xf>
    <xf numFmtId="0" fontId="21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horizontal="left" vertical="center" wrapText="1" indent="3"/>
    </xf>
    <xf numFmtId="0" fontId="0" fillId="0" borderId="7" xfId="0" applyBorder="1" applyProtection="1"/>
    <xf numFmtId="0" fontId="0" fillId="0" borderId="0" xfId="0" applyAlignment="1" applyProtection="1">
      <alignment vertical="center"/>
    </xf>
    <xf numFmtId="3" fontId="2" fillId="0" borderId="0" xfId="0" applyNumberFormat="1" applyFont="1" applyFill="1" applyBorder="1" applyProtection="1"/>
    <xf numFmtId="0" fontId="4" fillId="0" borderId="0" xfId="1" applyFont="1" applyAlignment="1" applyProtection="1">
      <alignment vertical="top" wrapText="1"/>
    </xf>
    <xf numFmtId="0" fontId="0" fillId="0" borderId="1" xfId="0" applyBorder="1" applyProtection="1"/>
    <xf numFmtId="0" fontId="2" fillId="0" borderId="0" xfId="0" quotePrefix="1" applyFont="1" applyBorder="1" applyAlignment="1">
      <alignment horizontal="right" indent="1"/>
    </xf>
    <xf numFmtId="0" fontId="2" fillId="0" borderId="0" xfId="0" quotePrefix="1" applyFont="1" applyFill="1" applyBorder="1" applyAlignment="1">
      <alignment horizontal="right" indent="1"/>
    </xf>
    <xf numFmtId="166" fontId="0" fillId="6" borderId="4" xfId="0" applyNumberFormat="1" applyFill="1" applyBorder="1" applyProtection="1"/>
    <xf numFmtId="0" fontId="2" fillId="0" borderId="12" xfId="0" applyFont="1" applyFill="1" applyBorder="1"/>
    <xf numFmtId="0" fontId="0" fillId="0" borderId="11" xfId="0" applyFill="1" applyBorder="1"/>
    <xf numFmtId="0" fontId="10" fillId="0" borderId="10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vertical="top" wrapText="1"/>
    </xf>
    <xf numFmtId="0" fontId="6" fillId="0" borderId="0" xfId="1" applyFont="1" applyBorder="1" applyAlignment="1" applyProtection="1"/>
    <xf numFmtId="0" fontId="7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left" vertical="center" indent="3"/>
    </xf>
    <xf numFmtId="0" fontId="11" fillId="0" borderId="0" xfId="0" applyFont="1" applyFill="1" applyAlignment="1" applyProtection="1">
      <alignment vertical="center"/>
    </xf>
    <xf numFmtId="3" fontId="2" fillId="3" borderId="9" xfId="0" applyNumberFormat="1" applyFont="1" applyFill="1" applyBorder="1" applyProtection="1">
      <protection locked="0"/>
    </xf>
    <xf numFmtId="0" fontId="9" fillId="0" borderId="0" xfId="0" applyFont="1" applyAlignment="1" applyProtection="1">
      <alignment vertical="top" wrapText="1"/>
    </xf>
    <xf numFmtId="0" fontId="13" fillId="3" borderId="0" xfId="0" applyFont="1" applyFill="1" applyProtection="1">
      <protection locked="0"/>
    </xf>
    <xf numFmtId="0" fontId="14" fillId="3" borderId="0" xfId="0" applyFont="1" applyFill="1" applyProtection="1"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6" fillId="0" borderId="8" xfId="1" applyFont="1" applyBorder="1" applyAlignment="1" applyProtection="1">
      <protection locked="0"/>
    </xf>
    <xf numFmtId="0" fontId="7" fillId="2" borderId="0" xfId="0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164" fontId="14" fillId="3" borderId="0" xfId="0" applyNumberFormat="1" applyFont="1" applyFill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vertical="center" wrapText="1"/>
    </xf>
    <xf numFmtId="0" fontId="10" fillId="0" borderId="10" xfId="0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8" fillId="0" borderId="0" xfId="1" applyFont="1" applyAlignment="1" applyProtection="1">
      <alignment vertical="top" wrapText="1" shrinkToFit="1"/>
    </xf>
    <xf numFmtId="0" fontId="6" fillId="0" borderId="0" xfId="1" applyFont="1" applyAlignment="1" applyProtection="1">
      <alignment vertical="top" wrapText="1"/>
    </xf>
    <xf numFmtId="0" fontId="6" fillId="0" borderId="0" xfId="1" applyFont="1" applyBorder="1" applyAlignment="1" applyProtection="1">
      <alignment vertical="top" wrapText="1"/>
    </xf>
    <xf numFmtId="0" fontId="0" fillId="3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6" fillId="0" borderId="1" xfId="1" applyFont="1" applyBorder="1" applyAlignment="1" applyProtection="1">
      <protection locked="0"/>
    </xf>
    <xf numFmtId="0" fontId="5" fillId="0" borderId="0" xfId="1" applyFont="1" applyAlignment="1" applyProtection="1">
      <alignment vertical="top" wrapText="1" shrinkToFit="1"/>
    </xf>
    <xf numFmtId="0" fontId="12" fillId="0" borderId="0" xfId="0" applyFont="1" applyAlignment="1" applyProtection="1">
      <alignment vertical="center" wrapText="1"/>
    </xf>
    <xf numFmtId="0" fontId="0" fillId="3" borderId="0" xfId="0" applyFill="1" applyProtection="1">
      <protection locked="0"/>
    </xf>
    <xf numFmtId="0" fontId="10" fillId="2" borderId="0" xfId="0" applyFont="1" applyFill="1" applyAlignment="1" applyProtection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E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47625</xdr:rowOff>
        </xdr:from>
        <xdr:to>
          <xdr:col>0</xdr:col>
          <xdr:colOff>304800</xdr:colOff>
          <xdr:row>9</xdr:row>
          <xdr:rowOff>276225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587041</xdr:colOff>
      <xdr:row>0</xdr:row>
      <xdr:rowOff>39603</xdr:rowOff>
    </xdr:from>
    <xdr:to>
      <xdr:col>5</xdr:col>
      <xdr:colOff>1238250</xdr:colOff>
      <xdr:row>5</xdr:row>
      <xdr:rowOff>9524</xdr:rowOff>
    </xdr:to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0241" y="39603"/>
          <a:ext cx="651209" cy="9033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47625</xdr:rowOff>
        </xdr:from>
        <xdr:to>
          <xdr:col>0</xdr:col>
          <xdr:colOff>304800</xdr:colOff>
          <xdr:row>11</xdr:row>
          <xdr:rowOff>276225</xdr:rowOff>
        </xdr:to>
        <xdr:sp macro="" textlink="">
          <xdr:nvSpPr>
            <xdr:cNvPr id="2050" name="CheckBox3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361950</xdr:colOff>
      <xdr:row>22</xdr:row>
      <xdr:rowOff>304800</xdr:rowOff>
    </xdr:from>
    <xdr:to>
      <xdr:col>5</xdr:col>
      <xdr:colOff>361950</xdr:colOff>
      <xdr:row>32</xdr:row>
      <xdr:rowOff>57150</xdr:rowOff>
    </xdr:to>
    <xdr:cxnSp macro="">
      <xdr:nvCxnSpPr>
        <xdr:cNvPr id="4" name="Gerade Verbindung mit Pfeil 3"/>
        <xdr:cNvCxnSpPr/>
      </xdr:nvCxnSpPr>
      <xdr:spPr>
        <a:xfrm>
          <a:off x="6915150" y="4905375"/>
          <a:ext cx="0" cy="1533525"/>
        </a:xfrm>
        <a:prstGeom prst="straightConnector1">
          <a:avLst/>
        </a:prstGeom>
        <a:ln w="34925">
          <a:solidFill>
            <a:schemeClr val="accent2">
              <a:lumMod val="75000"/>
            </a:schemeClr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561474</xdr:colOff>
      <xdr:row>0</xdr:row>
      <xdr:rowOff>20052</xdr:rowOff>
    </xdr:from>
    <xdr:to>
      <xdr:col>15</xdr:col>
      <xdr:colOff>9525</xdr:colOff>
      <xdr:row>5</xdr:row>
      <xdr:rowOff>21055</xdr:rowOff>
    </xdr:to>
    <xdr:pic>
      <xdr:nvPicPr>
        <xdr:cNvPr id="2" name="Grafik 1" descr="sg_wappen_1c_13mm(600dpi).png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4921" y="20052"/>
          <a:ext cx="651209" cy="903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M54"/>
  <sheetViews>
    <sheetView showGridLines="0" tabSelected="1" showWhiteSpace="0" zoomScaleNormal="100" workbookViewId="0">
      <selection activeCell="A10" sqref="A10"/>
    </sheetView>
  </sheetViews>
  <sheetFormatPr baseColWidth="10" defaultRowHeight="12.75" x14ac:dyDescent="0.2"/>
  <cols>
    <col min="1" max="1" width="28" style="1" customWidth="1"/>
    <col min="2" max="2" width="20.42578125" style="1" customWidth="1"/>
    <col min="3" max="3" width="19.7109375" style="1" customWidth="1"/>
    <col min="4" max="4" width="13.140625" style="1" customWidth="1"/>
    <col min="5" max="5" width="17" style="1" bestFit="1" customWidth="1"/>
    <col min="6" max="6" width="19.7109375" style="1" customWidth="1"/>
    <col min="7" max="7" width="5.42578125" style="1" customWidth="1"/>
    <col min="8" max="8" width="11.42578125" style="1"/>
    <col min="9" max="9" width="11.42578125" style="1" hidden="1" customWidth="1"/>
    <col min="10" max="16384" width="11.42578125" style="1"/>
  </cols>
  <sheetData>
    <row r="1" spans="1:13" ht="15.75" x14ac:dyDescent="0.25">
      <c r="A1" s="33" t="s">
        <v>0</v>
      </c>
      <c r="I1" s="1" t="s">
        <v>1</v>
      </c>
    </row>
    <row r="2" spans="1:13" ht="15" x14ac:dyDescent="0.2">
      <c r="A2" s="34" t="s">
        <v>2</v>
      </c>
      <c r="I2" s="1">
        <v>1</v>
      </c>
    </row>
    <row r="3" spans="1:13" ht="15" x14ac:dyDescent="0.2">
      <c r="A3" s="35" t="s">
        <v>3</v>
      </c>
      <c r="B3" s="2"/>
      <c r="I3" s="1">
        <v>100</v>
      </c>
    </row>
    <row r="4" spans="1:13" x14ac:dyDescent="0.2">
      <c r="A4" s="2"/>
      <c r="B4" s="2"/>
      <c r="D4" s="3"/>
    </row>
    <row r="5" spans="1:13" ht="15" customHeight="1" x14ac:dyDescent="0.2"/>
    <row r="6" spans="1:13" ht="15.75" x14ac:dyDescent="0.2">
      <c r="A6" s="103" t="s">
        <v>27</v>
      </c>
      <c r="B6" s="103"/>
      <c r="C6" s="103"/>
      <c r="D6" s="103"/>
      <c r="E6" s="103"/>
      <c r="F6" s="103"/>
    </row>
    <row r="7" spans="1:13" ht="20.25" x14ac:dyDescent="0.3">
      <c r="A7" s="7" t="s">
        <v>4</v>
      </c>
      <c r="B7" s="5"/>
    </row>
    <row r="8" spans="1:13" x14ac:dyDescent="0.2">
      <c r="A8" s="4" t="s">
        <v>5</v>
      </c>
      <c r="B8" s="4"/>
    </row>
    <row r="9" spans="1:13" x14ac:dyDescent="0.2">
      <c r="A9" s="4"/>
      <c r="B9" s="4"/>
    </row>
    <row r="10" spans="1:13" ht="24.75" customHeight="1" x14ac:dyDescent="0.2">
      <c r="A10" s="36" t="s">
        <v>28</v>
      </c>
      <c r="B10" s="36"/>
      <c r="C10" s="37"/>
    </row>
    <row r="11" spans="1:13" ht="12.75" customHeight="1" x14ac:dyDescent="0.2">
      <c r="A11" s="83" t="s">
        <v>29</v>
      </c>
      <c r="B11" s="83"/>
      <c r="C11" s="83"/>
      <c r="M11" s="38"/>
    </row>
    <row r="12" spans="1:13" ht="24.75" customHeight="1" x14ac:dyDescent="0.2">
      <c r="A12" s="36" t="s">
        <v>30</v>
      </c>
      <c r="B12" s="36"/>
      <c r="D12" s="37"/>
    </row>
    <row r="13" spans="1:13" ht="15" x14ac:dyDescent="0.2">
      <c r="A13" s="100"/>
      <c r="B13" s="36"/>
      <c r="D13" s="37"/>
    </row>
    <row r="14" spans="1:13" ht="20.25" x14ac:dyDescent="0.2">
      <c r="A14" s="108" t="s">
        <v>6</v>
      </c>
      <c r="B14" s="108"/>
      <c r="C14" s="108"/>
      <c r="D14" s="108"/>
      <c r="E14" s="108"/>
      <c r="F14" s="108"/>
    </row>
    <row r="15" spans="1:13" ht="15" customHeight="1" x14ac:dyDescent="0.2">
      <c r="A15" s="101"/>
      <c r="B15" s="99"/>
      <c r="C15" s="99"/>
      <c r="D15" s="99"/>
      <c r="E15" s="99"/>
      <c r="F15" s="99"/>
    </row>
    <row r="16" spans="1:13" ht="15.75" x14ac:dyDescent="0.25">
      <c r="A16" s="35" t="s">
        <v>7</v>
      </c>
      <c r="B16" s="104"/>
      <c r="C16" s="104"/>
      <c r="D16" s="104"/>
      <c r="E16" s="104"/>
      <c r="F16" s="104"/>
    </row>
    <row r="17" spans="1:6" ht="15" x14ac:dyDescent="0.2">
      <c r="A17" s="35" t="s">
        <v>8</v>
      </c>
      <c r="B17" s="105"/>
      <c r="C17" s="105"/>
      <c r="D17" s="105"/>
      <c r="E17" s="105"/>
      <c r="F17" s="105"/>
    </row>
    <row r="18" spans="1:6" ht="15" x14ac:dyDescent="0.2">
      <c r="A18" s="35" t="s">
        <v>9</v>
      </c>
      <c r="B18" s="106"/>
      <c r="C18" s="106"/>
      <c r="D18" s="39"/>
      <c r="E18" s="39"/>
    </row>
    <row r="19" spans="1:6" ht="15" x14ac:dyDescent="0.2">
      <c r="A19" s="35" t="s">
        <v>64</v>
      </c>
      <c r="B19" s="106"/>
      <c r="C19" s="106"/>
      <c r="D19" s="39"/>
      <c r="E19" s="39"/>
    </row>
    <row r="20" spans="1:6" ht="15" x14ac:dyDescent="0.2">
      <c r="A20" s="35" t="s">
        <v>47</v>
      </c>
      <c r="B20" s="110">
        <v>44196</v>
      </c>
      <c r="C20" s="110"/>
    </row>
    <row r="22" spans="1:6" ht="26.25" customHeight="1" x14ac:dyDescent="0.2">
      <c r="A22" s="109" t="s">
        <v>63</v>
      </c>
      <c r="B22" s="109"/>
      <c r="C22" s="109"/>
      <c r="D22" s="109"/>
      <c r="E22" s="109"/>
      <c r="F22" s="109"/>
    </row>
    <row r="23" spans="1:6" s="85" customFormat="1" ht="25.5" customHeight="1" x14ac:dyDescent="0.2">
      <c r="A23" s="113" t="s">
        <v>31</v>
      </c>
      <c r="B23" s="111" t="s">
        <v>56</v>
      </c>
      <c r="C23" s="111" t="s">
        <v>66</v>
      </c>
      <c r="D23" s="95" t="s">
        <v>32</v>
      </c>
      <c r="E23" s="96" t="s">
        <v>54</v>
      </c>
      <c r="F23" s="97" t="s">
        <v>55</v>
      </c>
    </row>
    <row r="24" spans="1:6" x14ac:dyDescent="0.2">
      <c r="A24" s="114"/>
      <c r="B24" s="112"/>
      <c r="C24" s="114"/>
      <c r="D24" s="94">
        <f>YEAR($B$20)</f>
        <v>2020</v>
      </c>
      <c r="E24" s="94">
        <f>YEAR($B$20)</f>
        <v>2020</v>
      </c>
      <c r="F24" s="94">
        <f>YEAR($B$20)</f>
        <v>2020</v>
      </c>
    </row>
    <row r="25" spans="1:6" x14ac:dyDescent="0.2">
      <c r="A25" s="41"/>
      <c r="B25" s="41"/>
      <c r="C25" s="42"/>
      <c r="D25" s="43"/>
      <c r="E25" s="40"/>
      <c r="F25" s="91"/>
    </row>
    <row r="26" spans="1:6" x14ac:dyDescent="0.2">
      <c r="A26" s="41"/>
      <c r="B26" s="41"/>
      <c r="C26" s="42"/>
      <c r="D26" s="43"/>
      <c r="E26" s="40"/>
      <c r="F26" s="91"/>
    </row>
    <row r="27" spans="1:6" x14ac:dyDescent="0.2">
      <c r="A27" s="41"/>
      <c r="B27" s="41"/>
      <c r="C27" s="42"/>
      <c r="D27" s="43"/>
      <c r="E27" s="40"/>
      <c r="F27" s="91"/>
    </row>
    <row r="28" spans="1:6" x14ac:dyDescent="0.2">
      <c r="A28" s="41"/>
      <c r="B28" s="41"/>
      <c r="C28" s="42"/>
      <c r="D28" s="43"/>
      <c r="E28" s="40"/>
      <c r="F28" s="91"/>
    </row>
    <row r="29" spans="1:6" x14ac:dyDescent="0.2">
      <c r="A29" s="41"/>
      <c r="B29" s="41"/>
      <c r="C29" s="42"/>
      <c r="D29" s="43"/>
      <c r="E29" s="40"/>
      <c r="F29" s="91"/>
    </row>
    <row r="30" spans="1:6" x14ac:dyDescent="0.2">
      <c r="A30" s="41"/>
      <c r="B30" s="41"/>
      <c r="C30" s="42"/>
      <c r="D30" s="44"/>
      <c r="E30" s="45"/>
      <c r="F30" s="91"/>
    </row>
    <row r="31" spans="1:6" x14ac:dyDescent="0.2">
      <c r="A31" s="41"/>
      <c r="B31" s="41"/>
      <c r="C31" s="42"/>
      <c r="D31" s="43"/>
      <c r="E31" s="40"/>
      <c r="F31" s="91"/>
    </row>
    <row r="32" spans="1:6" x14ac:dyDescent="0.2">
      <c r="A32" s="41"/>
      <c r="B32" s="41"/>
      <c r="C32" s="42"/>
      <c r="D32" s="43"/>
      <c r="E32" s="40"/>
      <c r="F32" s="91"/>
    </row>
    <row r="33" spans="1:11" ht="13.5" thickBot="1" x14ac:dyDescent="0.25">
      <c r="A33" s="84" t="s">
        <v>33</v>
      </c>
      <c r="B33" s="84"/>
      <c r="C33" s="84"/>
      <c r="D33" s="46" t="str">
        <f>IF(SUM(D25:D32)=0,"",SUM(D25:D32))</f>
        <v/>
      </c>
      <c r="E33" s="47" t="str">
        <f>IF(SUM(E25:E32)=0,"",SUM(E25:E32))</f>
        <v/>
      </c>
      <c r="F33" s="102"/>
    </row>
    <row r="34" spans="1:11" ht="13.5" thickTop="1" x14ac:dyDescent="0.2">
      <c r="A34" s="16"/>
      <c r="B34" s="16"/>
      <c r="C34" s="48"/>
      <c r="D34" s="49"/>
      <c r="E34" s="86"/>
      <c r="F34" s="86"/>
    </row>
    <row r="35" spans="1:11" x14ac:dyDescent="0.2">
      <c r="A35" s="8" t="s">
        <v>34</v>
      </c>
      <c r="B35" s="16"/>
      <c r="C35" s="48"/>
      <c r="D35" s="49"/>
      <c r="E35" s="49"/>
      <c r="F35" s="49"/>
    </row>
    <row r="36" spans="1:11" s="85" customFormat="1" ht="26.25" customHeight="1" x14ac:dyDescent="0.2">
      <c r="A36" s="119" t="s">
        <v>35</v>
      </c>
      <c r="B36" s="119"/>
      <c r="C36" s="119"/>
      <c r="D36" s="119"/>
      <c r="E36" s="119"/>
      <c r="F36" s="119"/>
    </row>
    <row r="37" spans="1:11" ht="28.35" customHeight="1" x14ac:dyDescent="0.2">
      <c r="A37" s="118"/>
      <c r="B37" s="118"/>
      <c r="C37" s="118"/>
      <c r="D37" s="118"/>
      <c r="E37" s="118"/>
      <c r="F37" s="118"/>
    </row>
    <row r="38" spans="1:11" ht="28.35" customHeight="1" x14ac:dyDescent="0.2">
      <c r="A38" s="118"/>
      <c r="B38" s="118"/>
      <c r="C38" s="118"/>
      <c r="D38" s="118"/>
      <c r="E38" s="118"/>
      <c r="F38" s="118"/>
    </row>
    <row r="39" spans="1:11" ht="26.25" customHeight="1" x14ac:dyDescent="0.2">
      <c r="A39" s="120" t="s">
        <v>36</v>
      </c>
      <c r="B39" s="120"/>
      <c r="C39" s="120"/>
      <c r="D39" s="120"/>
      <c r="E39" s="120"/>
      <c r="F39" s="120"/>
      <c r="G39"/>
      <c r="H39"/>
      <c r="I39"/>
    </row>
    <row r="40" spans="1:11" x14ac:dyDescent="0.2">
      <c r="A40"/>
      <c r="B40"/>
      <c r="C40"/>
      <c r="D40"/>
      <c r="G40"/>
      <c r="H40"/>
      <c r="I40"/>
    </row>
    <row r="41" spans="1:11" x14ac:dyDescent="0.2">
      <c r="A41" s="50" t="s">
        <v>59</v>
      </c>
      <c r="B41" s="51"/>
      <c r="C41" s="51"/>
      <c r="D41" s="88"/>
      <c r="E41" s="52" t="str">
        <f>IF(ISERROR(E33/F33),"",IF((E33/F33)&gt;100%,100%,E33/F33))</f>
        <v/>
      </c>
      <c r="F41" s="89" t="s">
        <v>60</v>
      </c>
      <c r="G41" s="53"/>
      <c r="H41" s="53"/>
      <c r="I41" s="51"/>
    </row>
    <row r="42" spans="1:11" x14ac:dyDescent="0.2">
      <c r="A42"/>
      <c r="B42"/>
      <c r="C42"/>
      <c r="D42"/>
      <c r="E42"/>
      <c r="F42" s="54"/>
      <c r="G42" s="53"/>
      <c r="H42" s="53"/>
      <c r="I42"/>
    </row>
    <row r="43" spans="1:11" x14ac:dyDescent="0.2">
      <c r="A43" s="55" t="s">
        <v>62</v>
      </c>
      <c r="B43" s="56"/>
      <c r="C43" s="56"/>
      <c r="D43" s="88"/>
      <c r="E43" s="57" t="str">
        <f>IF(D33=0,"",D33)</f>
        <v/>
      </c>
      <c r="F43" s="90" t="s">
        <v>61</v>
      </c>
      <c r="G43" s="58"/>
      <c r="H43" s="58"/>
      <c r="I43" s="56"/>
    </row>
    <row r="44" spans="1:11" x14ac:dyDescent="0.2">
      <c r="A44" s="93"/>
      <c r="B44" s="93"/>
      <c r="C44" s="93"/>
      <c r="D44" s="93"/>
      <c r="E44" s="93"/>
      <c r="F44" s="59"/>
      <c r="G44" s="58"/>
      <c r="H44" s="58"/>
      <c r="I44" s="59"/>
    </row>
    <row r="45" spans="1:11" x14ac:dyDescent="0.2">
      <c r="A45" s="92" t="s">
        <v>37</v>
      </c>
      <c r="B45" s="56"/>
      <c r="C45" s="56"/>
      <c r="D45" s="56"/>
      <c r="E45" s="57" t="str">
        <f>IF(ISERROR(E41*E43),"",IF((E41*E43)&gt;100%,100%,E41*E43))</f>
        <v/>
      </c>
      <c r="G45" s="58"/>
      <c r="H45" s="58"/>
      <c r="I45" s="60"/>
    </row>
    <row r="46" spans="1:11" ht="14.25" x14ac:dyDescent="0.2">
      <c r="E46" s="81"/>
      <c r="F46" s="81"/>
    </row>
    <row r="47" spans="1:11" ht="57.75" customHeight="1" x14ac:dyDescent="0.2">
      <c r="A47" s="115" t="s">
        <v>57</v>
      </c>
      <c r="B47" s="115"/>
      <c r="C47" s="115"/>
      <c r="D47" s="115"/>
      <c r="E47" s="115"/>
      <c r="F47" s="115"/>
      <c r="G47" s="61"/>
      <c r="H47" s="61"/>
      <c r="I47" s="61"/>
      <c r="J47" s="61"/>
      <c r="K47" s="61"/>
    </row>
    <row r="48" spans="1:11" ht="25.5" x14ac:dyDescent="0.2">
      <c r="A48" s="87" t="s">
        <v>38</v>
      </c>
      <c r="B48" s="116" t="s">
        <v>58</v>
      </c>
      <c r="C48" s="116"/>
      <c r="D48" s="116"/>
      <c r="E48" s="116"/>
      <c r="F48" s="116"/>
      <c r="G48" s="62"/>
      <c r="H48" s="62"/>
      <c r="I48" s="62"/>
      <c r="J48" s="62"/>
      <c r="K48" s="62"/>
    </row>
    <row r="49" spans="1:11" ht="32.25" customHeight="1" x14ac:dyDescent="0.2">
      <c r="A49" s="64"/>
      <c r="B49" s="117" t="s">
        <v>39</v>
      </c>
      <c r="C49" s="117"/>
      <c r="D49" s="117"/>
      <c r="E49" s="117"/>
      <c r="F49" s="117"/>
      <c r="G49" s="63"/>
      <c r="H49" s="63"/>
      <c r="I49" s="63"/>
      <c r="J49" s="63"/>
      <c r="K49" s="63"/>
    </row>
    <row r="50" spans="1:11" ht="25.5" customHeight="1" x14ac:dyDescent="0.2">
      <c r="A50" s="64" t="s">
        <v>40</v>
      </c>
      <c r="B50" s="121"/>
      <c r="C50" s="121"/>
      <c r="D50" s="121"/>
      <c r="E50" s="121"/>
      <c r="F50" s="98"/>
      <c r="G50" s="64"/>
      <c r="H50" s="63"/>
      <c r="I50" s="63"/>
      <c r="J50" s="63"/>
      <c r="K50" s="63"/>
    </row>
    <row r="51" spans="1:11" ht="25.5" customHeight="1" x14ac:dyDescent="0.2">
      <c r="A51" s="64" t="s">
        <v>41</v>
      </c>
      <c r="B51" s="107"/>
      <c r="C51" s="107"/>
      <c r="D51" s="107"/>
      <c r="E51" s="107"/>
      <c r="F51" s="98"/>
      <c r="G51" s="64"/>
      <c r="H51" s="63"/>
      <c r="I51" s="63"/>
      <c r="J51" s="63"/>
      <c r="K51" s="63"/>
    </row>
    <row r="52" spans="1:11" ht="25.5" customHeight="1" x14ac:dyDescent="0.2">
      <c r="A52" s="64" t="s">
        <v>42</v>
      </c>
      <c r="B52" s="107"/>
      <c r="C52" s="107"/>
      <c r="D52" s="107"/>
      <c r="E52" s="107"/>
      <c r="F52" s="98"/>
      <c r="G52" s="63"/>
      <c r="H52" s="63"/>
      <c r="I52" s="63"/>
      <c r="J52" s="63"/>
      <c r="K52" s="63"/>
    </row>
    <row r="53" spans="1:11" ht="33" customHeight="1" x14ac:dyDescent="0.2">
      <c r="A53" s="64" t="s">
        <v>43</v>
      </c>
      <c r="B53" s="107"/>
      <c r="C53" s="107"/>
      <c r="D53" s="107"/>
      <c r="E53" s="107"/>
      <c r="F53" s="98"/>
      <c r="G53" s="63"/>
      <c r="H53" s="63"/>
      <c r="I53" s="63"/>
      <c r="J53" s="63"/>
      <c r="K53" s="63"/>
    </row>
    <row r="54" spans="1:11" x14ac:dyDescent="0.2">
      <c r="A54" s="63"/>
      <c r="B54" s="63"/>
      <c r="C54" s="63"/>
      <c r="D54" s="63"/>
      <c r="G54" s="63"/>
      <c r="H54" s="63"/>
      <c r="I54" s="63"/>
      <c r="J54" s="63"/>
      <c r="K54" s="63"/>
    </row>
  </sheetData>
  <sheetProtection algorithmName="SHA-512" hashValue="nyIoop9OFIlNxJ/5Sqd312Iz12xKNIkS8jxaKxVvjwMa1vFGzJtGuyHJEEEeT1W9XeNt0iJ8brvJjJzrCt4log==" saltValue="8q/N1BiiVg9f28AeT6s7tA==" spinCount="100000" sheet="1" objects="1" scenarios="1"/>
  <mergeCells count="21">
    <mergeCell ref="B52:E52"/>
    <mergeCell ref="B53:E53"/>
    <mergeCell ref="B23:B24"/>
    <mergeCell ref="A23:A24"/>
    <mergeCell ref="A47:F47"/>
    <mergeCell ref="B48:F48"/>
    <mergeCell ref="B49:F49"/>
    <mergeCell ref="A37:F38"/>
    <mergeCell ref="A36:F36"/>
    <mergeCell ref="A39:F39"/>
    <mergeCell ref="B50:E50"/>
    <mergeCell ref="C23:C24"/>
    <mergeCell ref="A6:F6"/>
    <mergeCell ref="B16:F16"/>
    <mergeCell ref="B17:F17"/>
    <mergeCell ref="B18:C18"/>
    <mergeCell ref="B51:E51"/>
    <mergeCell ref="A14:F14"/>
    <mergeCell ref="A22:F22"/>
    <mergeCell ref="B19:C19"/>
    <mergeCell ref="B20:C20"/>
  </mergeCells>
  <pageMargins left="0.70866141732283472" right="0.39370078740157483" top="0.39370078740157483" bottom="0.35433070866141736" header="0.31496062992125984" footer="0.39370078740157483"/>
  <pageSetup paperSize="9" scale="78" orientation="portrait" r:id="rId1"/>
  <headerFooter>
    <oddFooter>&amp;L&amp;"Arial,Fett"&amp;8Druckdatum:&amp;"Arial,Standard" &amp;D / &amp;T&amp;R&amp;"Arial,Fett"&amp;8Version:&amp;"Arial,Standard" 07-2021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defaultSize="0" autoLine="0" r:id="rId5">
            <anchor moveWithCells="1">
              <from>
                <xdr:col>0</xdr:col>
                <xdr:colOff>142875</xdr:colOff>
                <xdr:row>9</xdr:row>
                <xdr:rowOff>47625</xdr:rowOff>
              </from>
              <to>
                <xdr:col>0</xdr:col>
                <xdr:colOff>304800</xdr:colOff>
                <xdr:row>9</xdr:row>
                <xdr:rowOff>276225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3">
          <controlPr defaultSize="0" autoLine="0" r:id="rId5">
            <anchor moveWithCells="1">
              <from>
                <xdr:col>0</xdr:col>
                <xdr:colOff>142875</xdr:colOff>
                <xdr:row>11</xdr:row>
                <xdr:rowOff>47625</xdr:rowOff>
              </from>
              <to>
                <xdr:col>0</xdr:col>
                <xdr:colOff>304800</xdr:colOff>
                <xdr:row>11</xdr:row>
                <xdr:rowOff>276225</xdr:rowOff>
              </to>
            </anchor>
          </controlPr>
        </control>
      </mc:Choice>
      <mc:Fallback>
        <control shapeId="2050" r:id="rId6" name="Check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  <pageSetUpPr fitToPage="1"/>
  </sheetPr>
  <dimension ref="A1:R54"/>
  <sheetViews>
    <sheetView showGridLines="0" topLeftCell="A16" zoomScale="95" zoomScaleNormal="95" workbookViewId="0">
      <selection activeCell="A43" sqref="A43:O49"/>
    </sheetView>
  </sheetViews>
  <sheetFormatPr baseColWidth="10" defaultRowHeight="12.75" x14ac:dyDescent="0.2"/>
  <cols>
    <col min="1" max="1" width="11" style="1" customWidth="1"/>
    <col min="2" max="4" width="2.7109375" style="1" customWidth="1"/>
    <col min="5" max="5" width="10.85546875" style="1" customWidth="1"/>
    <col min="6" max="11" width="1.7109375" style="1" customWidth="1"/>
    <col min="12" max="12" width="13.85546875" style="1" bestFit="1" customWidth="1"/>
    <col min="13" max="14" width="11.5703125" style="1" bestFit="1" customWidth="1"/>
    <col min="15" max="15" width="18" style="1" bestFit="1" customWidth="1"/>
    <col min="16" max="16" width="5.42578125" style="1" customWidth="1"/>
    <col min="17" max="17" width="17.85546875" style="1" customWidth="1"/>
    <col min="18" max="18" width="4.28515625" style="1" customWidth="1"/>
    <col min="19" max="19" width="11.42578125" style="1"/>
    <col min="20" max="20" width="11.42578125" style="1" customWidth="1"/>
    <col min="21" max="16384" width="11.42578125" style="1"/>
  </cols>
  <sheetData>
    <row r="1" spans="1:15" ht="15.75" x14ac:dyDescent="0.25">
      <c r="A1" s="33" t="s">
        <v>0</v>
      </c>
    </row>
    <row r="2" spans="1:15" ht="15" x14ac:dyDescent="0.2">
      <c r="A2" s="34" t="s">
        <v>2</v>
      </c>
    </row>
    <row r="3" spans="1:15" ht="15" x14ac:dyDescent="0.2">
      <c r="A3" s="35" t="s">
        <v>3</v>
      </c>
    </row>
    <row r="6" spans="1:15" s="65" customFormat="1" ht="18" x14ac:dyDescent="0.25">
      <c r="A6" s="65" t="s">
        <v>46</v>
      </c>
    </row>
    <row r="7" spans="1:15" s="82" customFormat="1" ht="27.75" customHeight="1" x14ac:dyDescent="0.2">
      <c r="A7" s="82" t="s">
        <v>53</v>
      </c>
    </row>
    <row r="8" spans="1:15" s="65" customFormat="1" ht="35.25" customHeight="1" x14ac:dyDescent="0.25">
      <c r="A8" s="123" t="s">
        <v>50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10" spans="1:15" ht="15" x14ac:dyDescent="0.25">
      <c r="A10" s="75" t="s">
        <v>7</v>
      </c>
      <c r="B10" s="75"/>
      <c r="D10" s="75"/>
      <c r="E10" s="76">
        <f>'Antrag '!B16</f>
        <v>0</v>
      </c>
    </row>
    <row r="11" spans="1:15" ht="15" x14ac:dyDescent="0.25">
      <c r="A11" s="75" t="s">
        <v>8</v>
      </c>
      <c r="B11" s="75"/>
      <c r="D11" s="75"/>
      <c r="E11" s="76">
        <f>'Antrag '!B17</f>
        <v>0</v>
      </c>
    </row>
    <row r="12" spans="1:15" ht="15" x14ac:dyDescent="0.25">
      <c r="A12" s="75" t="s">
        <v>9</v>
      </c>
      <c r="B12" s="75"/>
      <c r="C12" s="76"/>
      <c r="D12" s="75"/>
      <c r="E12" s="77" t="str">
        <f>IF('Antrag '!B18="","",'Antrag '!B18)</f>
        <v/>
      </c>
    </row>
    <row r="13" spans="1:15" ht="15" x14ac:dyDescent="0.25">
      <c r="A13" s="75" t="s">
        <v>64</v>
      </c>
      <c r="B13" s="75"/>
      <c r="C13" s="76"/>
      <c r="D13" s="75"/>
      <c r="E13" s="77">
        <f>'Antrag '!B19</f>
        <v>0</v>
      </c>
    </row>
    <row r="15" spans="1:15" ht="15" x14ac:dyDescent="0.25">
      <c r="A15" s="73" t="s">
        <v>51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>
        <f>'Antrag '!B20</f>
        <v>44196</v>
      </c>
    </row>
    <row r="16" spans="1:15" ht="15.75" x14ac:dyDescent="0.25">
      <c r="B16" s="7"/>
      <c r="C16" s="7"/>
      <c r="D16" s="7"/>
      <c r="E16" s="7"/>
      <c r="F16" s="7"/>
      <c r="G16" s="7"/>
      <c r="H16" s="7"/>
    </row>
    <row r="17" spans="1:17" x14ac:dyDescent="0.2">
      <c r="A17" s="1" t="s">
        <v>44</v>
      </c>
      <c r="M17" s="1">
        <f>'Antrag '!D24</f>
        <v>2020</v>
      </c>
      <c r="O17" s="66"/>
    </row>
    <row r="18" spans="1:17" x14ac:dyDescent="0.2">
      <c r="A18" s="1" t="s">
        <v>48</v>
      </c>
      <c r="O18" s="10" t="str">
        <f>'Antrag '!E45</f>
        <v/>
      </c>
      <c r="Q18" s="11"/>
    </row>
    <row r="19" spans="1:17" ht="23.25" customHeight="1" x14ac:dyDescent="0.2">
      <c r="A19" s="12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 t="str">
        <f>IF(ISERROR(O17-(O17*O18)),"",O17-(O17*O18))</f>
        <v/>
      </c>
      <c r="Q19" s="15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7" x14ac:dyDescent="0.2">
      <c r="A21" s="12" t="s">
        <v>45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M17</f>
        <v>2020</v>
      </c>
      <c r="N21" s="12"/>
      <c r="O21" s="74"/>
      <c r="Q21" s="14">
        <f>O21</f>
        <v>0</v>
      </c>
    </row>
    <row r="23" spans="1:17" x14ac:dyDescent="0.2">
      <c r="A23" s="1" t="s">
        <v>49</v>
      </c>
    </row>
    <row r="24" spans="1:17" x14ac:dyDescent="0.2">
      <c r="A24" s="1" t="s">
        <v>10</v>
      </c>
      <c r="L24" s="17" t="str">
        <f>O19</f>
        <v/>
      </c>
      <c r="M24" s="79">
        <v>2</v>
      </c>
      <c r="N24" s="18" t="s">
        <v>12</v>
      </c>
      <c r="O24" s="9" t="str">
        <f>IF(ISERROR(L24*M24),"",L24*M24)</f>
        <v/>
      </c>
    </row>
    <row r="25" spans="1:17" x14ac:dyDescent="0.2">
      <c r="A25" s="1" t="s">
        <v>11</v>
      </c>
      <c r="L25" s="17" t="str">
        <f>IF(O21="","",O21)</f>
        <v/>
      </c>
      <c r="M25" s="18">
        <v>1</v>
      </c>
      <c r="N25" s="18" t="s">
        <v>12</v>
      </c>
      <c r="O25" s="9" t="str">
        <f>IF(ISERROR(L25*M25),"",L25*M25)</f>
        <v/>
      </c>
    </row>
    <row r="26" spans="1:17" x14ac:dyDescent="0.2">
      <c r="O26" s="19" t="str">
        <f>IF(SUM(O24:O25)=0,"",SUM(O24:O25))</f>
        <v/>
      </c>
    </row>
    <row r="27" spans="1:17" ht="25.5" customHeight="1" x14ac:dyDescent="0.2">
      <c r="A27" s="20" t="s">
        <v>13</v>
      </c>
      <c r="B27" s="20"/>
      <c r="C27" s="20"/>
      <c r="D27" s="20"/>
      <c r="E27" s="20"/>
      <c r="F27" s="20"/>
      <c r="G27" s="20"/>
      <c r="H27" s="20"/>
      <c r="I27" s="20"/>
      <c r="J27" s="20"/>
      <c r="K27" s="20" t="s">
        <v>14</v>
      </c>
      <c r="L27" s="20"/>
      <c r="M27" s="20"/>
      <c r="N27" s="20"/>
      <c r="O27" s="21" t="str">
        <f>IF(ISERROR(O26/3),"",O26/3)</f>
        <v/>
      </c>
    </row>
    <row r="28" spans="1:17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</row>
    <row r="29" spans="1:17" ht="15" x14ac:dyDescent="0.25">
      <c r="A29" s="24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 t="str">
        <f>O27</f>
        <v/>
      </c>
    </row>
    <row r="31" spans="1:17" ht="15.75" x14ac:dyDescent="0.25">
      <c r="A31" s="7" t="s">
        <v>16</v>
      </c>
      <c r="B31" s="7"/>
      <c r="C31" s="7"/>
      <c r="D31" s="7"/>
      <c r="E31" s="7"/>
      <c r="F31" s="7"/>
      <c r="G31" s="7"/>
      <c r="H31" s="7"/>
    </row>
    <row r="33" spans="1:18" x14ac:dyDescent="0.2">
      <c r="A33" s="1" t="s">
        <v>13</v>
      </c>
      <c r="O33" s="9" t="str">
        <f>O29</f>
        <v/>
      </c>
    </row>
    <row r="34" spans="1:18" x14ac:dyDescent="0.2">
      <c r="A34" s="1" t="s">
        <v>17</v>
      </c>
      <c r="O34" s="66"/>
    </row>
    <row r="35" spans="1:18" ht="13.5" thickBot="1" x14ac:dyDescent="0.25">
      <c r="A35" s="1" t="s">
        <v>18</v>
      </c>
      <c r="K35" s="6" t="s">
        <v>19</v>
      </c>
      <c r="L35" s="26">
        <f>IF(ISERROR(O34/100*1),"",O34/100*1)</f>
        <v>0</v>
      </c>
      <c r="O35" s="27" t="str">
        <f>IF(ISERROR(O33/L35),"",O33/L35/100)</f>
        <v/>
      </c>
    </row>
    <row r="36" spans="1:18" ht="13.5" thickTop="1" x14ac:dyDescent="0.2"/>
    <row r="37" spans="1:18" x14ac:dyDescent="0.2">
      <c r="A37" s="1" t="s">
        <v>20</v>
      </c>
    </row>
    <row r="38" spans="1:18" s="30" customFormat="1" ht="39" customHeight="1" x14ac:dyDescent="0.2">
      <c r="A38" s="125" t="s">
        <v>21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28" t="s">
        <v>22</v>
      </c>
      <c r="M38" s="28" t="s">
        <v>23</v>
      </c>
      <c r="N38" s="29" t="s">
        <v>24</v>
      </c>
      <c r="O38" s="29" t="s">
        <v>25</v>
      </c>
      <c r="Q38" s="78" t="s">
        <v>52</v>
      </c>
      <c r="R38" s="31"/>
    </row>
    <row r="39" spans="1:18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67">
        <v>1</v>
      </c>
      <c r="M39" s="68"/>
      <c r="N39" s="66"/>
      <c r="O39" s="69"/>
      <c r="Q39" s="9" t="str">
        <f>IF(ISERROR(N39*$O$35),"",N39*$O$35*L39)</f>
        <v/>
      </c>
      <c r="R39" s="9"/>
    </row>
    <row r="40" spans="1:18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67"/>
      <c r="M40" s="68"/>
      <c r="N40" s="66"/>
      <c r="O40" s="69"/>
      <c r="Q40" s="9" t="str">
        <f t="shared" ref="Q40:Q41" si="0">IF(ISERROR(N40*$O$35),"",N40*$O$35*L40)</f>
        <v/>
      </c>
      <c r="R40" s="9"/>
    </row>
    <row r="41" spans="1:18" x14ac:dyDescent="0.2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67"/>
      <c r="M41" s="68"/>
      <c r="N41" s="66"/>
      <c r="O41" s="69"/>
      <c r="Q41" s="9" t="str">
        <f t="shared" si="0"/>
        <v/>
      </c>
      <c r="R41" s="9"/>
    </row>
    <row r="43" spans="1:18" ht="15" customHeight="1" x14ac:dyDescent="0.2">
      <c r="A43" s="122" t="s">
        <v>65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8" ht="12.75" customHeight="1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8" ht="12.7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8" ht="15" customHeight="1" x14ac:dyDescent="0.2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8" ht="12.75" customHeight="1" x14ac:dyDescent="0.2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1:18" ht="12.75" customHeight="1" x14ac:dyDescent="0.2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7" ht="12.75" customHeight="1" x14ac:dyDescent="0.2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7" ht="12.75" customHeight="1" x14ac:dyDescent="0.2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Q50" s="9" t="str">
        <f>IF(ISERROR(M39*Q39),"",M39*Q39)</f>
        <v/>
      </c>
    </row>
    <row r="51" spans="1:17" x14ac:dyDescent="0.2">
      <c r="Q51" s="9" t="str">
        <f t="shared" ref="Q51:Q52" si="1">IF(ISERROR(M40*Q40),"",M40*Q40)</f>
        <v/>
      </c>
    </row>
    <row r="52" spans="1:17" x14ac:dyDescent="0.2">
      <c r="Q52" s="9" t="str">
        <f t="shared" si="1"/>
        <v/>
      </c>
    </row>
    <row r="53" spans="1:17" ht="13.5" thickBot="1" x14ac:dyDescent="0.25">
      <c r="O53" s="32" t="s">
        <v>26</v>
      </c>
      <c r="Q53" s="70">
        <f>SUM(Q50:Q52)</f>
        <v>0</v>
      </c>
    </row>
    <row r="54" spans="1:17" ht="13.5" thickTop="1" x14ac:dyDescent="0.2"/>
  </sheetData>
  <sheetProtection algorithmName="SHA-512" hashValue="KRUztMFlTlmlUYmrkjKbkPglK5353uEQh2ns/om6sGOnqlz3u7TcbhKeT3u1MLqcT2jdAqu510tkRcW8VC4bIw==" saltValue="ZY1/vEKyv4Nz8GtyTF0WfA==" spinCount="100000" sheet="1" objects="1" scenarios="1" formatCells="0" formatColumns="0"/>
  <mergeCells count="6">
    <mergeCell ref="A43:O49"/>
    <mergeCell ref="A8:O8"/>
    <mergeCell ref="A39:K39"/>
    <mergeCell ref="A40:K40"/>
    <mergeCell ref="A41:K41"/>
    <mergeCell ref="A38:K38"/>
  </mergeCells>
  <pageMargins left="0.70866141732283472" right="0.78740157480314965" top="0.78740157480314965" bottom="0.78740157480314965" header="0.31496062992125984" footer="0.31496062992125984"/>
  <pageSetup paperSize="9" scale="91" orientation="portrait" r:id="rId1"/>
  <headerFooter>
    <oddFooter>&amp;L&amp;"Arial,Fett"&amp;8Druckdatum:&amp;"Arial,Standard" &amp;D / &amp;T&amp;C&amp;8Seite 2&amp;R&amp;"Arial,Fett"&amp;8Version:&amp;"Arial,Standard" 12-2017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 </vt:lpstr>
      <vt:lpstr>Bewertungsergänzung</vt:lpstr>
      <vt:lpstr>'Antrag '!Druckbereich</vt:lpstr>
      <vt:lpstr>Bewertungsergänzung!Druckbereich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Locher</dc:creator>
  <cp:lastModifiedBy>Andrea Locher</cp:lastModifiedBy>
  <cp:lastPrinted>2021-07-09T09:44:16Z</cp:lastPrinted>
  <dcterms:created xsi:type="dcterms:W3CDTF">2017-10-17T13:55:44Z</dcterms:created>
  <dcterms:modified xsi:type="dcterms:W3CDTF">2021-07-27T08:05:05Z</dcterms:modified>
</cp:coreProperties>
</file>