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ss10166.ps1.sktsg.ch\Ffs\Daten\B01\STATPOP\Web\publiziert_aktiv\"/>
    </mc:Choice>
  </mc:AlternateContent>
  <bookViews>
    <workbookView xWindow="0" yWindow="105" windowWidth="13215" windowHeight="7005"/>
  </bookViews>
  <sheets>
    <sheet name="ZumInhalt" sheetId="5" r:id="rId1"/>
    <sheet name="2018" sheetId="11" r:id="rId2"/>
    <sheet name="2015" sheetId="7" r:id="rId3"/>
    <sheet name="2010" sheetId="1" r:id="rId4"/>
    <sheet name="2000" sheetId="3" r:id="rId5"/>
    <sheet name="1990" sheetId="4" r:id="rId6"/>
  </sheets>
  <externalReferences>
    <externalReference r:id="rId7"/>
  </externalReferences>
  <definedNames>
    <definedName name="_xlnm.Print_Titles" localSheetId="5">'1990'!$1:$7</definedName>
    <definedName name="_xlnm.Print_Titles" localSheetId="4">'2000'!$1:$7</definedName>
    <definedName name="_xlnm.Print_Titles" localSheetId="3">'2010'!$1:$7</definedName>
    <definedName name="_xlnm.Print_Titles" localSheetId="2">'2015'!$1:$7</definedName>
    <definedName name="_xlnm.Print_Titles" localSheetId="1">'2018'!$1:$7</definedName>
    <definedName name="Print_Titles" localSheetId="5">'1990'!$1:$7</definedName>
    <definedName name="Print_Titles" localSheetId="4">'2000'!$1:$7</definedName>
    <definedName name="Print_Titles" localSheetId="3">'2010'!$1:$7</definedName>
  </definedNames>
  <calcPr calcId="162913" fullPrecision="0"/>
</workbook>
</file>

<file path=xl/calcChain.xml><?xml version="1.0" encoding="utf-8"?>
<calcChain xmlns="http://schemas.openxmlformats.org/spreadsheetml/2006/main">
  <c r="B27" i="5" l="1"/>
  <c r="B26" i="5"/>
  <c r="A26" i="5"/>
  <c r="B23" i="5"/>
  <c r="B22" i="5"/>
  <c r="A22" i="5"/>
  <c r="B16" i="5"/>
  <c r="B15" i="5"/>
  <c r="A15" i="5"/>
  <c r="B11" i="5"/>
  <c r="A10" i="5"/>
  <c r="B10" i="5"/>
  <c r="B7" i="5" l="1"/>
  <c r="A17" i="5"/>
  <c r="B17" i="5"/>
  <c r="B20" i="5" l="1"/>
  <c r="B18" i="5"/>
  <c r="B6" i="5"/>
  <c r="B24" i="5"/>
  <c r="B25" i="5"/>
  <c r="B21" i="5"/>
  <c r="A24" i="5"/>
  <c r="A20" i="5"/>
  <c r="A6" i="5" l="1"/>
  <c r="A13" i="5" l="1"/>
  <c r="A8" i="5"/>
  <c r="B14" i="5"/>
  <c r="B9" i="5"/>
  <c r="B13" i="5" l="1"/>
  <c r="B8" i="5"/>
</calcChain>
</file>

<file path=xl/sharedStrings.xml><?xml version="1.0" encoding="utf-8"?>
<sst xmlns="http://schemas.openxmlformats.org/spreadsheetml/2006/main" count="361" uniqueCount="44">
  <si>
    <t>Ständige Wohnbevölkerung am Jahresende</t>
  </si>
  <si>
    <t>Geburten</t>
  </si>
  <si>
    <t>Todesfälle</t>
  </si>
  <si>
    <t>Einbürgerungen</t>
  </si>
  <si>
    <t>Gesamt</t>
  </si>
  <si>
    <t>Schweiz</t>
  </si>
  <si>
    <t>Ausland</t>
  </si>
  <si>
    <t>Kanton St.Gallen</t>
  </si>
  <si>
    <t xml:space="preserve">    1 Wahlkreis St.Gallen</t>
  </si>
  <si>
    <t>-</t>
  </si>
  <si>
    <t xml:space="preserve">    2 Wahlkreis Rorschach</t>
  </si>
  <si>
    <t xml:space="preserve">    3 Wahlkreis Rheintal</t>
  </si>
  <si>
    <t xml:space="preserve">    4 Wahlkreis Werdenberg</t>
  </si>
  <si>
    <t xml:space="preserve">    5 Wahlkreis Sarganserland</t>
  </si>
  <si>
    <t xml:space="preserve">    6 Wahlkreis See-Gaster</t>
  </si>
  <si>
    <t xml:space="preserve">    7 Wahlkreis Toggenburg</t>
  </si>
  <si>
    <t xml:space="preserve">    8 Wahlkreis Wil</t>
  </si>
  <si>
    <t>Quelle: Bundesamt für Statistik (STATPOP)</t>
  </si>
  <si>
    <t>Tabellen</t>
  </si>
  <si>
    <t>Hinweise</t>
  </si>
  <si>
    <t>Bedeutung</t>
  </si>
  <si>
    <t>Quellen</t>
  </si>
  <si>
    <t>Zuzüge</t>
  </si>
  <si>
    <t>Wegzüge</t>
  </si>
  <si>
    <t>Auf Wahlkreisebene sind Angaben zu den Zuzügen und Wegzügen erst seit 2011 vorhanden.</t>
  </si>
  <si>
    <t>Bundesamt für Statistik: ESPOP (bis 2010) und STATPOP (ab 2011)</t>
  </si>
  <si>
    <t>Ständige Wohnbevölkerung, Geburten, Todesfälle, Einbürgerungen, Zuzüge und Wegzüge, 2010</t>
  </si>
  <si>
    <t>Ständige Wohnbevölkerung, Geburten, Todesfälle, Einbürgerungen, Zuzüge und Wegzüge, 2000</t>
  </si>
  <si>
    <t>Ständige Wohnbevölkerung, Geburten, Todesfälle, Einbürgerungen, Zuzüge und Wegzüge, 1990</t>
  </si>
  <si>
    <t>Ständige Wohnbevölkerung, Geburten, Todesfälle, Einbürgerungen, Zuzüge und Wegzüge, 2015</t>
  </si>
  <si>
    <t>BFS-Nr.</t>
  </si>
  <si>
    <t>Gemeinden/Wahlkreise</t>
  </si>
  <si>
    <t>Geburten pro 1000</t>
  </si>
  <si>
    <t>Todesfälle pro 1000</t>
  </si>
  <si>
    <t>Einbürge-rungen</t>
  </si>
  <si>
    <t>Zuzüge pro 1000</t>
  </si>
  <si>
    <t>Wegzüge pro 1000</t>
  </si>
  <si>
    <t xml:space="preserve">
</t>
  </si>
  <si>
    <t xml:space="preserve">Fortsetzung unten
</t>
  </si>
  <si>
    <t>Separates Tabellenblatt für jedes Statistikjahr</t>
  </si>
  <si>
    <t>Ständige Wohnbevölkerung, Geburten, Todesfälle, Einbürgerungen, Zuzüge und Wegzüge, 2018</t>
  </si>
  <si>
    <t>Kanton St.Gallen, Wahlkreise und Gemeinden (Gebietsstand 31.12.2018)</t>
  </si>
  <si>
    <t>Anzahl Personen, Geburten, Todesfälle, Einbürgerungen, Zu- und Wegzüge der ständigen Wohnbevölkerung Kanton St.Gallen, Wahlkreise und Gemeinden, 1990, 2000, 2010, 2015, 2018</t>
  </si>
  <si>
    <t>Geplante nächste Aktualisierung mit den Zahlen 2019: Ende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</si>
</sst>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0.0"/>
  </numFmts>
  <fonts count="20"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10"/>
      <name val="Arial"/>
      <family val="2"/>
    </font>
    <font>
      <i/>
      <sz val="10"/>
      <name val="Arial"/>
      <family val="2"/>
    </font>
    <font>
      <b/>
      <sz val="12"/>
      <name val="Arial"/>
      <family val="2"/>
    </font>
    <font>
      <b/>
      <sz val="14"/>
      <color theme="1"/>
      <name val="Arial"/>
      <family val="2"/>
    </font>
    <font>
      <b/>
      <sz val="14"/>
      <color theme="4"/>
      <name val="Arial"/>
      <family val="2"/>
    </font>
    <font>
      <sz val="10.5"/>
      <color theme="1"/>
      <name val="Arial"/>
      <family val="2"/>
    </font>
    <font>
      <b/>
      <sz val="10.5"/>
      <color theme="4"/>
      <name val="Arial"/>
      <family val="2"/>
    </font>
    <font>
      <sz val="10.5"/>
      <color rgb="FFFFFFFF"/>
      <name val="Arial"/>
      <family val="2"/>
    </font>
    <font>
      <sz val="10.5"/>
      <color theme="4"/>
      <name val="Arial"/>
      <family val="2"/>
    </font>
    <font>
      <u/>
      <sz val="8"/>
      <color theme="10"/>
      <name val="Arial"/>
      <family val="2"/>
    </font>
    <font>
      <u/>
      <sz val="10"/>
      <color theme="10"/>
      <name val="Arial"/>
      <family val="2"/>
    </font>
    <font>
      <b/>
      <i/>
      <sz val="10"/>
      <color theme="1"/>
      <name val="Arial"/>
      <family val="2"/>
    </font>
  </fonts>
  <fills count="5">
    <fill>
      <patternFill patternType="none"/>
    </fill>
    <fill>
      <patternFill patternType="gray125"/>
    </fill>
    <fill>
      <patternFill patternType="solid">
        <fgColor indexed="13"/>
        <bgColor indexed="64"/>
      </patternFill>
    </fill>
    <fill>
      <patternFill patternType="solid">
        <fgColor rgb="FF009645"/>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16">
    <xf numFmtId="0" fontId="0" fillId="0" borderId="0">
      <alignment vertical="top"/>
      <protection locked="0"/>
    </xf>
    <xf numFmtId="164" fontId="6" fillId="0" borderId="0">
      <alignment vertical="top"/>
      <protection locked="0"/>
    </xf>
    <xf numFmtId="10" fontId="6" fillId="0" borderId="0">
      <alignment vertical="top"/>
      <protection locked="0"/>
    </xf>
    <xf numFmtId="0" fontId="11" fillId="0" borderId="0">
      <alignment vertical="top"/>
    </xf>
    <xf numFmtId="0" fontId="13" fillId="0" borderId="0"/>
    <xf numFmtId="0" fontId="15" fillId="3" borderId="0">
      <alignment wrapText="1"/>
    </xf>
    <xf numFmtId="0" fontId="15" fillId="3" borderId="0">
      <alignment horizontal="center" textRotation="90" wrapText="1"/>
    </xf>
    <xf numFmtId="0" fontId="6" fillId="0" borderId="0">
      <alignment horizontal="left"/>
    </xf>
    <xf numFmtId="0" fontId="6" fillId="0" borderId="0"/>
    <xf numFmtId="0" fontId="6" fillId="0" borderId="0">
      <alignment horizontal="center"/>
    </xf>
    <xf numFmtId="0" fontId="6" fillId="0" borderId="0">
      <alignment horizontal="center" vertical="center" wrapText="1"/>
    </xf>
    <xf numFmtId="0" fontId="6" fillId="0" borderId="0">
      <alignment horizontal="left" vertical="center" wrapText="1"/>
    </xf>
    <xf numFmtId="0" fontId="6" fillId="0" borderId="0">
      <alignment horizontal="right"/>
    </xf>
    <xf numFmtId="0" fontId="17" fillId="0" borderId="0" applyNumberFormat="0" applyFill="0" applyBorder="0" applyAlignment="0" applyProtection="0">
      <alignment vertical="top"/>
      <protection locked="0"/>
    </xf>
    <xf numFmtId="0" fontId="13" fillId="0" borderId="0"/>
    <xf numFmtId="9" fontId="6" fillId="0" borderId="0" applyFont="0" applyFill="0" applyBorder="0" applyAlignment="0" applyProtection="0"/>
  </cellStyleXfs>
  <cellXfs count="101">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3"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horizontal="right" vertical="top"/>
      <protection locked="0"/>
    </xf>
    <xf numFmtId="0" fontId="7" fillId="0" borderId="0" xfId="0" applyNumberFormat="1" applyFont="1" applyFill="1" applyBorder="1" applyAlignment="1" applyProtection="1">
      <alignment vertical="top"/>
      <protection locked="0"/>
    </xf>
    <xf numFmtId="0" fontId="7" fillId="0" borderId="3" xfId="0" applyNumberFormat="1" applyFont="1" applyFill="1" applyBorder="1" applyAlignment="1" applyProtection="1">
      <alignment horizontal="left" vertical="top"/>
      <protection locked="0"/>
    </xf>
    <xf numFmtId="3" fontId="7" fillId="0" borderId="4" xfId="0" applyNumberFormat="1" applyFont="1" applyFill="1" applyBorder="1" applyAlignment="1" applyProtection="1">
      <alignment horizontal="right" vertical="top"/>
      <protection locked="0"/>
    </xf>
    <xf numFmtId="0" fontId="7" fillId="0" borderId="5" xfId="0" applyNumberFormat="1" applyFont="1" applyFill="1" applyBorder="1" applyAlignment="1" applyProtection="1">
      <alignment horizontal="left" vertical="top"/>
      <protection locked="0"/>
    </xf>
    <xf numFmtId="0" fontId="13" fillId="0" borderId="0" xfId="4"/>
    <xf numFmtId="0" fontId="13" fillId="0" borderId="0" xfId="4" applyAlignment="1">
      <alignment vertical="top"/>
    </xf>
    <xf numFmtId="0" fontId="14" fillId="0" borderId="0" xfId="4" applyFont="1" applyAlignment="1">
      <alignment vertical="top"/>
    </xf>
    <xf numFmtId="0" fontId="14" fillId="4" borderId="0" xfId="4" applyFont="1" applyFill="1" applyAlignment="1">
      <alignment vertical="top" wrapText="1"/>
    </xf>
    <xf numFmtId="0" fontId="16" fillId="0" borderId="0" xfId="4" applyFont="1" applyAlignment="1">
      <alignment vertical="top"/>
    </xf>
    <xf numFmtId="0" fontId="4" fillId="0" borderId="0" xfId="4" applyFont="1" applyAlignment="1">
      <alignment vertical="top"/>
    </xf>
    <xf numFmtId="3" fontId="7" fillId="0" borderId="2"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top"/>
      <protection locked="0"/>
    </xf>
    <xf numFmtId="0" fontId="18" fillId="0" borderId="0" xfId="13" applyFont="1" applyAlignment="1" applyProtection="1">
      <alignment horizontal="left" vertical="top"/>
    </xf>
    <xf numFmtId="0" fontId="9" fillId="0" borderId="11" xfId="0" applyNumberFormat="1" applyFont="1" applyFill="1" applyBorder="1" applyAlignment="1" applyProtection="1">
      <alignment horizontal="right" vertical="center"/>
      <protection locked="0"/>
    </xf>
    <xf numFmtId="0" fontId="9" fillId="0" borderId="12"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horizontal="right" vertical="top"/>
      <protection locked="0"/>
    </xf>
    <xf numFmtId="3" fontId="7" fillId="0" borderId="10" xfId="0" applyNumberFormat="1" applyFont="1" applyFill="1" applyBorder="1" applyAlignment="1" applyProtection="1">
      <alignment horizontal="right" vertical="top"/>
      <protection locked="0"/>
    </xf>
    <xf numFmtId="0" fontId="5" fillId="0" borderId="0" xfId="4" applyFont="1" applyAlignment="1">
      <alignment vertical="top" wrapText="1"/>
    </xf>
    <xf numFmtId="0" fontId="13" fillId="0" borderId="0" xfId="4"/>
    <xf numFmtId="0" fontId="8" fillId="0" borderId="0" xfId="0" applyNumberFormat="1" applyFont="1" applyFill="1" applyBorder="1" applyAlignment="1" applyProtection="1">
      <alignment vertical="top"/>
      <protection locked="0"/>
    </xf>
    <xf numFmtId="3" fontId="10" fillId="0" borderId="0" xfId="0" applyNumberFormat="1" applyFont="1" applyAlignment="1" applyProtection="1">
      <alignment horizontal="left"/>
    </xf>
    <xf numFmtId="0" fontId="8" fillId="0" borderId="0" xfId="0" applyNumberFormat="1" applyFont="1" applyFill="1" applyBorder="1" applyAlignment="1" applyProtection="1">
      <alignment horizontal="right" vertical="top"/>
      <protection locked="0"/>
    </xf>
    <xf numFmtId="3" fontId="8" fillId="0" borderId="0" xfId="0" applyNumberFormat="1" applyFont="1" applyFill="1" applyBorder="1" applyAlignment="1" applyProtection="1">
      <alignment horizontal="right" vertical="top"/>
      <protection locked="0"/>
    </xf>
    <xf numFmtId="3" fontId="7" fillId="0" borderId="6" xfId="0" applyNumberFormat="1" applyFont="1" applyFill="1" applyBorder="1" applyAlignment="1" applyProtection="1">
      <alignment horizontal="right" vertical="top"/>
      <protection locked="0"/>
    </xf>
    <xf numFmtId="0" fontId="19" fillId="0" borderId="0" xfId="14" applyFont="1" applyAlignment="1">
      <alignment vertical="top" wrapText="1"/>
    </xf>
    <xf numFmtId="3" fontId="9" fillId="0" borderId="15" xfId="0" applyNumberFormat="1" applyFont="1" applyFill="1" applyBorder="1" applyAlignment="1" applyProtection="1">
      <alignment horizontal="right" vertical="center"/>
      <protection locked="0"/>
    </xf>
    <xf numFmtId="3" fontId="9" fillId="0" borderId="13" xfId="0" applyNumberFormat="1" applyFont="1" applyFill="1" applyBorder="1" applyAlignment="1" applyProtection="1">
      <alignment horizontal="right" vertical="center"/>
      <protection locked="0"/>
    </xf>
    <xf numFmtId="3" fontId="10" fillId="0" borderId="0" xfId="0" applyNumberFormat="1" applyFont="1" applyAlignment="1" applyProtection="1">
      <alignment horizontal="right"/>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3" fontId="9" fillId="0" borderId="11"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vertical="top"/>
      <protection locked="0"/>
    </xf>
    <xf numFmtId="3" fontId="8" fillId="0" borderId="0" xfId="0" applyNumberFormat="1" applyFont="1" applyFill="1" applyBorder="1" applyAlignment="1" applyProtection="1">
      <alignment vertical="center"/>
      <protection locked="0"/>
    </xf>
    <xf numFmtId="0" fontId="7" fillId="0" borderId="19" xfId="0" applyNumberFormat="1" applyFont="1" applyFill="1" applyBorder="1" applyAlignment="1" applyProtection="1">
      <alignment horizontal="left" vertical="top"/>
      <protection locked="0"/>
    </xf>
    <xf numFmtId="0" fontId="7" fillId="0" borderId="20" xfId="0" applyNumberFormat="1" applyFont="1" applyFill="1" applyBorder="1" applyAlignment="1" applyProtection="1">
      <alignment horizontal="left" vertical="top"/>
      <protection locked="0"/>
    </xf>
    <xf numFmtId="0" fontId="8" fillId="0" borderId="20" xfId="0" applyNumberFormat="1" applyFont="1" applyFill="1" applyBorder="1" applyAlignment="1" applyProtection="1">
      <alignment horizontal="right" vertical="top"/>
      <protection locked="0"/>
    </xf>
    <xf numFmtId="0" fontId="7" fillId="2" borderId="18" xfId="0" applyNumberFormat="1" applyFont="1" applyFill="1" applyBorder="1" applyAlignment="1" applyProtection="1">
      <alignment horizontal="center" vertical="center"/>
      <protection locked="0"/>
    </xf>
    <xf numFmtId="0" fontId="7" fillId="2" borderId="1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vertical="top"/>
      <protection locked="0"/>
    </xf>
    <xf numFmtId="1" fontId="8" fillId="0" borderId="0" xfId="0" applyNumberFormat="1" applyFont="1" applyFill="1" applyBorder="1" applyAlignment="1" applyProtection="1">
      <alignment vertical="top"/>
      <protection locked="0"/>
    </xf>
    <xf numFmtId="1"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top"/>
      <protection locked="0"/>
    </xf>
    <xf numFmtId="2" fontId="8" fillId="0" borderId="0" xfId="15" applyNumberFormat="1" applyFont="1" applyFill="1" applyBorder="1" applyAlignment="1" applyProtection="1">
      <alignment vertical="center"/>
      <protection locked="0"/>
    </xf>
    <xf numFmtId="165" fontId="7" fillId="0" borderId="0" xfId="0" applyNumberFormat="1" applyFont="1" applyFill="1" applyBorder="1" applyAlignment="1" applyProtection="1">
      <alignment vertical="top"/>
      <protection locked="0"/>
    </xf>
    <xf numFmtId="3" fontId="7" fillId="0" borderId="2" xfId="0" applyNumberFormat="1" applyFont="1" applyFill="1" applyBorder="1" applyAlignment="1" applyProtection="1">
      <alignment horizontal="center" vertical="center" wrapText="1"/>
      <protection locked="0"/>
    </xf>
    <xf numFmtId="3" fontId="7" fillId="0" borderId="19" xfId="0" applyNumberFormat="1" applyFont="1" applyFill="1" applyBorder="1" applyAlignment="1" applyProtection="1">
      <alignment horizontal="right" vertical="top"/>
      <protection locked="0"/>
    </xf>
    <xf numFmtId="3" fontId="7" fillId="0" borderId="20" xfId="0" applyNumberFormat="1" applyFont="1" applyFill="1" applyBorder="1" applyAlignment="1" applyProtection="1">
      <alignment horizontal="right" vertical="top"/>
      <protection locked="0"/>
    </xf>
    <xf numFmtId="0" fontId="5" fillId="0" borderId="0" xfId="4" applyFont="1" applyAlignment="1">
      <alignment vertical="top" wrapText="1"/>
    </xf>
    <xf numFmtId="0" fontId="13" fillId="0" borderId="0" xfId="4"/>
    <xf numFmtId="0" fontId="7" fillId="0" borderId="2" xfId="0" applyNumberFormat="1" applyFont="1" applyFill="1" applyBorder="1" applyAlignment="1" applyProtection="1">
      <alignment vertical="center" wrapText="1"/>
      <protection locked="0"/>
    </xf>
    <xf numFmtId="0" fontId="9" fillId="0" borderId="15" xfId="0" applyNumberFormat="1" applyFont="1" applyFill="1" applyBorder="1" applyAlignment="1" applyProtection="1">
      <alignment horizontal="right" vertical="center"/>
      <protection locked="0"/>
    </xf>
    <xf numFmtId="0" fontId="7" fillId="0" borderId="22" xfId="0" applyNumberFormat="1" applyFont="1" applyFill="1" applyBorder="1" applyAlignment="1" applyProtection="1">
      <alignment vertical="center" wrapText="1"/>
      <protection locked="0"/>
    </xf>
    <xf numFmtId="3" fontId="9" fillId="0" borderId="12" xfId="0" applyNumberFormat="1" applyFont="1" applyFill="1" applyBorder="1" applyAlignment="1" applyProtection="1">
      <alignment horizontal="right" vertical="center"/>
      <protection locked="0"/>
    </xf>
    <xf numFmtId="3" fontId="7" fillId="0" borderId="23" xfId="0" applyNumberFormat="1" applyFont="1" applyFill="1" applyBorder="1" applyAlignment="1" applyProtection="1">
      <alignment horizontal="right" vertical="top"/>
      <protection locked="0"/>
    </xf>
    <xf numFmtId="0" fontId="2" fillId="0" borderId="0" xfId="4" applyFont="1" applyAlignment="1">
      <alignment vertical="top" wrapText="1"/>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right" vertical="center"/>
      <protection locked="0"/>
    </xf>
    <xf numFmtId="0" fontId="7" fillId="0" borderId="14" xfId="0" applyNumberFormat="1" applyFont="1" applyFill="1" applyBorder="1" applyAlignment="1" applyProtection="1">
      <alignment vertical="center" wrapText="1"/>
      <protection locked="0"/>
    </xf>
    <xf numFmtId="3" fontId="9" fillId="0" borderId="24" xfId="0" applyNumberFormat="1" applyFont="1" applyFill="1" applyBorder="1" applyAlignment="1" applyProtection="1">
      <alignment horizontal="right" vertical="center"/>
      <protection locked="0"/>
    </xf>
    <xf numFmtId="3" fontId="7" fillId="0" borderId="25" xfId="0" applyNumberFormat="1" applyFont="1" applyFill="1" applyBorder="1" applyAlignment="1" applyProtection="1">
      <alignment horizontal="right" vertical="top"/>
      <protection locked="0"/>
    </xf>
    <xf numFmtId="0" fontId="8" fillId="0" borderId="0" xfId="0" applyFont="1" applyAlignment="1">
      <alignment horizontal="left" vertical="top"/>
      <protection locked="0"/>
    </xf>
    <xf numFmtId="0" fontId="8" fillId="0" borderId="0" xfId="0" quotePrefix="1" applyFont="1" applyAlignment="1">
      <alignment horizontal="left" vertical="top"/>
      <protection locked="0"/>
    </xf>
    <xf numFmtId="0" fontId="8" fillId="0" borderId="0" xfId="0" applyNumberFormat="1" applyFont="1" applyFill="1" applyBorder="1" applyAlignment="1" applyProtection="1">
      <alignment vertical="top"/>
      <protection locked="0"/>
    </xf>
    <xf numFmtId="0" fontId="5" fillId="0" borderId="0" xfId="4" applyFont="1" applyAlignment="1">
      <alignment vertical="top"/>
    </xf>
    <xf numFmtId="0" fontId="5" fillId="0" borderId="0" xfId="4" applyFont="1" applyAlignment="1">
      <alignment vertical="top" wrapText="1"/>
    </xf>
    <xf numFmtId="0" fontId="13" fillId="0" borderId="0" xfId="4"/>
    <xf numFmtId="0" fontId="12" fillId="0" borderId="0" xfId="3" applyFont="1" applyAlignment="1">
      <alignment vertical="top" wrapText="1"/>
    </xf>
    <xf numFmtId="0" fontId="1" fillId="0" borderId="0" xfId="4" applyFont="1" applyAlignment="1">
      <alignment vertical="top" wrapText="1"/>
    </xf>
    <xf numFmtId="0" fontId="5" fillId="0" borderId="0" xfId="4" applyFont="1" applyAlignment="1">
      <alignment vertical="top"/>
    </xf>
    <xf numFmtId="0" fontId="3" fillId="0" borderId="0" xfId="4" applyFont="1" applyAlignment="1">
      <alignment vertical="top"/>
    </xf>
    <xf numFmtId="3" fontId="10" fillId="0" borderId="0" xfId="0" applyNumberFormat="1" applyFont="1" applyAlignment="1" applyProtection="1">
      <alignment horizontal="left"/>
    </xf>
    <xf numFmtId="0" fontId="6" fillId="0" borderId="0" xfId="0" applyFont="1" applyAlignment="1" applyProtection="1">
      <alignment horizontal="left"/>
    </xf>
    <xf numFmtId="0" fontId="8" fillId="0" borderId="0" xfId="0" applyNumberFormat="1" applyFon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3" fontId="0" fillId="0" borderId="0" xfId="0" applyNumberFormat="1" applyFont="1" applyFill="1" applyBorder="1" applyAlignment="1" applyProtection="1">
      <alignment vertical="top"/>
      <protection locked="0"/>
    </xf>
    <xf numFmtId="0" fontId="7" fillId="2" borderId="21"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3" fontId="7" fillId="0" borderId="9"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protection locked="0"/>
    </xf>
    <xf numFmtId="3" fontId="7" fillId="0" borderId="8" xfId="0" applyNumberFormat="1" applyFont="1" applyFill="1" applyBorder="1" applyAlignment="1" applyProtection="1">
      <alignment horizontal="center" vertical="center"/>
      <protection locked="0"/>
    </xf>
    <xf numFmtId="3" fontId="7"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protection locked="0"/>
    </xf>
    <xf numFmtId="0" fontId="7" fillId="0" borderId="16" xfId="0" applyNumberFormat="1" applyFont="1" applyFill="1" applyBorder="1" applyAlignment="1" applyProtection="1">
      <alignment horizontal="left" vertical="top"/>
      <protection locked="0"/>
    </xf>
    <xf numFmtId="3" fontId="7" fillId="0" borderId="26" xfId="0" applyNumberFormat="1" applyFont="1" applyFill="1" applyBorder="1" applyAlignment="1" applyProtection="1">
      <alignment horizontal="right" vertical="top"/>
      <protection locked="0"/>
    </xf>
    <xf numFmtId="3" fontId="7" fillId="0" borderId="27" xfId="0" applyNumberFormat="1" applyFont="1" applyFill="1" applyBorder="1" applyAlignment="1" applyProtection="1">
      <alignment horizontal="right" vertical="top"/>
      <protection locked="0"/>
    </xf>
    <xf numFmtId="0" fontId="8" fillId="0" borderId="18" xfId="0" applyNumberFormat="1" applyFont="1" applyFill="1" applyBorder="1" applyAlignment="1" applyProtection="1">
      <alignment horizontal="right" vertical="top"/>
      <protection locked="0"/>
    </xf>
    <xf numFmtId="3" fontId="7" fillId="0" borderId="18" xfId="0" applyNumberFormat="1" applyFont="1" applyFill="1" applyBorder="1" applyAlignment="1" applyProtection="1">
      <alignment horizontal="right" vertical="top"/>
      <protection locked="0"/>
    </xf>
    <xf numFmtId="3" fontId="7" fillId="0" borderId="28" xfId="0" applyNumberFormat="1" applyFont="1" applyFill="1" applyBorder="1" applyAlignment="1" applyProtection="1">
      <alignment horizontal="right" vertical="top"/>
      <protection locked="0"/>
    </xf>
    <xf numFmtId="3" fontId="7" fillId="0" borderId="29" xfId="0" applyNumberFormat="1" applyFont="1" applyFill="1" applyBorder="1" applyAlignment="1" applyProtection="1">
      <alignment horizontal="right" vertical="top"/>
      <protection locked="0"/>
    </xf>
    <xf numFmtId="3" fontId="7" fillId="0" borderId="30" xfId="0" applyNumberFormat="1" applyFont="1" applyFill="1" applyBorder="1" applyAlignment="1" applyProtection="1">
      <alignment horizontal="right" vertical="top"/>
      <protection locked="0"/>
    </xf>
  </cellXfs>
  <cellStyles count="16">
    <cellStyle name="Currency" xfId="1"/>
    <cellStyle name="Link" xfId="13" builtinId="8"/>
    <cellStyle name="Percent" xfId="2"/>
    <cellStyle name="Prozent" xfId="15" builtinId="5"/>
    <cellStyle name="SG SpaltenKopf" xfId="5"/>
    <cellStyle name="SG sSpaltenKopf" xfId="6"/>
    <cellStyle name="SG Titel" xfId="3"/>
    <cellStyle name="Standard" xfId="0" builtinId="0"/>
    <cellStyle name="Standard 2" xfId="4"/>
    <cellStyle name="Standard 2 2" xfId="14"/>
    <cellStyle name="Style2" xfId="7"/>
    <cellStyle name="Style3" xfId="9"/>
    <cellStyle name="Style4" xfId="8"/>
    <cellStyle name="Style5" xfId="10"/>
    <cellStyle name="Style6" xfId="11"/>
    <cellStyle name="Style7"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ublikationen\Indikatorensystem\Produktion\Indikatoren-und-Produktedefini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dikatordefinitionen"/>
      <sheetName val="Produktedefinitionen"/>
      <sheetName val="Listen_Indikatoren"/>
      <sheetName val="Listen_Themen"/>
      <sheetName val="Listen_Produkte"/>
      <sheetName val="Tabelle1"/>
      <sheetName val="Nutzungsanleitung"/>
    </sheetNames>
    <sheetDataSet>
      <sheetData sheetId="0"/>
      <sheetData sheetId="1">
        <row r="28">
          <cell r="A28">
            <v>27</v>
          </cell>
          <cell r="N28" t="str">
            <v>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ell>
          <cell r="P28" t="str">
            <v xml:space="preserve">Die ständige Bevölkerung umfasst den Personenkreis, der mit einer längerfristigen Perspektive in einer Gebietseinheit Hauptwohnsitz genommen hat, dort primär steuerpflichtig ist und die politischen Rechte in Anspruch nehmen kann. Ob ein Mitglied der ständigen Wohnbevölkerung effektiv den Lebensmittelpunkt in seiner Hauptwohnsitzgemeinde hat, bleibt offen. Es gibt Personen der ständigen Wohnbevölkerung, deren Lebensmittelpunkt sich an einem Nebenwohnsitz befindet. </v>
          </cell>
        </row>
        <row r="58">
          <cell r="A58">
            <v>57</v>
          </cell>
          <cell r="N58" t="str">
            <v>Es werden nur Lebendgeburten von Müttern mit ständigem Wohnsitz in der Schweiz gezählt. Als Geburtsort gilt der Wohnsitz der Mutter und nicht der effektive Ort der Geburt (z.B. in einem Spital).
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ell>
          <cell r="P58" t="str">
            <v xml:space="preserve">Geburten sind, neben den Zuzügen, die zweite Gruppe von Ereignissen, welche die Grösse einer Bevölkerung(sgruppe) erhöhen.   
</v>
          </cell>
        </row>
        <row r="59">
          <cell r="A59">
            <v>58</v>
          </cell>
          <cell r="N59" t="str">
            <v>Es werden nur Todesfälle von Personen mit ständigem Wohnsitz in der Schweiz gezählt. Geographisch wird der Todesfall dem Wohnsitz der verstorbenen Person zugerechnet, unabhängig davon, wo die Person zu Tode gekommen ist. 
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ell>
          <cell r="P59" t="str">
            <v xml:space="preserve">Todesfälle sind, neben den Wegzügen, die zweite Gruppe von Ereignissen, welche die Grösse einer Bevölkerung(sgruppe) verringern.  </v>
          </cell>
        </row>
        <row r="60">
          <cell r="A60">
            <v>59</v>
          </cell>
          <cell r="N60" t="str">
            <v xml:space="preserve">Als Einbürgerung gilt der Erwerb des Schweizer Bürgerrechts durch eine Person, welche dieses Bürgerrecht noch nicht oder nicht mehr besitzt. Das Schweizer Recht kennt die ordentliche und die erleichterte Einbürgerungen sowie die Wiedereinbürgerung. Bei der ordentlichen Einbürgerung muss die Person, die sich um das Schweizer Bürgerrecht bewirbt, ein Gesuch beim Kanton oder bei der Gemeinde einreichen und beim Bund eine Einbürgerungsbewilligung einholen. Für ausländische Ehepartner von Schweizer Staatsangehörigen kommt unter bestimmten Voraussetzungen eine erleichterte Einbürgerung in Frage.  Für die Wiedereinbürgerung von Personen, die ihr Schweizer Bürgerrecht durch Verwirkung, Heirat oder Entlassung aus dem Schweizer Bürgerrecht verloren haben, ist der Bund zuständig. </v>
          </cell>
          <cell r="P60" t="str">
            <v>Die Einbürgerung ist in der Schweiz politisch geregelt. Für die ordentliche Einbürgerung sind nach dem Bürgerrechtsgesetz (BüG) sowohl der Bund wie auch die Kantone und die Gemeinden zuständig. Von Seiten des Bundes sind einige Minimalbedingungen (insbesondere Wohnsitzdauer) vorgegeben. Sind die Bundesanforderungen erfüllt, liegt der letztendliche Entscheid bei den Kantonen und den Gemeinden. Diese verfügen über unterschiedliche Einbürgerungsvoraussetzungen (zum Teil politischer Entscheid an Gemeindeversammlung). Die erleichterte Einbürgerung unterliegt vollständig den Kompetenzen des Bundes. Die Zahl der Einbürgerungen in einer Gemeinde ist somit abhängig von der Zahl an einbürgerungsfähigen und -willigen AusländerInnen sowie der Einbürgerungspraxis der Gemeinde. 
Möchte man die Einbürgerungspraxis der Gemeinden und Kantonen vergleichen, ist die rohe Einbürgerungsziffer nur bedingt geeignet. Die für eine Einbürgerung in Frage kommenden Personengruppen können sich nämlich in verschiedenen Gebietseinheiten bezüglich soziodemographischer Merkmale oder der Aufenthaltsdauer massgeblich unterscheiden.</v>
          </cell>
        </row>
        <row r="98">
          <cell r="A98">
            <v>97</v>
          </cell>
          <cell r="N98" t="str">
            <v xml:space="preserve">Zuzüge umfassen die Personen, welche im Beobachtungszeitraum neu einen Wohnsitz im Zuzugsgebiet errichtet haben. Man spricht von einem internationalen Zuzug, wenn die Herkunft der Zuziehenden im Ausland liegt. Bei einem interkantonalen Zuzug liegt die Herkunft in einem anderen schweizer Kanton. Bei einem interkommunalen Zuzug kommt die zuziehende Person aus einer Gemeinde desselben Kantons. </v>
          </cell>
          <cell r="P98" t="str">
            <v xml:space="preserve">Zuzüge erhöhen die Bevölkerungszahl in der entsprechenden Gebietseinheit. Sie deuten in der Regel auf die Wohnort-, Arbeitsmarkt- oder Bildungsstandortattraktivität der entsprechenden Gebietseinheit hin. </v>
          </cell>
        </row>
        <row r="206">
          <cell r="A206">
            <v>204</v>
          </cell>
          <cell r="N206" t="str">
            <v xml:space="preserve">Wegzüge umfassen die Personen, welche im Beobachtungszeitraum ihren Wohnsitz im Wegzugsgebiet aufgegeben haben. Man spricht von einem internationalen Wegzug, wenn der neue Wohnsitz der Wegziehenden im Ausland liegt. Bei einem interkantonalen Wegzug liegt der neue Wohnsitz in einem anderen schweizer Kanton. Bei einem interkommunalen Wegzug liegt der Wohnsitz der wegziehenden Person in einer Gemeinde desselben Kantons. </v>
          </cell>
          <cell r="P206" t="str">
            <v xml:space="preserve">Wegzüge verringern die Bevölkerungszahl in der entsprechenden Gebietseinheit. Um deren Auswirkungen zu beurteilen, muss die Zahl der Zuzüge im gleichen Zeitraum miteinbezogen werden. </v>
          </cell>
        </row>
        <row r="256">
          <cell r="A256">
            <v>254</v>
          </cell>
          <cell r="N256" t="str">
            <v>Geburten im jeweiligen Zeitabschnitt pro 1000 Personen der mittleren Gesamtbevölkerung des Zeitabschnitts (rohe Geburtenrate). Zur Berechnung der mittleren Gesamtbevölkerung wird der Durchschnitt des Bevölkerungsbestandes unmittelbar vor dem Zeitabschnitt und am Ende des Zeitabschnitts gebildet.</v>
          </cell>
          <cell r="P256" t="str">
            <v xml:space="preserve">Die rohe Geburtenrate hängt einerseits von der Geburtenhäufigkeit pro Frau im gebärfähigen Alter wie von der Altersstruktur der Bevölkerung (Anzahl Frauen im gebärfähigen Alter) ab. </v>
          </cell>
        </row>
        <row r="257">
          <cell r="A257">
            <v>255</v>
          </cell>
          <cell r="N257" t="str">
            <v>Sterbefälle im jeweiligen Zeitabschnitt pro 1000 Personen der mittleren Gesamtbevölkerung des Zeitabschnitts (rohe Sterberate). Zur Berechnung der mittleren Gesamtbevölkerung wird der Durchschnitt des Bevölkerungsbestandes unmittelbar vor dem Zeitabschnitt und am Ende des Zeitabschnitts gebildet.</v>
          </cell>
          <cell r="P257" t="str">
            <v xml:space="preserve">Die rohe Sterberate (Sterbefälle pro 1000 Personen der ständigen Wohnbevölkerung) wird in hohem Mass von der Altersstruktur der beobachteten Bevölkerungsgruppe beeinflusst, da das Sterberisiko mit dem Alter steigt. Ein Vergleich der Sterberaten unterschiedlicher Gebiete lässt deshalb nicht direkt auf die unterschiedliche Lebenserwartung in diesen Gebieten schliessen.  </v>
          </cell>
        </row>
        <row r="258">
          <cell r="A258">
            <v>266</v>
          </cell>
          <cell r="N258" t="str">
            <v xml:space="preserve">Zuzüge im jeweiligen Zeitabschnitt pro 1000 Personen der mittleren Gesamtbevölkerung des Zeitabschnitts. </v>
          </cell>
          <cell r="P258" t="str">
            <v xml:space="preserve">Die Zuzugsrate ist ein Mass für die Zuzugsintensität in ein bestimmtes Gebiet. Vergleiche der Zuzugsrate sind nur zwischen Gebieten sinnvoll, die sich nicht überlappen. Beispielsweise haben Kantone kleinere Zuzugsraten wie ihre Gemeinden, weil die intrakantonalen Zuzüge in eine Gemeinde aus Sicht des Kantons keine Zuzüge sind. </v>
          </cell>
        </row>
        <row r="259">
          <cell r="A259">
            <v>267</v>
          </cell>
          <cell r="N259" t="str">
            <v xml:space="preserve">Wegzüge im jeweiligen Zeitabschnitt pro 1000 Personen der mittleren Gesamtbevölkerung des Zeitabschnitts. </v>
          </cell>
          <cell r="P259" t="str">
            <v xml:space="preserve">Die Wegzugsrate ist ein Mass für die Wegzugsintensität aus einem bestimmten Gebiet. Vergleiche der Wegzugsrate sind nur zwischen Gebieten sinnvoll, die sich nicht überlappen. Beispielsweise haben Kantone kleinere Wegzugsraten wie ihre Gemeinden, weil die intrakantonalen Wegzüge aus einer Gemeinde aus Sicht des Kantons keine Wegzüge sind. </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Farbdesign_CD_KantonSG_6Farbe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view="pageLayout" zoomScaleNormal="100" workbookViewId="0">
      <selection sqref="A1:L1"/>
    </sheetView>
  </sheetViews>
  <sheetFormatPr baseColWidth="10" defaultColWidth="14.6640625" defaultRowHeight="13.5" x14ac:dyDescent="0.2"/>
  <cols>
    <col min="1" max="1" width="21.6640625" style="11" customWidth="1"/>
    <col min="2" max="11" width="12.6640625" style="10" customWidth="1"/>
    <col min="12" max="16384" width="14.6640625" style="10"/>
  </cols>
  <sheetData>
    <row r="1" spans="1:13" ht="43.5" customHeight="1" x14ac:dyDescent="0.2">
      <c r="A1" s="72" t="s">
        <v>42</v>
      </c>
      <c r="B1" s="72"/>
      <c r="C1" s="72"/>
      <c r="D1" s="72"/>
      <c r="E1" s="72"/>
      <c r="F1" s="72"/>
      <c r="G1" s="72"/>
      <c r="H1" s="72"/>
      <c r="I1" s="72"/>
      <c r="J1" s="72"/>
      <c r="K1" s="72"/>
      <c r="L1" s="72"/>
    </row>
    <row r="2" spans="1:13" ht="15" customHeight="1" x14ac:dyDescent="0.2">
      <c r="A2" s="12" t="s">
        <v>21</v>
      </c>
      <c r="B2" s="75" t="s">
        <v>25</v>
      </c>
      <c r="C2" s="74"/>
      <c r="D2" s="74"/>
      <c r="E2" s="74"/>
      <c r="F2" s="74"/>
      <c r="G2" s="74"/>
      <c r="H2" s="74"/>
      <c r="I2" s="74"/>
      <c r="J2" s="74"/>
      <c r="K2" s="74"/>
      <c r="M2" s="69"/>
    </row>
    <row r="3" spans="1:13" ht="17.25" customHeight="1" x14ac:dyDescent="0.2">
      <c r="A3" s="12" t="s">
        <v>18</v>
      </c>
      <c r="B3" s="66" t="s">
        <v>39</v>
      </c>
      <c r="C3" s="67"/>
      <c r="D3" s="66"/>
      <c r="E3" s="66"/>
      <c r="F3" s="66"/>
      <c r="G3" s="18"/>
      <c r="H3" s="15"/>
      <c r="I3" s="15"/>
      <c r="J3" s="15"/>
      <c r="K3" s="15"/>
    </row>
    <row r="4" spans="1:13" ht="18.75" customHeight="1" x14ac:dyDescent="0.2">
      <c r="A4" s="12" t="s">
        <v>19</v>
      </c>
      <c r="B4" s="73" t="s">
        <v>43</v>
      </c>
      <c r="C4" s="70"/>
      <c r="D4" s="70"/>
      <c r="E4" s="70"/>
      <c r="F4" s="70"/>
      <c r="G4" s="70"/>
      <c r="H4" s="70"/>
      <c r="I4" s="70"/>
      <c r="J4" s="70"/>
      <c r="K4" s="70"/>
      <c r="L4" s="70"/>
    </row>
    <row r="5" spans="1:13" s="24" customFormat="1" ht="18.75" customHeight="1" x14ac:dyDescent="0.2">
      <c r="A5" s="12"/>
      <c r="B5" s="70" t="s">
        <v>24</v>
      </c>
      <c r="C5" s="70"/>
      <c r="D5" s="70"/>
      <c r="E5" s="70"/>
      <c r="F5" s="70"/>
      <c r="G5" s="70"/>
      <c r="H5" s="70"/>
      <c r="I5" s="70"/>
      <c r="J5" s="70"/>
      <c r="K5" s="70"/>
      <c r="L5" s="70"/>
    </row>
    <row r="6" spans="1:13" ht="126.75" customHeight="1" x14ac:dyDescent="0.2">
      <c r="A6" s="13" t="str">
        <f>"Ständige Wohn-bevölkerung
"&amp;"(I_"&amp;[1]Indikatordefinitionen!$A$28&amp;")"</f>
        <v>Ständige Wohn-bevölkerung
(I_27)</v>
      </c>
      <c r="B6" s="70" t="str">
        <f>[1]Indikatordefinitionen!$N$28</f>
        <v>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
      <c r="C6" s="70"/>
      <c r="D6" s="70"/>
      <c r="E6" s="70"/>
      <c r="F6" s="70"/>
      <c r="G6" s="70"/>
      <c r="H6" s="70"/>
      <c r="I6" s="70"/>
      <c r="J6" s="70"/>
      <c r="K6" s="70"/>
      <c r="L6" s="70"/>
    </row>
    <row r="7" spans="1:13" ht="60.75" customHeight="1" x14ac:dyDescent="0.2">
      <c r="A7" s="14" t="s">
        <v>20</v>
      </c>
      <c r="B7" s="70" t="str">
        <f>[1]Indikatordefinitionen!$P$28</f>
        <v xml:space="preserve">Die ständige Bevölkerung umfasst den Personenkreis, der mit einer längerfristigen Perspektive in einer Gebietseinheit Hauptwohnsitz genommen hat, dort primär steuerpflichtig ist und die politischen Rechte in Anspruch nehmen kann. Ob ein Mitglied der ständigen Wohnbevölkerung effektiv den Lebensmittelpunkt in seiner Hauptwohnsitzgemeinde hat, bleibt offen. Es gibt Personen der ständigen Wohnbevölkerung, deren Lebensmittelpunkt sich an einem Nebenwohnsitz befindet. </v>
      </c>
      <c r="C7" s="70"/>
      <c r="D7" s="70"/>
      <c r="E7" s="70"/>
      <c r="F7" s="70"/>
      <c r="G7" s="70"/>
      <c r="H7" s="70"/>
      <c r="I7" s="70"/>
      <c r="J7" s="70"/>
      <c r="K7" s="70"/>
      <c r="L7" s="70"/>
    </row>
    <row r="8" spans="1:13" ht="28.5" customHeight="1" x14ac:dyDescent="0.2">
      <c r="A8" s="13" t="str">
        <f>"Geburten
"&amp;"(I_"&amp;[1]Indikatordefinitionen!$A$58&amp;")"</f>
        <v>Geburten
(I_57)</v>
      </c>
      <c r="B8" s="70" t="str">
        <f>[1]Indikatordefinitionen!$N$58</f>
        <v>Es werden nur Lebendgeburten von Müttern mit ständigem Wohnsitz in der Schweiz gezählt. Als Geburtsort gilt der Wohnsitz der Mutter und nicht der effektive Ort der Geburt (z.B. in einem Spital).
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
      <c r="C8" s="70"/>
      <c r="D8" s="70"/>
      <c r="E8" s="70"/>
      <c r="F8" s="70"/>
      <c r="G8" s="70"/>
      <c r="H8" s="70"/>
      <c r="I8" s="70"/>
      <c r="J8" s="70"/>
      <c r="K8" s="70"/>
      <c r="L8" s="70"/>
    </row>
    <row r="9" spans="1:13" ht="20.25" customHeight="1" x14ac:dyDescent="0.2">
      <c r="A9" s="14" t="s">
        <v>20</v>
      </c>
      <c r="B9" s="70" t="str">
        <f>[1]Indikatordefinitionen!$P$58</f>
        <v xml:space="preserve">Geburten sind, neben den Zuzügen, die zweite Gruppe von Ereignissen, welche die Grösse einer Bevölkerung(sgruppe) erhöhen.   
</v>
      </c>
      <c r="C9" s="70"/>
      <c r="D9" s="70"/>
      <c r="E9" s="70"/>
      <c r="F9" s="70"/>
      <c r="G9" s="70"/>
      <c r="H9" s="70"/>
      <c r="I9" s="70"/>
      <c r="J9" s="70"/>
      <c r="K9" s="70"/>
      <c r="L9" s="70"/>
    </row>
    <row r="10" spans="1:13" s="54" customFormat="1" ht="43.5" customHeight="1" x14ac:dyDescent="0.2">
      <c r="A10" s="13" t="str">
        <f>"Geburtenrate (Geburten pro 1000)  "&amp;"(I_"&amp;[1]Indikatordefinitionen!$A$256&amp;")"</f>
        <v>Geburtenrate (Geburten pro 1000)  (I_254)</v>
      </c>
      <c r="B10" s="70" t="str">
        <f>[1]Indikatordefinitionen!$N$256</f>
        <v>Geburten im jeweiligen Zeitabschnitt pro 1000 Personen der mittleren Gesamtbevölkerung des Zeitabschnitts (rohe Geburtenrate). Zur Berechnung der mittleren Gesamtbevölkerung wird der Durchschnitt des Bevölkerungsbestandes unmittelbar vor dem Zeitabschnitt und am Ende des Zeitabschnitts gebildet.</v>
      </c>
      <c r="C10" s="70"/>
      <c r="D10" s="70"/>
      <c r="E10" s="70"/>
      <c r="F10" s="70"/>
      <c r="G10" s="70"/>
      <c r="H10" s="70"/>
      <c r="I10" s="70"/>
      <c r="J10" s="70"/>
      <c r="K10" s="70"/>
      <c r="L10" s="70"/>
    </row>
    <row r="11" spans="1:13" s="54" customFormat="1" ht="33" customHeight="1" x14ac:dyDescent="0.2">
      <c r="A11" s="14" t="s">
        <v>20</v>
      </c>
      <c r="B11" s="70" t="str">
        <f>[1]Indikatordefinitionen!$P$256</f>
        <v xml:space="preserve">Die rohe Geburtenrate hängt einerseits von der Geburtenhäufigkeit pro Frau im gebärfähigen Alter wie von der Altersstruktur der Bevölkerung (Anzahl Frauen im gebärfähigen Alter) ab. </v>
      </c>
      <c r="C11" s="70"/>
      <c r="D11" s="70"/>
      <c r="E11" s="70"/>
      <c r="F11" s="70"/>
      <c r="G11" s="70"/>
      <c r="H11" s="70"/>
      <c r="I11" s="70"/>
      <c r="J11" s="70"/>
      <c r="K11" s="70"/>
      <c r="L11" s="70"/>
    </row>
    <row r="12" spans="1:13" ht="61.5" customHeight="1" x14ac:dyDescent="0.2">
      <c r="A12" s="30" t="s">
        <v>38</v>
      </c>
      <c r="B12" s="60" t="s">
        <v>37</v>
      </c>
      <c r="C12" s="23"/>
      <c r="D12" s="23"/>
      <c r="E12" s="23"/>
      <c r="F12" s="23"/>
      <c r="G12" s="23"/>
      <c r="H12" s="23"/>
      <c r="I12" s="23"/>
      <c r="J12" s="23"/>
      <c r="K12" s="23"/>
      <c r="L12" s="23"/>
    </row>
    <row r="13" spans="1:13" ht="27.75" customHeight="1" x14ac:dyDescent="0.2">
      <c r="A13" s="13" t="str">
        <f>"Todesfälle
"&amp;"(I_"&amp;[1]Indikatordefinitionen!$A$59&amp;")"</f>
        <v>Todesfälle
(I_58)</v>
      </c>
      <c r="B13" s="70" t="str">
        <f>[1]Indikatordefinitionen!$N$59</f>
        <v>Es werden nur Todesfälle von Personen mit ständigem Wohnsitz in der Schweiz gezählt. Geographisch wird der Todesfall dem Wohnsitz der verstorbenen Person zugerechnet, unabhängig davon, wo die Person zu Tode gekommen ist. 
Zur ständigen Wohnbevölkerung zählen:
• alle schweizerischen Staatsangehörigen mit einem Hauptwohnsitz in der Schweiz;
• ausländische Staatsangehörige mit einer Aufenthalts- oder Niederlassungsbewilligung für mindestens zwölf Monate (Ausweis B oder C oder EDA-Ausweis [internationale Funktionäre, Diplomaten und deren Familienangehörige]);
• ausländische Staatsangehörige mit einer Kurzaufenthaltsbewilligung (Ausweis L) für eine kumulierte Aufenthaltsdauer von mindestens zwölf Monaten;
• Personen im Asylprozess (Ausweis F oder N) mit einer Gesamtaufenthaltsdauer von mindestens zwölf Monaten. 
In der Datenquelle ESPOP (1980-2009) werden Personen im Asylprozess mit einer Gesamtaufenthaltsdauer von mindestens 12 Monaten nicht zur ständigen Wohnbevölkerung gezählt.</v>
      </c>
      <c r="C13" s="70"/>
      <c r="D13" s="70"/>
      <c r="E13" s="70"/>
      <c r="F13" s="70"/>
      <c r="G13" s="70"/>
      <c r="H13" s="70"/>
      <c r="I13" s="70"/>
      <c r="J13" s="70"/>
      <c r="K13" s="70"/>
      <c r="L13" s="70"/>
    </row>
    <row r="14" spans="1:13" s="24" customFormat="1" ht="21" customHeight="1" x14ac:dyDescent="0.2">
      <c r="A14" s="14" t="s">
        <v>20</v>
      </c>
      <c r="B14" s="70" t="str">
        <f>[1]Indikatordefinitionen!$P$59</f>
        <v xml:space="preserve">Todesfälle sind, neben den Wegzügen, die zweite Gruppe von Ereignissen, welche die Grösse einer Bevölkerung(sgruppe) verringern.  </v>
      </c>
      <c r="C14" s="70"/>
      <c r="D14" s="70"/>
      <c r="E14" s="70"/>
      <c r="F14" s="70"/>
      <c r="G14" s="70"/>
      <c r="H14" s="70"/>
      <c r="I14" s="70"/>
      <c r="J14" s="70"/>
      <c r="K14" s="70"/>
      <c r="L14" s="70"/>
    </row>
    <row r="15" spans="1:13" s="54" customFormat="1" ht="44.25" customHeight="1" x14ac:dyDescent="0.2">
      <c r="A15" s="13" t="str">
        <f>"Sterberate (Sterbefälle pro 1000)  "&amp;"(I_"&amp;[1]Indikatordefinitionen!$A$257&amp;")"</f>
        <v>Sterberate (Sterbefälle pro 1000)  (I_255)</v>
      </c>
      <c r="B15" s="70" t="str">
        <f>[1]Indikatordefinitionen!$N$257</f>
        <v>Sterbefälle im jeweiligen Zeitabschnitt pro 1000 Personen der mittleren Gesamtbevölkerung des Zeitabschnitts (rohe Sterberate). Zur Berechnung der mittleren Gesamtbevölkerung wird der Durchschnitt des Bevölkerungsbestandes unmittelbar vor dem Zeitabschnitt und am Ende des Zeitabschnitts gebildet.</v>
      </c>
      <c r="C15" s="70"/>
      <c r="D15" s="70"/>
      <c r="E15" s="70"/>
      <c r="F15" s="70"/>
      <c r="G15" s="70"/>
      <c r="H15" s="70"/>
      <c r="I15" s="70"/>
      <c r="J15" s="70"/>
      <c r="K15" s="70"/>
      <c r="L15" s="70"/>
    </row>
    <row r="16" spans="1:13" s="54" customFormat="1" ht="45.75" customHeight="1" x14ac:dyDescent="0.2">
      <c r="A16" s="14" t="s">
        <v>20</v>
      </c>
      <c r="B16" s="70" t="str">
        <f>[1]Indikatordefinitionen!$P$257</f>
        <v xml:space="preserve">Die rohe Sterberate (Sterbefälle pro 1000 Personen der ständigen Wohnbevölkerung) wird in hohem Mass von der Altersstruktur der beobachteten Bevölkerungsgruppe beeinflusst, da das Sterberisiko mit dem Alter steigt. Ein Vergleich der Sterberaten unterschiedlicher Gebiete lässt deshalb nicht direkt auf die unterschiedliche Lebenserwartung in diesen Gebieten schliessen.  </v>
      </c>
      <c r="C16" s="70"/>
      <c r="D16" s="70"/>
      <c r="E16" s="70"/>
      <c r="F16" s="70"/>
      <c r="G16" s="70"/>
      <c r="H16" s="70"/>
      <c r="I16" s="70"/>
      <c r="J16" s="70"/>
      <c r="K16" s="70"/>
      <c r="L16" s="70"/>
    </row>
    <row r="17" spans="1:12" s="24" customFormat="1" ht="88.5" customHeight="1" x14ac:dyDescent="0.2">
      <c r="A17" s="13" t="str">
        <f>"Einbürgerungen
"&amp;"(I_"&amp;[1]Indikatordefinitionen!$A$60&amp;")"</f>
        <v>Einbürgerungen
(I_59)</v>
      </c>
      <c r="B17" s="70" t="str">
        <f>[1]Indikatordefinitionen!$N$60</f>
        <v xml:space="preserve">Als Einbürgerung gilt der Erwerb des Schweizer Bürgerrechts durch eine Person, welche dieses Bürgerrecht noch nicht oder nicht mehr besitzt. Das Schweizer Recht kennt die ordentliche und die erleichterte Einbürgerungen sowie die Wiedereinbürgerung. Bei der ordentlichen Einbürgerung muss die Person, die sich um das Schweizer Bürgerrecht bewirbt, ein Gesuch beim Kanton oder bei der Gemeinde einreichen und beim Bund eine Einbürgerungsbewilligung einholen. Für ausländische Ehepartner von Schweizer Staatsangehörigen kommt unter bestimmten Voraussetzungen eine erleichterte Einbürgerung in Frage.  Für die Wiedereinbürgerung von Personen, die ihr Schweizer Bürgerrecht durch Verwirkung, Heirat oder Entlassung aus dem Schweizer Bürgerrecht verloren haben, ist der Bund zuständig. </v>
      </c>
      <c r="C17" s="70"/>
      <c r="D17" s="70"/>
      <c r="E17" s="70"/>
      <c r="F17" s="70"/>
      <c r="G17" s="70"/>
      <c r="H17" s="70"/>
      <c r="I17" s="70"/>
      <c r="J17" s="70"/>
      <c r="K17" s="70"/>
      <c r="L17" s="70"/>
    </row>
    <row r="18" spans="1:12" ht="205.5" customHeight="1" x14ac:dyDescent="0.2">
      <c r="A18" s="14" t="s">
        <v>20</v>
      </c>
      <c r="B18" s="70" t="str">
        <f>[1]Indikatordefinitionen!$P$60</f>
        <v>Die Einbürgerung ist in der Schweiz politisch geregelt. Für die ordentliche Einbürgerung sind nach dem Bürgerrechtsgesetz (BüG) sowohl der Bund wie auch die Kantone und die Gemeinden zuständig. Von Seiten des Bundes sind einige Minimalbedingungen (insbesondere Wohnsitzdauer) vorgegeben. Sind die Bundesanforderungen erfüllt, liegt der letztendliche Entscheid bei den Kantonen und den Gemeinden. Diese verfügen über unterschiedliche Einbürgerungsvoraussetzungen (zum Teil politischer Entscheid an Gemeindeversammlung). Die erleichterte Einbürgerung unterliegt vollständig den Kompetenzen des Bundes. Die Zahl der Einbürgerungen in einer Gemeinde ist somit abhängig von der Zahl an einbürgerungsfähigen und -willigen AusländerInnen sowie der Einbürgerungspraxis der Gemeinde. 
Möchte man die Einbürgerungspraxis der Gemeinden und Kantonen vergleichen, ist die rohe Einbürgerungsziffer nur bedingt geeignet. Die für eine Einbürgerung in Frage kommenden Personengruppen können sich nämlich in verschiedenen Gebietseinheiten bezüglich soziodemographischer Merkmale oder der Aufenthaltsdauer massgeblich unterscheiden.</v>
      </c>
      <c r="C18" s="70"/>
      <c r="D18" s="70"/>
      <c r="E18" s="70"/>
      <c r="F18" s="70"/>
      <c r="G18" s="70"/>
      <c r="H18" s="70"/>
      <c r="I18" s="70"/>
      <c r="J18" s="70"/>
      <c r="K18" s="70"/>
      <c r="L18" s="70"/>
    </row>
    <row r="19" spans="1:12" s="54" customFormat="1" ht="31.5" customHeight="1" x14ac:dyDescent="0.2">
      <c r="A19" s="30" t="s">
        <v>38</v>
      </c>
      <c r="B19" s="53"/>
      <c r="C19" s="53"/>
      <c r="D19" s="53"/>
      <c r="E19" s="53"/>
      <c r="F19" s="53"/>
      <c r="G19" s="53"/>
      <c r="H19" s="53"/>
      <c r="I19" s="53"/>
      <c r="J19" s="53"/>
      <c r="K19" s="53"/>
      <c r="L19" s="53"/>
    </row>
    <row r="20" spans="1:12" ht="57.75" customHeight="1" x14ac:dyDescent="0.2">
      <c r="A20" s="13" t="str">
        <f>"Zuzüge
"&amp;"(I_"&amp;[1]Indikatordefinitionen!$A$98&amp;")"</f>
        <v>Zuzüge
(I_97)</v>
      </c>
      <c r="B20" s="70" t="str">
        <f>[1]Indikatordefinitionen!$N$98</f>
        <v xml:space="preserve">Zuzüge umfassen die Personen, welche im Beobachtungszeitraum neu einen Wohnsitz im Zuzugsgebiet errichtet haben. Man spricht von einem internationalen Zuzug, wenn die Herkunft der Zuziehenden im Ausland liegt. Bei einem interkantonalen Zuzug liegt die Herkunft in einem anderen schweizer Kanton. Bei einem interkommunalen Zuzug kommt die zuziehende Person aus einer Gemeinde desselben Kantons. </v>
      </c>
      <c r="C20" s="70"/>
      <c r="D20" s="70"/>
      <c r="E20" s="70"/>
      <c r="F20" s="70"/>
      <c r="G20" s="70"/>
      <c r="H20" s="70"/>
      <c r="I20" s="70"/>
      <c r="J20" s="70"/>
      <c r="K20" s="70"/>
      <c r="L20" s="70"/>
    </row>
    <row r="21" spans="1:12" ht="36.75" customHeight="1" x14ac:dyDescent="0.2">
      <c r="A21" s="14" t="s">
        <v>20</v>
      </c>
      <c r="B21" s="70" t="str">
        <f>[1]Indikatordefinitionen!$P$98</f>
        <v xml:space="preserve">Zuzüge erhöhen die Bevölkerungszahl in der entsprechenden Gebietseinheit. Sie deuten in der Regel auf die Wohnort-, Arbeitsmarkt- oder Bildungsstandortattraktivität der entsprechenden Gebietseinheit hin. </v>
      </c>
      <c r="C21" s="70"/>
      <c r="D21" s="70"/>
      <c r="E21" s="70"/>
      <c r="F21" s="70"/>
      <c r="G21" s="70"/>
      <c r="H21" s="70"/>
      <c r="I21" s="70"/>
      <c r="J21" s="70"/>
      <c r="K21" s="70"/>
      <c r="L21" s="70"/>
    </row>
    <row r="22" spans="1:12" s="54" customFormat="1" ht="47.25" customHeight="1" x14ac:dyDescent="0.2">
      <c r="A22" s="13" t="str">
        <f>"Zuzugsrate (Zuzüge pro 1000)  "&amp;"(I_"&amp;[1]Indikatordefinitionen!$A$258&amp;")"</f>
        <v>Zuzugsrate (Zuzüge pro 1000)  (I_266)</v>
      </c>
      <c r="B22" s="70" t="str">
        <f>[1]Indikatordefinitionen!$N$258</f>
        <v xml:space="preserve">Zuzüge im jeweiligen Zeitabschnitt pro 1000 Personen der mittleren Gesamtbevölkerung des Zeitabschnitts. </v>
      </c>
      <c r="C22" s="70"/>
      <c r="D22" s="70"/>
      <c r="E22" s="70"/>
      <c r="F22" s="70"/>
      <c r="G22" s="70"/>
      <c r="H22" s="70"/>
      <c r="I22" s="70"/>
      <c r="J22" s="70"/>
      <c r="K22" s="70"/>
      <c r="L22" s="70"/>
    </row>
    <row r="23" spans="1:12" s="54" customFormat="1" ht="46.5" customHeight="1" x14ac:dyDescent="0.2">
      <c r="A23" s="14" t="s">
        <v>20</v>
      </c>
      <c r="B23" s="70" t="str">
        <f>[1]Indikatordefinitionen!$P$258</f>
        <v xml:space="preserve">Die Zuzugsrate ist ein Mass für die Zuzugsintensität in ein bestimmtes Gebiet. Vergleiche der Zuzugsrate sind nur zwischen Gebieten sinnvoll, die sich nicht überlappen. Beispielsweise haben Kantone kleinere Zuzugsraten wie ihre Gemeinden, weil die intrakantonalen Zuzüge in eine Gemeinde aus Sicht des Kantons keine Zuzüge sind. </v>
      </c>
      <c r="C23" s="70"/>
      <c r="D23" s="70"/>
      <c r="E23" s="70"/>
      <c r="F23" s="70"/>
      <c r="G23" s="70"/>
      <c r="H23" s="70"/>
      <c r="I23" s="70"/>
      <c r="J23" s="70"/>
      <c r="K23" s="70"/>
      <c r="L23" s="70"/>
    </row>
    <row r="24" spans="1:12" ht="60" customHeight="1" x14ac:dyDescent="0.2">
      <c r="A24" s="13" t="str">
        <f>"Wegzüge
"&amp;"(I_"&amp;[1]Indikatordefinitionen!$A$206&amp;")"</f>
        <v>Wegzüge
(I_204)</v>
      </c>
      <c r="B24" s="70" t="str">
        <f>[1]Indikatordefinitionen!$N$206</f>
        <v xml:space="preserve">Wegzüge umfassen die Personen, welche im Beobachtungszeitraum ihren Wohnsitz im Wegzugsgebiet aufgegeben haben. Man spricht von einem internationalen Wegzug, wenn der neue Wohnsitz der Wegziehenden im Ausland liegt. Bei einem interkantonalen Wegzug liegt der neue Wohnsitz in einem anderen schweizer Kanton. Bei einem interkommunalen Wegzug liegt der Wohnsitz der wegziehenden Person in einer Gemeinde desselben Kantons. </v>
      </c>
      <c r="C24" s="70"/>
      <c r="D24" s="70"/>
      <c r="E24" s="70"/>
      <c r="F24" s="70"/>
      <c r="G24" s="70"/>
      <c r="H24" s="70"/>
      <c r="I24" s="70"/>
      <c r="J24" s="70"/>
      <c r="K24" s="70"/>
      <c r="L24" s="70"/>
    </row>
    <row r="25" spans="1:12" ht="31.5" customHeight="1" x14ac:dyDescent="0.2">
      <c r="A25" s="14" t="s">
        <v>20</v>
      </c>
      <c r="B25" s="70" t="str">
        <f>[1]Indikatordefinitionen!$P$206</f>
        <v xml:space="preserve">Wegzüge verringern die Bevölkerungszahl in der entsprechenden Gebietseinheit. Um deren Auswirkungen zu beurteilen, muss die Zahl der Zuzüge im gleichen Zeitraum miteinbezogen werden. </v>
      </c>
      <c r="C25" s="70"/>
      <c r="D25" s="70"/>
      <c r="E25" s="70"/>
      <c r="F25" s="70"/>
      <c r="G25" s="70"/>
      <c r="H25" s="70"/>
      <c r="I25" s="70"/>
      <c r="J25" s="70"/>
      <c r="K25" s="70"/>
      <c r="L25" s="70"/>
    </row>
    <row r="26" spans="1:12" ht="42.75" customHeight="1" x14ac:dyDescent="0.2">
      <c r="A26" s="13" t="str">
        <f>"Wegzugsrate (Wegzüge pro 1000)  "&amp;"(I_"&amp;[1]Indikatordefinitionen!$A$259&amp;")"</f>
        <v>Wegzugsrate (Wegzüge pro 1000)  (I_267)</v>
      </c>
      <c r="B26" s="70" t="str">
        <f>[1]Indikatordefinitionen!$N$259</f>
        <v xml:space="preserve">Wegzüge im jeweiligen Zeitabschnitt pro 1000 Personen der mittleren Gesamtbevölkerung des Zeitabschnitts. </v>
      </c>
      <c r="C26" s="70"/>
      <c r="D26" s="70"/>
      <c r="E26" s="70"/>
      <c r="F26" s="70"/>
      <c r="G26" s="70"/>
      <c r="H26" s="70"/>
      <c r="I26" s="70"/>
      <c r="J26" s="70"/>
      <c r="K26" s="70"/>
      <c r="L26" s="70"/>
    </row>
    <row r="27" spans="1:12" ht="46.5" customHeight="1" x14ac:dyDescent="0.2">
      <c r="A27" s="14" t="s">
        <v>20</v>
      </c>
      <c r="B27" s="70" t="str">
        <f>[1]Indikatordefinitionen!$P$259</f>
        <v xml:space="preserve">Die Wegzugsrate ist ein Mass für die Wegzugsintensität aus einem bestimmten Gebiet. Vergleiche der Wegzugsrate sind nur zwischen Gebieten sinnvoll, die sich nicht überlappen. Beispielsweise haben Kantone kleinere Wegzugsraten wie ihre Gemeinden, weil die intrakantonalen Wegzüge aus einer Gemeinde aus Sicht des Kantons keine Wegzüge sind. </v>
      </c>
      <c r="C27" s="70"/>
      <c r="D27" s="70"/>
      <c r="E27" s="70"/>
      <c r="F27" s="70"/>
      <c r="G27" s="70"/>
      <c r="H27" s="70"/>
      <c r="I27" s="70"/>
      <c r="J27" s="70"/>
      <c r="K27" s="70"/>
      <c r="L27" s="70"/>
    </row>
    <row r="28" spans="1:12" x14ac:dyDescent="0.2">
      <c r="B28" s="71"/>
      <c r="C28" s="71"/>
      <c r="D28" s="71"/>
      <c r="E28" s="71"/>
      <c r="F28" s="71"/>
      <c r="G28" s="71"/>
      <c r="H28" s="71"/>
      <c r="I28" s="71"/>
      <c r="J28" s="71"/>
      <c r="K28" s="71"/>
      <c r="L28" s="71"/>
    </row>
    <row r="29" spans="1:12" x14ac:dyDescent="0.2">
      <c r="C29" s="30"/>
      <c r="D29" s="30"/>
      <c r="E29" s="30"/>
      <c r="F29" s="30"/>
      <c r="G29" s="30"/>
      <c r="H29" s="30"/>
      <c r="I29" s="30"/>
      <c r="J29" s="30"/>
      <c r="K29" s="30"/>
      <c r="L29" s="30"/>
    </row>
    <row r="30" spans="1:12" x14ac:dyDescent="0.2">
      <c r="B30" s="71"/>
      <c r="C30" s="71"/>
      <c r="D30" s="71"/>
      <c r="E30" s="71"/>
      <c r="F30" s="71"/>
      <c r="G30" s="71"/>
      <c r="H30" s="71"/>
      <c r="I30" s="71"/>
      <c r="J30" s="71"/>
      <c r="K30" s="71"/>
      <c r="L30" s="71"/>
    </row>
    <row r="31" spans="1:12" x14ac:dyDescent="0.2">
      <c r="B31" s="71"/>
      <c r="C31" s="71"/>
      <c r="D31" s="71"/>
      <c r="E31" s="71"/>
      <c r="F31" s="71"/>
      <c r="G31" s="71"/>
      <c r="H31" s="71"/>
      <c r="I31" s="71"/>
      <c r="J31" s="71"/>
      <c r="K31" s="71"/>
      <c r="L31" s="71"/>
    </row>
  </sheetData>
  <mergeCells count="27">
    <mergeCell ref="B21:L21"/>
    <mergeCell ref="B24:L24"/>
    <mergeCell ref="B2:K2"/>
    <mergeCell ref="B10:L10"/>
    <mergeCell ref="B11:L11"/>
    <mergeCell ref="B15:L15"/>
    <mergeCell ref="B16:L16"/>
    <mergeCell ref="B22:L22"/>
    <mergeCell ref="B23:L23"/>
    <mergeCell ref="B5:L5"/>
    <mergeCell ref="B9:L9"/>
    <mergeCell ref="B13:L13"/>
    <mergeCell ref="B14:L14"/>
    <mergeCell ref="B17:L17"/>
    <mergeCell ref="B18:L18"/>
    <mergeCell ref="B20:L20"/>
    <mergeCell ref="B31:L31"/>
    <mergeCell ref="A1:L1"/>
    <mergeCell ref="B4:L4"/>
    <mergeCell ref="B6:L6"/>
    <mergeCell ref="B7:L7"/>
    <mergeCell ref="B8:L8"/>
    <mergeCell ref="B25:L25"/>
    <mergeCell ref="B26:L26"/>
    <mergeCell ref="B27:L27"/>
    <mergeCell ref="B28:L28"/>
    <mergeCell ref="B30:L30"/>
  </mergeCells>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zoomScaleNormal="100" workbookViewId="0">
      <pane xSplit="2" ySplit="7" topLeftCell="C8" activePane="bottomRight" state="frozen"/>
      <selection sqref="A1:L1"/>
      <selection pane="topRight" sqref="A1:L1"/>
      <selection pane="bottomLeft" sqref="A1:L1"/>
      <selection pane="bottomRight" activeCell="C8" sqref="C8"/>
    </sheetView>
  </sheetViews>
  <sheetFormatPr baseColWidth="10" defaultRowHeight="12.75" x14ac:dyDescent="0.2"/>
  <cols>
    <col min="1" max="1" width="32.83203125" style="68" customWidth="1"/>
    <col min="2" max="2" width="12.33203125" style="68" customWidth="1"/>
    <col min="3" max="5" width="12.5" style="3" customWidth="1"/>
    <col min="6" max="8" width="10" style="3" customWidth="1"/>
    <col min="9" max="9" width="11.33203125" style="3" customWidth="1"/>
    <col min="10" max="12" width="10" style="3" customWidth="1"/>
    <col min="13" max="13" width="13" style="3" customWidth="1"/>
    <col min="14" max="14" width="19" style="3" customWidth="1"/>
    <col min="15" max="20" width="10.83203125" style="28" customWidth="1"/>
    <col min="21" max="21" width="10.83203125" style="27" customWidth="1"/>
    <col min="22" max="22" width="12" style="68"/>
    <col min="23" max="23" width="7.6640625" style="68" bestFit="1" customWidth="1"/>
    <col min="24" max="16384" width="12" style="68"/>
  </cols>
  <sheetData>
    <row r="1" spans="1:24" ht="15.75" x14ac:dyDescent="0.25">
      <c r="A1" s="76" t="s">
        <v>40</v>
      </c>
      <c r="B1" s="76"/>
      <c r="C1" s="76"/>
      <c r="D1" s="76"/>
      <c r="E1" s="76"/>
      <c r="F1" s="76"/>
      <c r="G1" s="76"/>
      <c r="H1" s="76"/>
      <c r="I1" s="76"/>
      <c r="J1" s="76"/>
      <c r="K1" s="76"/>
      <c r="L1" s="76"/>
      <c r="M1" s="76"/>
      <c r="N1" s="76"/>
      <c r="O1" s="76"/>
      <c r="P1" s="33"/>
      <c r="Q1" s="33"/>
      <c r="R1" s="33"/>
      <c r="S1" s="33"/>
      <c r="T1" s="33"/>
    </row>
    <row r="2" spans="1:24" x14ac:dyDescent="0.2">
      <c r="A2" s="35" t="s">
        <v>41</v>
      </c>
      <c r="B2" s="35"/>
    </row>
    <row r="3" spans="1:24" ht="5.25" customHeight="1" x14ac:dyDescent="0.2">
      <c r="A3" s="2"/>
      <c r="B3" s="2"/>
    </row>
    <row r="4" spans="1:24" x14ac:dyDescent="0.2">
      <c r="A4" s="77" t="s">
        <v>17</v>
      </c>
      <c r="B4" s="77"/>
      <c r="C4" s="77"/>
      <c r="F4" s="78"/>
      <c r="G4" s="78"/>
      <c r="H4" s="78"/>
      <c r="I4" s="68"/>
    </row>
    <row r="5" spans="1:24" ht="8.25" customHeight="1" thickBot="1" x14ac:dyDescent="0.25">
      <c r="O5" s="79"/>
      <c r="P5" s="79"/>
      <c r="Q5" s="79"/>
      <c r="R5" s="79"/>
      <c r="S5" s="79"/>
      <c r="T5" s="79"/>
      <c r="U5" s="80"/>
      <c r="V5" s="28"/>
    </row>
    <row r="6" spans="1:24" s="4" customFormat="1" ht="32.25" customHeight="1" x14ac:dyDescent="0.2">
      <c r="A6" s="81">
        <v>2018</v>
      </c>
      <c r="B6" s="82"/>
      <c r="C6" s="83" t="s">
        <v>0</v>
      </c>
      <c r="D6" s="84"/>
      <c r="E6" s="85"/>
      <c r="F6" s="86" t="s">
        <v>1</v>
      </c>
      <c r="G6" s="86"/>
      <c r="H6" s="87"/>
      <c r="I6" s="55" t="s">
        <v>32</v>
      </c>
      <c r="J6" s="88" t="s">
        <v>2</v>
      </c>
      <c r="K6" s="86"/>
      <c r="L6" s="87"/>
      <c r="M6" s="55" t="s">
        <v>33</v>
      </c>
      <c r="N6" s="50" t="s">
        <v>3</v>
      </c>
      <c r="O6" s="89" t="s">
        <v>22</v>
      </c>
      <c r="P6" s="90"/>
      <c r="Q6" s="91"/>
      <c r="R6" s="55" t="s">
        <v>35</v>
      </c>
      <c r="S6" s="89" t="s">
        <v>23</v>
      </c>
      <c r="T6" s="90"/>
      <c r="U6" s="91"/>
      <c r="V6" s="63" t="s">
        <v>36</v>
      </c>
    </row>
    <row r="7" spans="1:24" s="4" customFormat="1" ht="18" customHeight="1" x14ac:dyDescent="0.2">
      <c r="A7" s="43" t="s">
        <v>31</v>
      </c>
      <c r="B7" s="42" t="s">
        <v>30</v>
      </c>
      <c r="C7" s="36" t="s">
        <v>4</v>
      </c>
      <c r="D7" s="36" t="s">
        <v>5</v>
      </c>
      <c r="E7" s="36" t="s">
        <v>6</v>
      </c>
      <c r="F7" s="32" t="s">
        <v>4</v>
      </c>
      <c r="G7" s="36" t="s">
        <v>5</v>
      </c>
      <c r="H7" s="36" t="s">
        <v>6</v>
      </c>
      <c r="I7" s="32" t="s">
        <v>4</v>
      </c>
      <c r="J7" s="36" t="s">
        <v>4</v>
      </c>
      <c r="K7" s="36" t="s">
        <v>5</v>
      </c>
      <c r="L7" s="36" t="s">
        <v>6</v>
      </c>
      <c r="M7" s="32" t="s">
        <v>4</v>
      </c>
      <c r="N7" s="36" t="s">
        <v>4</v>
      </c>
      <c r="O7" s="36" t="s">
        <v>4</v>
      </c>
      <c r="P7" s="31" t="s">
        <v>5</v>
      </c>
      <c r="Q7" s="31" t="s">
        <v>6</v>
      </c>
      <c r="R7" s="36" t="s">
        <v>4</v>
      </c>
      <c r="S7" s="19" t="s">
        <v>4</v>
      </c>
      <c r="T7" s="32" t="s">
        <v>5</v>
      </c>
      <c r="U7" s="19" t="s">
        <v>6</v>
      </c>
      <c r="V7" s="64" t="s">
        <v>4</v>
      </c>
      <c r="X7" s="62"/>
    </row>
    <row r="8" spans="1:24" s="4" customFormat="1" ht="18" customHeight="1" x14ac:dyDescent="0.2">
      <c r="A8" s="7" t="s">
        <v>7</v>
      </c>
      <c r="B8" s="39"/>
      <c r="C8" s="8">
        <v>507697</v>
      </c>
      <c r="D8" s="8">
        <v>385295</v>
      </c>
      <c r="E8" s="8">
        <v>122402</v>
      </c>
      <c r="F8" s="51">
        <v>5368</v>
      </c>
      <c r="G8" s="8">
        <v>3945</v>
      </c>
      <c r="H8" s="8">
        <v>1423</v>
      </c>
      <c r="I8" s="8">
        <v>11</v>
      </c>
      <c r="J8" s="8">
        <v>3880</v>
      </c>
      <c r="K8" s="8">
        <v>3540</v>
      </c>
      <c r="L8" s="8">
        <v>340</v>
      </c>
      <c r="M8" s="8">
        <v>8</v>
      </c>
      <c r="N8" s="8">
        <v>1983</v>
      </c>
      <c r="O8" s="8">
        <v>17925</v>
      </c>
      <c r="P8" s="8">
        <v>7948</v>
      </c>
      <c r="Q8" s="8">
        <v>9977</v>
      </c>
      <c r="R8" s="8">
        <v>35</v>
      </c>
      <c r="S8" s="8">
        <v>16465</v>
      </c>
      <c r="T8" s="8">
        <v>8940</v>
      </c>
      <c r="U8" s="8">
        <v>7525</v>
      </c>
      <c r="V8" s="59">
        <v>33</v>
      </c>
      <c r="W8" s="48"/>
      <c r="X8" s="38"/>
    </row>
    <row r="9" spans="1:24" s="6" customFormat="1" x14ac:dyDescent="0.2">
      <c r="A9" s="9" t="s">
        <v>8</v>
      </c>
      <c r="B9" s="40"/>
      <c r="C9" s="5">
        <v>122419</v>
      </c>
      <c r="D9" s="5">
        <v>90554</v>
      </c>
      <c r="E9" s="5">
        <v>31865</v>
      </c>
      <c r="F9" s="5">
        <v>1356</v>
      </c>
      <c r="G9" s="5">
        <v>958</v>
      </c>
      <c r="H9" s="5">
        <v>398</v>
      </c>
      <c r="I9" s="5">
        <v>11</v>
      </c>
      <c r="J9" s="5">
        <v>998</v>
      </c>
      <c r="K9" s="5">
        <v>905</v>
      </c>
      <c r="L9" s="5">
        <v>93</v>
      </c>
      <c r="M9" s="5">
        <v>8</v>
      </c>
      <c r="N9" s="5">
        <v>589</v>
      </c>
      <c r="O9" s="5">
        <v>6742</v>
      </c>
      <c r="P9" s="5">
        <v>3278</v>
      </c>
      <c r="Q9" s="5">
        <v>3464</v>
      </c>
      <c r="R9" s="5">
        <v>55</v>
      </c>
      <c r="S9" s="5">
        <v>6751</v>
      </c>
      <c r="T9" s="5">
        <v>3873</v>
      </c>
      <c r="U9" s="5">
        <v>2878</v>
      </c>
      <c r="V9" s="65">
        <v>55</v>
      </c>
      <c r="W9" s="44"/>
      <c r="X9" s="17"/>
    </row>
    <row r="10" spans="1:24" x14ac:dyDescent="0.2">
      <c r="A10" s="9" t="s">
        <v>10</v>
      </c>
      <c r="B10" s="41"/>
      <c r="C10" s="5">
        <v>43142</v>
      </c>
      <c r="D10" s="5">
        <v>31148</v>
      </c>
      <c r="E10" s="5">
        <v>11994</v>
      </c>
      <c r="F10" s="52">
        <v>421</v>
      </c>
      <c r="G10" s="5">
        <v>292</v>
      </c>
      <c r="H10" s="5">
        <v>129</v>
      </c>
      <c r="I10" s="5">
        <v>10</v>
      </c>
      <c r="J10" s="5">
        <v>331</v>
      </c>
      <c r="K10" s="5">
        <v>292</v>
      </c>
      <c r="L10" s="5">
        <v>39</v>
      </c>
      <c r="M10" s="5">
        <v>8</v>
      </c>
      <c r="N10" s="5">
        <v>221</v>
      </c>
      <c r="O10" s="5">
        <v>2650</v>
      </c>
      <c r="P10" s="5">
        <v>1323</v>
      </c>
      <c r="Q10" s="5">
        <v>1327</v>
      </c>
      <c r="R10" s="5">
        <v>62</v>
      </c>
      <c r="S10" s="5">
        <v>2229</v>
      </c>
      <c r="T10" s="5">
        <v>1211</v>
      </c>
      <c r="U10" s="5">
        <v>1018</v>
      </c>
      <c r="V10" s="65">
        <v>52</v>
      </c>
      <c r="W10" s="45"/>
    </row>
    <row r="11" spans="1:24" x14ac:dyDescent="0.2">
      <c r="A11" s="9" t="s">
        <v>11</v>
      </c>
      <c r="B11" s="41"/>
      <c r="C11" s="5">
        <v>73094</v>
      </c>
      <c r="D11" s="5">
        <v>52836</v>
      </c>
      <c r="E11" s="5">
        <v>20258</v>
      </c>
      <c r="F11" s="52">
        <v>744</v>
      </c>
      <c r="G11" s="5">
        <v>547</v>
      </c>
      <c r="H11" s="5">
        <v>197</v>
      </c>
      <c r="I11" s="5">
        <v>10</v>
      </c>
      <c r="J11" s="5">
        <v>483</v>
      </c>
      <c r="K11" s="5">
        <v>424</v>
      </c>
      <c r="L11" s="5">
        <v>59</v>
      </c>
      <c r="M11" s="5">
        <v>7</v>
      </c>
      <c r="N11" s="5">
        <v>275</v>
      </c>
      <c r="O11" s="5">
        <v>2951</v>
      </c>
      <c r="P11" s="5">
        <v>1162</v>
      </c>
      <c r="Q11" s="5">
        <v>1789</v>
      </c>
      <c r="R11" s="5">
        <v>41</v>
      </c>
      <c r="S11" s="5">
        <v>2604</v>
      </c>
      <c r="T11" s="5">
        <v>1318</v>
      </c>
      <c r="U11" s="5">
        <v>1286</v>
      </c>
      <c r="V11" s="65">
        <v>36</v>
      </c>
      <c r="W11" s="45"/>
    </row>
    <row r="12" spans="1:24" x14ac:dyDescent="0.2">
      <c r="A12" s="9" t="s">
        <v>12</v>
      </c>
      <c r="B12" s="41"/>
      <c r="C12" s="5">
        <v>39193</v>
      </c>
      <c r="D12" s="5">
        <v>26735</v>
      </c>
      <c r="E12" s="5">
        <v>12458</v>
      </c>
      <c r="F12" s="52">
        <v>461</v>
      </c>
      <c r="G12" s="5">
        <v>290</v>
      </c>
      <c r="H12" s="5">
        <v>171</v>
      </c>
      <c r="I12" s="5">
        <v>12</v>
      </c>
      <c r="J12" s="5">
        <v>283</v>
      </c>
      <c r="K12" s="5">
        <v>257</v>
      </c>
      <c r="L12" s="5">
        <v>26</v>
      </c>
      <c r="M12" s="5">
        <v>7</v>
      </c>
      <c r="N12" s="5">
        <v>149</v>
      </c>
      <c r="O12" s="5">
        <v>1982</v>
      </c>
      <c r="P12" s="5">
        <v>676</v>
      </c>
      <c r="Q12" s="5">
        <v>1306</v>
      </c>
      <c r="R12" s="5">
        <v>51</v>
      </c>
      <c r="S12" s="5">
        <v>1857</v>
      </c>
      <c r="T12" s="5">
        <v>793</v>
      </c>
      <c r="U12" s="5">
        <v>1064</v>
      </c>
      <c r="V12" s="65">
        <v>48</v>
      </c>
      <c r="W12" s="45"/>
    </row>
    <row r="13" spans="1:24" x14ac:dyDescent="0.2">
      <c r="A13" s="9" t="s">
        <v>13</v>
      </c>
      <c r="B13" s="41"/>
      <c r="C13" s="5">
        <v>40714</v>
      </c>
      <c r="D13" s="5">
        <v>32348</v>
      </c>
      <c r="E13" s="5">
        <v>8366</v>
      </c>
      <c r="F13" s="52">
        <v>423</v>
      </c>
      <c r="G13" s="5">
        <v>315</v>
      </c>
      <c r="H13" s="5">
        <v>108</v>
      </c>
      <c r="I13" s="5">
        <v>10</v>
      </c>
      <c r="J13" s="5">
        <v>337</v>
      </c>
      <c r="K13" s="5">
        <v>317</v>
      </c>
      <c r="L13" s="5">
        <v>20</v>
      </c>
      <c r="M13" s="5">
        <v>8</v>
      </c>
      <c r="N13" s="5">
        <v>139</v>
      </c>
      <c r="O13" s="5">
        <v>1843</v>
      </c>
      <c r="P13" s="5">
        <v>942</v>
      </c>
      <c r="Q13" s="5">
        <v>901</v>
      </c>
      <c r="R13" s="5">
        <v>45</v>
      </c>
      <c r="S13" s="5">
        <v>1690</v>
      </c>
      <c r="T13" s="5">
        <v>903</v>
      </c>
      <c r="U13" s="5">
        <v>787</v>
      </c>
      <c r="V13" s="65">
        <v>42</v>
      </c>
      <c r="W13" s="45"/>
    </row>
    <row r="14" spans="1:24" x14ac:dyDescent="0.2">
      <c r="A14" s="9" t="s">
        <v>14</v>
      </c>
      <c r="B14" s="41"/>
      <c r="C14" s="5">
        <v>67089</v>
      </c>
      <c r="D14" s="5">
        <v>55107</v>
      </c>
      <c r="E14" s="5">
        <v>11982</v>
      </c>
      <c r="F14" s="52">
        <v>651</v>
      </c>
      <c r="G14" s="5">
        <v>525</v>
      </c>
      <c r="H14" s="5">
        <v>126</v>
      </c>
      <c r="I14" s="5">
        <v>10</v>
      </c>
      <c r="J14" s="5">
        <v>490</v>
      </c>
      <c r="K14" s="5">
        <v>459</v>
      </c>
      <c r="L14" s="5">
        <v>31</v>
      </c>
      <c r="M14" s="5">
        <v>7</v>
      </c>
      <c r="N14" s="5">
        <v>197</v>
      </c>
      <c r="O14" s="5">
        <v>3217</v>
      </c>
      <c r="P14" s="5">
        <v>1804</v>
      </c>
      <c r="Q14" s="5">
        <v>1413</v>
      </c>
      <c r="R14" s="5">
        <v>48</v>
      </c>
      <c r="S14" s="5">
        <v>2943</v>
      </c>
      <c r="T14" s="5">
        <v>1795</v>
      </c>
      <c r="U14" s="5">
        <v>1148</v>
      </c>
      <c r="V14" s="65">
        <v>44</v>
      </c>
      <c r="W14" s="45"/>
    </row>
    <row r="15" spans="1:24" x14ac:dyDescent="0.2">
      <c r="A15" s="9" t="s">
        <v>15</v>
      </c>
      <c r="B15" s="41"/>
      <c r="C15" s="5">
        <v>46452</v>
      </c>
      <c r="D15" s="5">
        <v>38478</v>
      </c>
      <c r="E15" s="5">
        <v>7974</v>
      </c>
      <c r="F15" s="52">
        <v>495</v>
      </c>
      <c r="G15" s="5">
        <v>401</v>
      </c>
      <c r="H15" s="5">
        <v>94</v>
      </c>
      <c r="I15" s="5">
        <v>11</v>
      </c>
      <c r="J15" s="5">
        <v>393</v>
      </c>
      <c r="K15" s="5">
        <v>369</v>
      </c>
      <c r="L15" s="5">
        <v>24</v>
      </c>
      <c r="M15" s="5">
        <v>8</v>
      </c>
      <c r="N15" s="5">
        <v>88</v>
      </c>
      <c r="O15" s="5">
        <v>2063</v>
      </c>
      <c r="P15" s="5">
        <v>1229</v>
      </c>
      <c r="Q15" s="5">
        <v>834</v>
      </c>
      <c r="R15" s="5">
        <v>44</v>
      </c>
      <c r="S15" s="5">
        <v>2016</v>
      </c>
      <c r="T15" s="5">
        <v>1275</v>
      </c>
      <c r="U15" s="5">
        <v>741</v>
      </c>
      <c r="V15" s="65">
        <v>43</v>
      </c>
      <c r="W15" s="45"/>
    </row>
    <row r="16" spans="1:24" s="6" customFormat="1" x14ac:dyDescent="0.2">
      <c r="A16" s="93" t="s">
        <v>16</v>
      </c>
      <c r="B16" s="94"/>
      <c r="C16" s="94">
        <v>75594</v>
      </c>
      <c r="D16" s="94">
        <v>58089</v>
      </c>
      <c r="E16" s="94">
        <v>17505</v>
      </c>
      <c r="F16" s="94">
        <v>817</v>
      </c>
      <c r="G16" s="94">
        <v>617</v>
      </c>
      <c r="H16" s="94">
        <v>200</v>
      </c>
      <c r="I16" s="94">
        <v>11</v>
      </c>
      <c r="J16" s="94">
        <v>565</v>
      </c>
      <c r="K16" s="94">
        <v>517</v>
      </c>
      <c r="L16" s="94">
        <v>48</v>
      </c>
      <c r="M16" s="94">
        <v>7</v>
      </c>
      <c r="N16" s="94">
        <v>325</v>
      </c>
      <c r="O16" s="94">
        <v>3681</v>
      </c>
      <c r="P16" s="94">
        <v>2084</v>
      </c>
      <c r="Q16" s="94">
        <v>1597</v>
      </c>
      <c r="R16" s="94">
        <v>49</v>
      </c>
      <c r="S16" s="94">
        <v>3579</v>
      </c>
      <c r="T16" s="94">
        <v>2322</v>
      </c>
      <c r="U16" s="94">
        <v>1257</v>
      </c>
      <c r="V16" s="95">
        <v>47</v>
      </c>
      <c r="W16" s="44"/>
    </row>
    <row r="19" spans="1:2" x14ac:dyDescent="0.2">
      <c r="A19" s="3"/>
      <c r="B19" s="3"/>
    </row>
  </sheetData>
  <mergeCells count="10">
    <mergeCell ref="A1:O1"/>
    <mergeCell ref="A4:C4"/>
    <mergeCell ref="F4:H4"/>
    <mergeCell ref="O5:U5"/>
    <mergeCell ref="A6:B6"/>
    <mergeCell ref="C6:E6"/>
    <mergeCell ref="F6:H6"/>
    <mergeCell ref="J6:L6"/>
    <mergeCell ref="O6:Q6"/>
    <mergeCell ref="S6:U6"/>
  </mergeCells>
  <pageMargins left="0.78740157480314965" right="0.82677165354330717" top="0.74803149606299213" bottom="0.74803149606299213" header="0.27559055118110237" footer="0.86614173228346458"/>
  <pageSetup paperSize="9" scale="60" orientation="landscape" r:id="rId1"/>
  <headerFooter alignWithMargins="0">
    <oddHeader>&amp;L&amp;10Kanton St.Gallen
&amp;"Arial,Fett"Fachstelle für Statistik&amp;R&amp;G</oddHeader>
    <oddFooter>&amp;RSeite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showGridLines="0" zoomScaleNormal="100" workbookViewId="0">
      <pane xSplit="2" ySplit="7" topLeftCell="C8" activePane="bottomRight" state="frozen"/>
      <selection sqref="A1:L1"/>
      <selection pane="topRight" sqref="A1:L1"/>
      <selection pane="bottomLeft" sqref="A1:L1"/>
      <selection pane="bottomRight" activeCell="C8" sqref="C8"/>
    </sheetView>
  </sheetViews>
  <sheetFormatPr baseColWidth="10" defaultRowHeight="12.75" x14ac:dyDescent="0.2"/>
  <cols>
    <col min="1" max="1" width="32.83203125" style="1" customWidth="1"/>
    <col min="2" max="2" width="8.1640625" style="37" customWidth="1"/>
    <col min="3" max="5" width="12.5" style="3" customWidth="1"/>
    <col min="6" max="8" width="10" style="3" customWidth="1"/>
    <col min="9" max="9" width="11.33203125" style="3" customWidth="1"/>
    <col min="10" max="12" width="10" style="3" customWidth="1"/>
    <col min="13" max="13" width="13" style="3" customWidth="1"/>
    <col min="14" max="14" width="11" style="3" customWidth="1"/>
    <col min="15" max="20" width="10.83203125" style="28" customWidth="1"/>
    <col min="21" max="21" width="10.83203125" style="27" customWidth="1"/>
    <col min="22" max="22" width="12" style="61"/>
    <col min="23" max="23" width="7.6640625" style="1" bestFit="1" customWidth="1"/>
    <col min="24" max="24" width="12" style="45"/>
    <col min="25" max="16384" width="12" style="1"/>
  </cols>
  <sheetData>
    <row r="1" spans="1:32" ht="15.75" x14ac:dyDescent="0.25">
      <c r="A1" s="76" t="s">
        <v>29</v>
      </c>
      <c r="B1" s="76"/>
      <c r="C1" s="76"/>
      <c r="D1" s="76"/>
      <c r="E1" s="76"/>
      <c r="F1" s="76"/>
      <c r="G1" s="76"/>
      <c r="H1" s="76"/>
      <c r="I1" s="76"/>
      <c r="J1" s="76"/>
      <c r="K1" s="76"/>
      <c r="L1" s="76"/>
      <c r="M1" s="76"/>
      <c r="N1" s="76"/>
      <c r="O1" s="76"/>
      <c r="P1" s="33"/>
      <c r="Q1" s="33"/>
      <c r="R1" s="33"/>
      <c r="S1" s="33"/>
      <c r="T1" s="33"/>
      <c r="W1" s="37"/>
      <c r="Y1" s="37"/>
      <c r="Z1" s="37"/>
      <c r="AA1" s="37"/>
      <c r="AB1" s="37"/>
      <c r="AC1" s="37"/>
      <c r="AD1" s="37"/>
      <c r="AE1" s="37"/>
      <c r="AF1" s="37"/>
    </row>
    <row r="2" spans="1:32" x14ac:dyDescent="0.2">
      <c r="A2" s="35" t="s">
        <v>41</v>
      </c>
      <c r="B2" s="35"/>
      <c r="W2" s="37"/>
      <c r="Y2" s="37"/>
      <c r="Z2" s="37"/>
      <c r="AA2" s="37"/>
      <c r="AB2" s="37"/>
      <c r="AC2" s="37"/>
      <c r="AD2" s="37"/>
      <c r="AE2" s="37"/>
      <c r="AF2" s="37"/>
    </row>
    <row r="3" spans="1:32" s="34" customFormat="1" ht="5.25" customHeight="1" x14ac:dyDescent="0.2">
      <c r="A3" s="2"/>
      <c r="B3" s="2"/>
      <c r="C3" s="3"/>
      <c r="D3" s="3"/>
      <c r="E3" s="3"/>
      <c r="F3" s="3"/>
      <c r="G3" s="3"/>
      <c r="H3" s="3"/>
      <c r="I3" s="3"/>
      <c r="J3" s="3"/>
      <c r="K3" s="3"/>
      <c r="L3" s="3"/>
      <c r="M3" s="3"/>
      <c r="N3" s="3"/>
      <c r="O3" s="28"/>
      <c r="P3" s="28"/>
      <c r="Q3" s="28"/>
      <c r="R3" s="28"/>
      <c r="S3" s="28"/>
      <c r="T3" s="28"/>
      <c r="U3" s="27"/>
      <c r="V3" s="61"/>
      <c r="W3" s="37"/>
      <c r="X3" s="45"/>
      <c r="Y3" s="37"/>
      <c r="Z3" s="37"/>
      <c r="AA3" s="37"/>
      <c r="AB3" s="37"/>
      <c r="AC3" s="37"/>
      <c r="AD3" s="37"/>
      <c r="AE3" s="37"/>
      <c r="AF3" s="37"/>
    </row>
    <row r="4" spans="1:32" x14ac:dyDescent="0.2">
      <c r="A4" s="77" t="s">
        <v>17</v>
      </c>
      <c r="B4" s="77"/>
      <c r="C4" s="77"/>
      <c r="F4" s="78"/>
      <c r="G4" s="78"/>
      <c r="H4" s="78"/>
      <c r="I4" s="61"/>
      <c r="W4" s="37"/>
      <c r="Y4" s="37"/>
      <c r="Z4" s="37"/>
      <c r="AA4" s="37"/>
      <c r="AB4" s="37"/>
      <c r="AC4" s="37"/>
      <c r="AD4" s="37"/>
      <c r="AE4" s="37"/>
      <c r="AF4" s="37"/>
    </row>
    <row r="5" spans="1:32" ht="8.25" customHeight="1" thickBot="1" x14ac:dyDescent="0.25">
      <c r="U5" s="28"/>
      <c r="V5" s="28"/>
      <c r="W5" s="37"/>
      <c r="Y5" s="37"/>
      <c r="Z5" s="37"/>
      <c r="AA5" s="37"/>
      <c r="AB5" s="37"/>
      <c r="AC5" s="37"/>
      <c r="AD5" s="37"/>
      <c r="AE5" s="37"/>
      <c r="AF5" s="37"/>
    </row>
    <row r="6" spans="1:32" s="4" customFormat="1" ht="32.25" customHeight="1" x14ac:dyDescent="0.2">
      <c r="A6" s="81">
        <v>2015</v>
      </c>
      <c r="B6" s="82"/>
      <c r="C6" s="83" t="s">
        <v>0</v>
      </c>
      <c r="D6" s="84"/>
      <c r="E6" s="85"/>
      <c r="F6" s="86" t="s">
        <v>1</v>
      </c>
      <c r="G6" s="86"/>
      <c r="H6" s="87"/>
      <c r="I6" s="55" t="s">
        <v>32</v>
      </c>
      <c r="J6" s="88" t="s">
        <v>2</v>
      </c>
      <c r="K6" s="86"/>
      <c r="L6" s="87"/>
      <c r="M6" s="55" t="s">
        <v>33</v>
      </c>
      <c r="N6" s="50" t="s">
        <v>34</v>
      </c>
      <c r="O6" s="89" t="s">
        <v>22</v>
      </c>
      <c r="P6" s="90"/>
      <c r="Q6" s="91"/>
      <c r="R6" s="55" t="s">
        <v>35</v>
      </c>
      <c r="S6" s="89" t="s">
        <v>23</v>
      </c>
      <c r="T6" s="90"/>
      <c r="U6" s="90"/>
      <c r="V6" s="57" t="s">
        <v>36</v>
      </c>
      <c r="X6" s="46"/>
    </row>
    <row r="7" spans="1:32" s="4" customFormat="1" ht="18" customHeight="1" x14ac:dyDescent="0.2">
      <c r="A7" s="43" t="s">
        <v>31</v>
      </c>
      <c r="B7" s="42" t="s">
        <v>30</v>
      </c>
      <c r="C7" s="36" t="s">
        <v>4</v>
      </c>
      <c r="D7" s="36" t="s">
        <v>5</v>
      </c>
      <c r="E7" s="36" t="s">
        <v>6</v>
      </c>
      <c r="F7" s="32" t="s">
        <v>4</v>
      </c>
      <c r="G7" s="36" t="s">
        <v>5</v>
      </c>
      <c r="H7" s="36" t="s">
        <v>6</v>
      </c>
      <c r="I7" s="32" t="s">
        <v>4</v>
      </c>
      <c r="J7" s="36" t="s">
        <v>4</v>
      </c>
      <c r="K7" s="36" t="s">
        <v>5</v>
      </c>
      <c r="L7" s="36" t="s">
        <v>6</v>
      </c>
      <c r="M7" s="32" t="s">
        <v>4</v>
      </c>
      <c r="N7" s="36" t="s">
        <v>4</v>
      </c>
      <c r="O7" s="36" t="s">
        <v>4</v>
      </c>
      <c r="P7" s="31" t="s">
        <v>5</v>
      </c>
      <c r="Q7" s="31" t="s">
        <v>6</v>
      </c>
      <c r="R7" s="36" t="s">
        <v>4</v>
      </c>
      <c r="S7" s="19" t="s">
        <v>4</v>
      </c>
      <c r="T7" s="32" t="s">
        <v>5</v>
      </c>
      <c r="U7" s="56" t="s">
        <v>6</v>
      </c>
      <c r="V7" s="58" t="s">
        <v>4</v>
      </c>
      <c r="X7" s="46"/>
    </row>
    <row r="8" spans="1:32" s="4" customFormat="1" ht="18" customHeight="1" x14ac:dyDescent="0.2">
      <c r="A8" s="7" t="s">
        <v>7</v>
      </c>
      <c r="B8" s="39"/>
      <c r="C8" s="8">
        <v>499065</v>
      </c>
      <c r="D8" s="8">
        <v>381712</v>
      </c>
      <c r="E8" s="8">
        <v>117353</v>
      </c>
      <c r="F8" s="51">
        <v>5363</v>
      </c>
      <c r="G8" s="8">
        <v>3945</v>
      </c>
      <c r="H8" s="8">
        <v>1418</v>
      </c>
      <c r="I8" s="8">
        <v>11</v>
      </c>
      <c r="J8" s="8">
        <v>3945</v>
      </c>
      <c r="K8" s="8">
        <v>3614</v>
      </c>
      <c r="L8" s="8">
        <v>331</v>
      </c>
      <c r="M8" s="8">
        <v>8</v>
      </c>
      <c r="N8" s="8">
        <v>1797</v>
      </c>
      <c r="O8" s="8">
        <v>17843</v>
      </c>
      <c r="P8" s="22">
        <v>7793</v>
      </c>
      <c r="Q8" s="22">
        <v>10050</v>
      </c>
      <c r="R8" s="8">
        <v>36</v>
      </c>
      <c r="S8" s="5">
        <v>16180</v>
      </c>
      <c r="T8" s="21">
        <v>8886</v>
      </c>
      <c r="U8" s="22">
        <v>7294</v>
      </c>
      <c r="V8" s="59">
        <v>33</v>
      </c>
      <c r="W8" s="48"/>
      <c r="X8" s="48"/>
      <c r="Y8" s="38"/>
      <c r="Z8" s="38"/>
      <c r="AA8" s="38"/>
      <c r="AB8" s="38"/>
      <c r="AC8" s="38"/>
      <c r="AD8" s="38"/>
      <c r="AE8" s="38"/>
    </row>
    <row r="9" spans="1:32" s="6" customFormat="1" x14ac:dyDescent="0.2">
      <c r="A9" s="9" t="s">
        <v>8</v>
      </c>
      <c r="B9" s="40"/>
      <c r="C9" s="5">
        <v>121722</v>
      </c>
      <c r="D9" s="5">
        <v>90781</v>
      </c>
      <c r="E9" s="5">
        <v>30941</v>
      </c>
      <c r="F9" s="52">
        <v>1386</v>
      </c>
      <c r="G9" s="5">
        <v>1006</v>
      </c>
      <c r="H9" s="5">
        <v>380</v>
      </c>
      <c r="I9" s="5">
        <v>11</v>
      </c>
      <c r="J9" s="5">
        <v>1025</v>
      </c>
      <c r="K9" s="5">
        <v>935</v>
      </c>
      <c r="L9" s="5">
        <v>90</v>
      </c>
      <c r="M9" s="5">
        <v>8</v>
      </c>
      <c r="N9" s="5">
        <v>442</v>
      </c>
      <c r="O9" s="5">
        <v>6890</v>
      </c>
      <c r="P9" s="5">
        <v>3220</v>
      </c>
      <c r="Q9" s="5">
        <v>3670</v>
      </c>
      <c r="R9" s="5">
        <v>57</v>
      </c>
      <c r="S9" s="5">
        <v>6757</v>
      </c>
      <c r="T9" s="5">
        <v>3818</v>
      </c>
      <c r="U9" s="22">
        <v>2939</v>
      </c>
      <c r="V9" s="29">
        <v>56</v>
      </c>
      <c r="W9" s="44"/>
      <c r="X9" s="49"/>
      <c r="Y9" s="17"/>
      <c r="Z9" s="17"/>
      <c r="AA9" s="17"/>
      <c r="AB9" s="17"/>
      <c r="AC9" s="17"/>
      <c r="AD9" s="17"/>
    </row>
    <row r="10" spans="1:32" x14ac:dyDescent="0.2">
      <c r="A10" s="9" t="s">
        <v>10</v>
      </c>
      <c r="B10" s="41"/>
      <c r="C10" s="5">
        <v>42266</v>
      </c>
      <c r="D10" s="5">
        <v>30789</v>
      </c>
      <c r="E10" s="5">
        <v>11477</v>
      </c>
      <c r="F10" s="52">
        <v>421</v>
      </c>
      <c r="G10" s="5">
        <v>288</v>
      </c>
      <c r="H10" s="5">
        <v>133</v>
      </c>
      <c r="I10" s="5">
        <v>10</v>
      </c>
      <c r="J10" s="5">
        <v>371</v>
      </c>
      <c r="K10" s="5">
        <v>324</v>
      </c>
      <c r="L10" s="5">
        <v>47</v>
      </c>
      <c r="M10" s="5">
        <v>9</v>
      </c>
      <c r="N10" s="5">
        <v>152</v>
      </c>
      <c r="O10" s="5">
        <v>2262</v>
      </c>
      <c r="P10" s="5">
        <v>1078</v>
      </c>
      <c r="Q10" s="5">
        <v>1184</v>
      </c>
      <c r="R10" s="5">
        <v>54</v>
      </c>
      <c r="S10" s="5">
        <v>2215</v>
      </c>
      <c r="T10" s="5">
        <v>1278</v>
      </c>
      <c r="U10" s="22">
        <v>937</v>
      </c>
      <c r="V10" s="29">
        <v>52</v>
      </c>
      <c r="W10" s="45"/>
      <c r="Y10" s="3"/>
      <c r="Z10" s="3"/>
      <c r="AA10" s="37"/>
      <c r="AB10" s="37"/>
      <c r="AC10" s="37"/>
      <c r="AD10" s="37"/>
      <c r="AE10" s="37"/>
      <c r="AF10" s="37"/>
    </row>
    <row r="11" spans="1:32" x14ac:dyDescent="0.2">
      <c r="A11" s="9" t="s">
        <v>11</v>
      </c>
      <c r="B11" s="41"/>
      <c r="C11" s="5">
        <v>71063</v>
      </c>
      <c r="D11" s="5">
        <v>51831</v>
      </c>
      <c r="E11" s="5">
        <v>19232</v>
      </c>
      <c r="F11" s="52">
        <v>738</v>
      </c>
      <c r="G11" s="5">
        <v>523</v>
      </c>
      <c r="H11" s="5">
        <v>215</v>
      </c>
      <c r="I11" s="5">
        <v>10</v>
      </c>
      <c r="J11" s="5">
        <v>539</v>
      </c>
      <c r="K11" s="5">
        <v>477</v>
      </c>
      <c r="L11" s="5">
        <v>62</v>
      </c>
      <c r="M11" s="5">
        <v>8</v>
      </c>
      <c r="N11" s="5">
        <v>312</v>
      </c>
      <c r="O11" s="5">
        <v>2980</v>
      </c>
      <c r="P11" s="5">
        <v>1222</v>
      </c>
      <c r="Q11" s="5">
        <v>1758</v>
      </c>
      <c r="R11" s="5">
        <v>42</v>
      </c>
      <c r="S11" s="5">
        <v>2434</v>
      </c>
      <c r="T11" s="5">
        <v>1224</v>
      </c>
      <c r="U11" s="22">
        <v>1210</v>
      </c>
      <c r="V11" s="29">
        <v>34</v>
      </c>
      <c r="W11" s="45"/>
      <c r="Y11" s="3"/>
      <c r="Z11" s="3"/>
      <c r="AA11" s="37"/>
      <c r="AB11" s="37"/>
      <c r="AC11" s="37"/>
      <c r="AD11" s="37"/>
      <c r="AE11" s="37"/>
      <c r="AF11" s="37"/>
    </row>
    <row r="12" spans="1:32" x14ac:dyDescent="0.2">
      <c r="A12" s="9" t="s">
        <v>12</v>
      </c>
      <c r="B12" s="41"/>
      <c r="C12" s="5">
        <v>37954</v>
      </c>
      <c r="D12" s="5">
        <v>26614</v>
      </c>
      <c r="E12" s="5">
        <v>11340</v>
      </c>
      <c r="F12" s="52">
        <v>411</v>
      </c>
      <c r="G12" s="5">
        <v>257</v>
      </c>
      <c r="H12" s="5">
        <v>154</v>
      </c>
      <c r="I12" s="5">
        <v>11</v>
      </c>
      <c r="J12" s="5">
        <v>301</v>
      </c>
      <c r="K12" s="5">
        <v>276</v>
      </c>
      <c r="L12" s="5">
        <v>25</v>
      </c>
      <c r="M12" s="5">
        <v>8</v>
      </c>
      <c r="N12" s="5">
        <v>128</v>
      </c>
      <c r="O12" s="5">
        <v>2109</v>
      </c>
      <c r="P12" s="5">
        <v>763</v>
      </c>
      <c r="Q12" s="5">
        <v>1346</v>
      </c>
      <c r="R12" s="5">
        <v>56</v>
      </c>
      <c r="S12" s="5">
        <v>1819</v>
      </c>
      <c r="T12" s="5">
        <v>808</v>
      </c>
      <c r="U12" s="22">
        <v>1011</v>
      </c>
      <c r="V12" s="29">
        <v>48</v>
      </c>
      <c r="W12" s="45"/>
      <c r="Y12" s="3"/>
      <c r="Z12" s="3"/>
      <c r="AA12" s="37"/>
      <c r="AB12" s="37"/>
      <c r="AC12" s="37"/>
      <c r="AD12" s="37"/>
      <c r="AE12" s="37"/>
      <c r="AF12" s="37"/>
    </row>
    <row r="13" spans="1:32" x14ac:dyDescent="0.2">
      <c r="A13" s="9" t="s">
        <v>13</v>
      </c>
      <c r="B13" s="41"/>
      <c r="C13" s="5">
        <v>39842</v>
      </c>
      <c r="D13" s="5">
        <v>31787</v>
      </c>
      <c r="E13" s="5">
        <v>8055</v>
      </c>
      <c r="F13" s="52">
        <v>437</v>
      </c>
      <c r="G13" s="5">
        <v>330</v>
      </c>
      <c r="H13" s="5">
        <v>107</v>
      </c>
      <c r="I13" s="5">
        <v>11</v>
      </c>
      <c r="J13" s="5">
        <v>305</v>
      </c>
      <c r="K13" s="5">
        <v>283</v>
      </c>
      <c r="L13" s="5">
        <v>22</v>
      </c>
      <c r="M13" s="5">
        <v>8</v>
      </c>
      <c r="N13" s="5">
        <v>115</v>
      </c>
      <c r="O13" s="5">
        <v>1699</v>
      </c>
      <c r="P13" s="5">
        <v>882</v>
      </c>
      <c r="Q13" s="5">
        <v>817</v>
      </c>
      <c r="R13" s="5">
        <v>43</v>
      </c>
      <c r="S13" s="5">
        <v>1700</v>
      </c>
      <c r="T13" s="5">
        <v>863</v>
      </c>
      <c r="U13" s="22">
        <v>837</v>
      </c>
      <c r="V13" s="29">
        <v>43</v>
      </c>
      <c r="W13" s="45"/>
      <c r="Y13" s="3"/>
      <c r="Z13" s="3"/>
      <c r="AA13" s="37"/>
      <c r="AB13" s="37"/>
      <c r="AC13" s="37"/>
      <c r="AD13" s="37"/>
      <c r="AE13" s="37"/>
      <c r="AF13" s="37"/>
    </row>
    <row r="14" spans="1:32" x14ac:dyDescent="0.2">
      <c r="A14" s="9" t="s">
        <v>14</v>
      </c>
      <c r="B14" s="41"/>
      <c r="C14" s="5">
        <v>65763</v>
      </c>
      <c r="D14" s="5">
        <v>54207</v>
      </c>
      <c r="E14" s="5">
        <v>11556</v>
      </c>
      <c r="F14" s="52">
        <v>666</v>
      </c>
      <c r="G14" s="5">
        <v>551</v>
      </c>
      <c r="H14" s="5">
        <v>115</v>
      </c>
      <c r="I14" s="5">
        <v>10</v>
      </c>
      <c r="J14" s="5">
        <v>466</v>
      </c>
      <c r="K14" s="5">
        <v>439</v>
      </c>
      <c r="L14" s="5">
        <v>27</v>
      </c>
      <c r="M14" s="5">
        <v>7</v>
      </c>
      <c r="N14" s="5">
        <v>312</v>
      </c>
      <c r="O14" s="5">
        <v>3178</v>
      </c>
      <c r="P14" s="5">
        <v>1801</v>
      </c>
      <c r="Q14" s="5">
        <v>1377</v>
      </c>
      <c r="R14" s="5">
        <v>49</v>
      </c>
      <c r="S14" s="5">
        <v>2795</v>
      </c>
      <c r="T14" s="5">
        <v>1769</v>
      </c>
      <c r="U14" s="22">
        <v>1026</v>
      </c>
      <c r="V14" s="29">
        <v>43</v>
      </c>
      <c r="W14" s="45"/>
      <c r="Y14" s="3"/>
      <c r="Z14" s="3"/>
      <c r="AA14" s="37"/>
      <c r="AB14" s="37"/>
      <c r="AC14" s="37"/>
      <c r="AD14" s="37"/>
      <c r="AE14" s="37"/>
      <c r="AF14" s="37"/>
    </row>
    <row r="15" spans="1:32" x14ac:dyDescent="0.2">
      <c r="A15" s="9" t="s">
        <v>15</v>
      </c>
      <c r="B15" s="41"/>
      <c r="C15" s="5">
        <v>45912</v>
      </c>
      <c r="D15" s="5">
        <v>38217</v>
      </c>
      <c r="E15" s="5">
        <v>7695</v>
      </c>
      <c r="F15" s="52">
        <v>488</v>
      </c>
      <c r="G15" s="5">
        <v>390</v>
      </c>
      <c r="H15" s="5">
        <v>98</v>
      </c>
      <c r="I15" s="5">
        <v>11</v>
      </c>
      <c r="J15" s="5">
        <v>416</v>
      </c>
      <c r="K15" s="5">
        <v>394</v>
      </c>
      <c r="L15" s="5">
        <v>22</v>
      </c>
      <c r="M15" s="5">
        <v>9</v>
      </c>
      <c r="N15" s="5">
        <v>97</v>
      </c>
      <c r="O15" s="5">
        <v>2346</v>
      </c>
      <c r="P15" s="5">
        <v>1340</v>
      </c>
      <c r="Q15" s="5">
        <v>1006</v>
      </c>
      <c r="R15" s="5">
        <v>51</v>
      </c>
      <c r="S15" s="5">
        <v>2133</v>
      </c>
      <c r="T15" s="5">
        <v>1344</v>
      </c>
      <c r="U15" s="22">
        <v>789</v>
      </c>
      <c r="V15" s="29">
        <v>47</v>
      </c>
      <c r="W15" s="45"/>
      <c r="Y15" s="3"/>
      <c r="Z15" s="3"/>
      <c r="AA15" s="37"/>
      <c r="AB15" s="37"/>
      <c r="AC15" s="37"/>
      <c r="AD15" s="37"/>
      <c r="AE15" s="37"/>
      <c r="AF15" s="37"/>
    </row>
    <row r="16" spans="1:32" s="6" customFormat="1" x14ac:dyDescent="0.2">
      <c r="A16" s="93" t="s">
        <v>16</v>
      </c>
      <c r="B16" s="96"/>
      <c r="C16" s="94">
        <v>74543</v>
      </c>
      <c r="D16" s="94">
        <v>57486</v>
      </c>
      <c r="E16" s="94">
        <v>17057</v>
      </c>
      <c r="F16" s="97">
        <v>816</v>
      </c>
      <c r="G16" s="94">
        <v>600</v>
      </c>
      <c r="H16" s="94">
        <v>216</v>
      </c>
      <c r="I16" s="94">
        <v>11</v>
      </c>
      <c r="J16" s="94">
        <v>522</v>
      </c>
      <c r="K16" s="94">
        <v>486</v>
      </c>
      <c r="L16" s="94">
        <v>36</v>
      </c>
      <c r="M16" s="94">
        <v>7</v>
      </c>
      <c r="N16" s="94">
        <v>239</v>
      </c>
      <c r="O16" s="94">
        <v>3642</v>
      </c>
      <c r="P16" s="94">
        <v>2008</v>
      </c>
      <c r="Q16" s="94">
        <v>1634</v>
      </c>
      <c r="R16" s="94">
        <v>49</v>
      </c>
      <c r="S16" s="94">
        <v>3590</v>
      </c>
      <c r="T16" s="94">
        <v>2303</v>
      </c>
      <c r="U16" s="98">
        <v>1287</v>
      </c>
      <c r="V16" s="99">
        <v>48</v>
      </c>
      <c r="W16" s="44"/>
      <c r="X16" s="44"/>
      <c r="Y16" s="17"/>
      <c r="Z16" s="17"/>
    </row>
    <row r="19" spans="1:2" x14ac:dyDescent="0.2">
      <c r="A19" s="3"/>
      <c r="B19" s="3"/>
    </row>
  </sheetData>
  <mergeCells count="9">
    <mergeCell ref="S6:U6"/>
    <mergeCell ref="O6:Q6"/>
    <mergeCell ref="A1:O1"/>
    <mergeCell ref="A4:C4"/>
    <mergeCell ref="F4:H4"/>
    <mergeCell ref="C6:E6"/>
    <mergeCell ref="F6:H6"/>
    <mergeCell ref="J6:L6"/>
    <mergeCell ref="A6:B6"/>
  </mergeCells>
  <pageMargins left="0.78740157480314965" right="0.82677165354330717" top="0.74803149606299213" bottom="0.74803149606299213" header="0.27559055118110237" footer="0.86614173228346458"/>
  <pageSetup paperSize="9" scale="60" orientation="landscape" r:id="rId1"/>
  <headerFooter alignWithMargins="0">
    <oddHeader>&amp;L&amp;10Kanton St.Gallen
&amp;"Arial,Fett"Fachstelle für Statistik&amp;R&amp;G</oddHeader>
    <oddFooter>&amp;RSeite &amp;P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pane xSplit="2" ySplit="7" topLeftCell="C8" activePane="bottomRight" state="frozen"/>
      <selection sqref="A1:L1"/>
      <selection pane="topRight" sqref="A1:L1"/>
      <selection pane="bottomLeft" sqref="A1:L1"/>
      <selection pane="bottomRight" activeCell="C8" sqref="C8"/>
    </sheetView>
  </sheetViews>
  <sheetFormatPr baseColWidth="10" defaultRowHeight="12.75" x14ac:dyDescent="0.2"/>
  <cols>
    <col min="1" max="1" width="32.83203125" style="1" customWidth="1"/>
    <col min="2" max="2" width="12.33203125" style="47" customWidth="1"/>
    <col min="3" max="5" width="12.5" style="3" customWidth="1"/>
    <col min="6" max="11" width="10" style="3" customWidth="1"/>
    <col min="12" max="12" width="18.83203125" style="3" customWidth="1"/>
    <col min="13" max="17" width="10.83203125" style="28" customWidth="1"/>
    <col min="18" max="18" width="10.83203125" style="27" customWidth="1"/>
    <col min="19" max="16384" width="12" style="1"/>
  </cols>
  <sheetData>
    <row r="1" spans="1:19" ht="15.75" x14ac:dyDescent="0.25">
      <c r="A1" s="76" t="s">
        <v>26</v>
      </c>
      <c r="B1" s="76"/>
      <c r="C1" s="76"/>
      <c r="D1" s="76"/>
      <c r="E1" s="76"/>
      <c r="F1" s="76"/>
      <c r="G1" s="76"/>
      <c r="H1" s="76"/>
      <c r="I1" s="76"/>
      <c r="J1" s="76"/>
      <c r="K1" s="76"/>
      <c r="L1" s="76"/>
      <c r="M1" s="76"/>
      <c r="N1" s="33"/>
      <c r="O1" s="33"/>
      <c r="P1" s="33"/>
      <c r="Q1" s="33"/>
    </row>
    <row r="2" spans="1:19" s="34" customFormat="1" x14ac:dyDescent="0.2">
      <c r="A2" s="35" t="s">
        <v>41</v>
      </c>
      <c r="B2" s="35"/>
      <c r="C2" s="3"/>
      <c r="D2" s="3"/>
      <c r="E2" s="3"/>
      <c r="F2" s="3"/>
      <c r="G2" s="3"/>
      <c r="H2" s="3"/>
      <c r="I2" s="3"/>
      <c r="J2" s="3"/>
      <c r="K2" s="3"/>
      <c r="L2" s="3"/>
      <c r="M2" s="28"/>
      <c r="N2" s="28"/>
      <c r="O2" s="28"/>
      <c r="P2" s="28"/>
      <c r="Q2" s="28"/>
      <c r="R2" s="27"/>
    </row>
    <row r="3" spans="1:19" s="34" customFormat="1" ht="5.25" customHeight="1" x14ac:dyDescent="0.2">
      <c r="A3" s="2"/>
      <c r="B3" s="2"/>
      <c r="C3" s="3"/>
      <c r="D3" s="3"/>
      <c r="E3" s="3"/>
      <c r="F3" s="3"/>
      <c r="G3" s="3"/>
      <c r="H3" s="3"/>
      <c r="I3" s="3"/>
      <c r="J3" s="3"/>
      <c r="K3" s="3"/>
      <c r="L3" s="3"/>
      <c r="M3" s="28"/>
      <c r="N3" s="28"/>
      <c r="O3" s="28"/>
      <c r="P3" s="28"/>
      <c r="Q3" s="28"/>
      <c r="R3" s="27"/>
    </row>
    <row r="4" spans="1:19" s="34" customFormat="1" x14ac:dyDescent="0.2">
      <c r="A4" s="77" t="s">
        <v>17</v>
      </c>
      <c r="B4" s="77"/>
      <c r="C4" s="77"/>
      <c r="D4" s="3"/>
      <c r="E4" s="3"/>
      <c r="F4" s="78"/>
      <c r="G4" s="78"/>
      <c r="H4" s="78"/>
      <c r="I4" s="3"/>
      <c r="J4" s="3"/>
      <c r="K4" s="3"/>
      <c r="L4" s="3"/>
      <c r="M4" s="28"/>
      <c r="N4" s="28"/>
      <c r="O4" s="28"/>
      <c r="P4" s="28"/>
      <c r="Q4" s="28"/>
      <c r="R4" s="27"/>
    </row>
    <row r="5" spans="1:19" s="34" customFormat="1" ht="8.25" customHeight="1" thickBot="1" x14ac:dyDescent="0.25">
      <c r="B5" s="47"/>
      <c r="C5" s="3"/>
      <c r="D5" s="3"/>
      <c r="E5" s="3"/>
      <c r="F5" s="3"/>
      <c r="G5" s="3"/>
      <c r="H5" s="3"/>
      <c r="I5" s="3"/>
      <c r="J5" s="3"/>
      <c r="K5" s="3"/>
      <c r="L5" s="3"/>
      <c r="M5" s="28"/>
      <c r="N5" s="28"/>
      <c r="O5" s="28"/>
      <c r="P5" s="28"/>
      <c r="Q5" s="28"/>
      <c r="R5" s="28"/>
      <c r="S5" s="28"/>
    </row>
    <row r="6" spans="1:19" s="4" customFormat="1" ht="31.5" customHeight="1" x14ac:dyDescent="0.2">
      <c r="A6" s="81">
        <v>2010</v>
      </c>
      <c r="B6" s="82"/>
      <c r="C6" s="83" t="s">
        <v>0</v>
      </c>
      <c r="D6" s="84"/>
      <c r="E6" s="85"/>
      <c r="F6" s="88" t="s">
        <v>1</v>
      </c>
      <c r="G6" s="86"/>
      <c r="H6" s="87"/>
      <c r="I6" s="88" t="s">
        <v>2</v>
      </c>
      <c r="J6" s="86"/>
      <c r="K6" s="87"/>
      <c r="L6" s="16" t="s">
        <v>3</v>
      </c>
      <c r="M6" s="89" t="s">
        <v>22</v>
      </c>
      <c r="N6" s="90"/>
      <c r="O6" s="91"/>
      <c r="P6" s="89" t="s">
        <v>23</v>
      </c>
      <c r="Q6" s="90"/>
      <c r="R6" s="92"/>
    </row>
    <row r="7" spans="1:19" s="4" customFormat="1" ht="18" customHeight="1" x14ac:dyDescent="0.2">
      <c r="A7" s="43" t="s">
        <v>31</v>
      </c>
      <c r="B7" s="42" t="s">
        <v>30</v>
      </c>
      <c r="C7" s="32" t="s">
        <v>4</v>
      </c>
      <c r="D7" s="36" t="s">
        <v>5</v>
      </c>
      <c r="E7" s="36" t="s">
        <v>6</v>
      </c>
      <c r="F7" s="36" t="s">
        <v>4</v>
      </c>
      <c r="G7" s="36" t="s">
        <v>5</v>
      </c>
      <c r="H7" s="36" t="s">
        <v>6</v>
      </c>
      <c r="I7" s="36" t="s">
        <v>4</v>
      </c>
      <c r="J7" s="36" t="s">
        <v>5</v>
      </c>
      <c r="K7" s="36" t="s">
        <v>6</v>
      </c>
      <c r="L7" s="36" t="s">
        <v>4</v>
      </c>
      <c r="M7" s="36" t="s">
        <v>4</v>
      </c>
      <c r="N7" s="31" t="s">
        <v>5</v>
      </c>
      <c r="O7" s="31" t="s">
        <v>6</v>
      </c>
      <c r="P7" s="19" t="s">
        <v>4</v>
      </c>
      <c r="Q7" s="32" t="s">
        <v>5</v>
      </c>
      <c r="R7" s="20" t="s">
        <v>6</v>
      </c>
    </row>
    <row r="8" spans="1:19" s="4" customFormat="1" ht="18" customHeight="1" x14ac:dyDescent="0.2">
      <c r="A8" s="7" t="s">
        <v>7</v>
      </c>
      <c r="B8" s="39"/>
      <c r="C8" s="8">
        <v>478907</v>
      </c>
      <c r="D8" s="8">
        <v>374368</v>
      </c>
      <c r="E8" s="8">
        <v>104539</v>
      </c>
      <c r="F8" s="8">
        <v>4852</v>
      </c>
      <c r="G8" s="8">
        <v>3559</v>
      </c>
      <c r="H8" s="8">
        <v>1293</v>
      </c>
      <c r="I8" s="8">
        <v>3762</v>
      </c>
      <c r="J8" s="8">
        <v>3490</v>
      </c>
      <c r="K8" s="8">
        <v>272</v>
      </c>
      <c r="L8" s="8">
        <v>2513</v>
      </c>
      <c r="M8" s="8">
        <v>16437</v>
      </c>
      <c r="N8" s="22">
        <v>8361</v>
      </c>
      <c r="O8" s="22">
        <v>8076</v>
      </c>
      <c r="P8" s="5">
        <v>14110</v>
      </c>
      <c r="Q8" s="21">
        <v>8524</v>
      </c>
      <c r="R8" s="29">
        <v>5586</v>
      </c>
    </row>
    <row r="9" spans="1:19" s="6" customFormat="1" x14ac:dyDescent="0.2">
      <c r="A9" s="9" t="s">
        <v>8</v>
      </c>
      <c r="B9" s="40"/>
      <c r="C9" s="5">
        <v>117823</v>
      </c>
      <c r="D9" s="5">
        <v>90088</v>
      </c>
      <c r="E9" s="5">
        <v>27735</v>
      </c>
      <c r="F9" s="5">
        <v>1251</v>
      </c>
      <c r="G9" s="5">
        <v>925</v>
      </c>
      <c r="H9" s="5">
        <v>326</v>
      </c>
      <c r="I9" s="5">
        <v>1041</v>
      </c>
      <c r="J9" s="5">
        <v>951</v>
      </c>
      <c r="K9" s="5">
        <v>90</v>
      </c>
      <c r="L9" s="5">
        <v>751</v>
      </c>
      <c r="M9" s="5" t="s">
        <v>9</v>
      </c>
      <c r="N9" s="22" t="s">
        <v>9</v>
      </c>
      <c r="O9" s="22" t="s">
        <v>9</v>
      </c>
      <c r="P9" s="5" t="s">
        <v>9</v>
      </c>
      <c r="Q9" s="21" t="s">
        <v>9</v>
      </c>
      <c r="R9" s="29" t="s">
        <v>9</v>
      </c>
    </row>
    <row r="10" spans="1:19" x14ac:dyDescent="0.2">
      <c r="A10" s="9" t="s">
        <v>10</v>
      </c>
      <c r="B10" s="41"/>
      <c r="C10" s="5">
        <v>41047</v>
      </c>
      <c r="D10" s="5">
        <v>30613</v>
      </c>
      <c r="E10" s="5">
        <v>10434</v>
      </c>
      <c r="F10" s="5">
        <v>397</v>
      </c>
      <c r="G10" s="5">
        <v>276</v>
      </c>
      <c r="H10" s="5">
        <v>121</v>
      </c>
      <c r="I10" s="5">
        <v>341</v>
      </c>
      <c r="J10" s="5">
        <v>307</v>
      </c>
      <c r="K10" s="5">
        <v>34</v>
      </c>
      <c r="L10" s="5">
        <v>211</v>
      </c>
      <c r="M10" s="5" t="s">
        <v>9</v>
      </c>
      <c r="N10" s="22" t="s">
        <v>9</v>
      </c>
      <c r="O10" s="22" t="s">
        <v>9</v>
      </c>
      <c r="P10" s="5" t="s">
        <v>9</v>
      </c>
      <c r="Q10" s="21" t="s">
        <v>9</v>
      </c>
      <c r="R10" s="29" t="s">
        <v>9</v>
      </c>
    </row>
    <row r="11" spans="1:19" x14ac:dyDescent="0.2">
      <c r="A11" s="9" t="s">
        <v>11</v>
      </c>
      <c r="B11" s="41"/>
      <c r="C11" s="5">
        <v>67509</v>
      </c>
      <c r="D11" s="5">
        <v>50354</v>
      </c>
      <c r="E11" s="5">
        <v>17155</v>
      </c>
      <c r="F11" s="5">
        <v>691</v>
      </c>
      <c r="G11" s="5">
        <v>477</v>
      </c>
      <c r="H11" s="5">
        <v>214</v>
      </c>
      <c r="I11" s="5">
        <v>468</v>
      </c>
      <c r="J11" s="5">
        <v>430</v>
      </c>
      <c r="K11" s="5">
        <v>38</v>
      </c>
      <c r="L11" s="5">
        <v>262</v>
      </c>
      <c r="M11" s="5" t="s">
        <v>9</v>
      </c>
      <c r="N11" s="22" t="s">
        <v>9</v>
      </c>
      <c r="O11" s="22" t="s">
        <v>9</v>
      </c>
      <c r="P11" s="5" t="s">
        <v>9</v>
      </c>
      <c r="Q11" s="21" t="s">
        <v>9</v>
      </c>
      <c r="R11" s="29" t="s">
        <v>9</v>
      </c>
    </row>
    <row r="12" spans="1:19" x14ac:dyDescent="0.2">
      <c r="A12" s="9" t="s">
        <v>12</v>
      </c>
      <c r="B12" s="41"/>
      <c r="C12" s="5">
        <v>35644</v>
      </c>
      <c r="D12" s="5">
        <v>26294</v>
      </c>
      <c r="E12" s="5">
        <v>9350</v>
      </c>
      <c r="F12" s="5">
        <v>352</v>
      </c>
      <c r="G12" s="5">
        <v>219</v>
      </c>
      <c r="H12" s="5">
        <v>133</v>
      </c>
      <c r="I12" s="5">
        <v>258</v>
      </c>
      <c r="J12" s="5">
        <v>244</v>
      </c>
      <c r="K12" s="5">
        <v>14</v>
      </c>
      <c r="L12" s="5">
        <v>170</v>
      </c>
      <c r="M12" s="5" t="s">
        <v>9</v>
      </c>
      <c r="N12" s="22" t="s">
        <v>9</v>
      </c>
      <c r="O12" s="22" t="s">
        <v>9</v>
      </c>
      <c r="P12" s="5" t="s">
        <v>9</v>
      </c>
      <c r="Q12" s="21" t="s">
        <v>9</v>
      </c>
      <c r="R12" s="29" t="s">
        <v>9</v>
      </c>
    </row>
    <row r="13" spans="1:19" x14ac:dyDescent="0.2">
      <c r="A13" s="9" t="s">
        <v>13</v>
      </c>
      <c r="B13" s="41"/>
      <c r="C13" s="5">
        <v>37775</v>
      </c>
      <c r="D13" s="5">
        <v>30570</v>
      </c>
      <c r="E13" s="5">
        <v>7205</v>
      </c>
      <c r="F13" s="5">
        <v>396</v>
      </c>
      <c r="G13" s="5">
        <v>298</v>
      </c>
      <c r="H13" s="5">
        <v>98</v>
      </c>
      <c r="I13" s="5">
        <v>298</v>
      </c>
      <c r="J13" s="5">
        <v>284</v>
      </c>
      <c r="K13" s="5">
        <v>14</v>
      </c>
      <c r="L13" s="5">
        <v>151</v>
      </c>
      <c r="M13" s="5" t="s">
        <v>9</v>
      </c>
      <c r="N13" s="22" t="s">
        <v>9</v>
      </c>
      <c r="O13" s="22" t="s">
        <v>9</v>
      </c>
      <c r="P13" s="5" t="s">
        <v>9</v>
      </c>
      <c r="Q13" s="21" t="s">
        <v>9</v>
      </c>
      <c r="R13" s="29" t="s">
        <v>9</v>
      </c>
    </row>
    <row r="14" spans="1:19" x14ac:dyDescent="0.2">
      <c r="A14" s="9" t="s">
        <v>14</v>
      </c>
      <c r="B14" s="41"/>
      <c r="C14" s="5">
        <v>62499</v>
      </c>
      <c r="D14" s="5">
        <v>51873</v>
      </c>
      <c r="E14" s="5">
        <v>10626</v>
      </c>
      <c r="F14" s="5">
        <v>582</v>
      </c>
      <c r="G14" s="5">
        <v>473</v>
      </c>
      <c r="H14" s="5">
        <v>109</v>
      </c>
      <c r="I14" s="5">
        <v>429</v>
      </c>
      <c r="J14" s="5">
        <v>398</v>
      </c>
      <c r="K14" s="5">
        <v>31</v>
      </c>
      <c r="L14" s="5">
        <v>421</v>
      </c>
      <c r="M14" s="5" t="s">
        <v>9</v>
      </c>
      <c r="N14" s="22" t="s">
        <v>9</v>
      </c>
      <c r="O14" s="22" t="s">
        <v>9</v>
      </c>
      <c r="P14" s="5" t="s">
        <v>9</v>
      </c>
      <c r="Q14" s="21" t="s">
        <v>9</v>
      </c>
      <c r="R14" s="29" t="s">
        <v>9</v>
      </c>
    </row>
    <row r="15" spans="1:19" x14ac:dyDescent="0.2">
      <c r="A15" s="9" t="s">
        <v>15</v>
      </c>
      <c r="B15" s="41"/>
      <c r="C15" s="5">
        <v>45056</v>
      </c>
      <c r="D15" s="5">
        <v>38247</v>
      </c>
      <c r="E15" s="5">
        <v>6809</v>
      </c>
      <c r="F15" s="5">
        <v>431</v>
      </c>
      <c r="G15" s="5">
        <v>348</v>
      </c>
      <c r="H15" s="5">
        <v>83</v>
      </c>
      <c r="I15" s="5">
        <v>393</v>
      </c>
      <c r="J15" s="5">
        <v>376</v>
      </c>
      <c r="K15" s="5">
        <v>17</v>
      </c>
      <c r="L15" s="5">
        <v>206</v>
      </c>
      <c r="M15" s="5" t="s">
        <v>9</v>
      </c>
      <c r="N15" s="22" t="s">
        <v>9</v>
      </c>
      <c r="O15" s="22" t="s">
        <v>9</v>
      </c>
      <c r="P15" s="5" t="s">
        <v>9</v>
      </c>
      <c r="Q15" s="21" t="s">
        <v>9</v>
      </c>
      <c r="R15" s="29" t="s">
        <v>9</v>
      </c>
    </row>
    <row r="16" spans="1:19" s="6" customFormat="1" x14ac:dyDescent="0.2">
      <c r="A16" s="93" t="s">
        <v>16</v>
      </c>
      <c r="B16" s="96"/>
      <c r="C16" s="94">
        <v>71554</v>
      </c>
      <c r="D16" s="94">
        <v>56329</v>
      </c>
      <c r="E16" s="94">
        <v>15225</v>
      </c>
      <c r="F16" s="94">
        <v>752</v>
      </c>
      <c r="G16" s="94">
        <v>543</v>
      </c>
      <c r="H16" s="94">
        <v>209</v>
      </c>
      <c r="I16" s="94">
        <v>534</v>
      </c>
      <c r="J16" s="94">
        <v>500</v>
      </c>
      <c r="K16" s="94">
        <v>34</v>
      </c>
      <c r="L16" s="94">
        <v>341</v>
      </c>
      <c r="M16" s="94" t="s">
        <v>9</v>
      </c>
      <c r="N16" s="98" t="s">
        <v>9</v>
      </c>
      <c r="O16" s="98" t="s">
        <v>9</v>
      </c>
      <c r="P16" s="94" t="s">
        <v>9</v>
      </c>
      <c r="Q16" s="100" t="s">
        <v>9</v>
      </c>
      <c r="R16" s="99" t="s">
        <v>9</v>
      </c>
    </row>
    <row r="19" spans="1:2" x14ac:dyDescent="0.2">
      <c r="A19" s="3"/>
      <c r="B19" s="3"/>
    </row>
  </sheetData>
  <mergeCells count="9">
    <mergeCell ref="P6:R6"/>
    <mergeCell ref="A1:M1"/>
    <mergeCell ref="C6:E6"/>
    <mergeCell ref="F6:H6"/>
    <mergeCell ref="I6:K6"/>
    <mergeCell ref="M6:O6"/>
    <mergeCell ref="A4:C4"/>
    <mergeCell ref="F4:H4"/>
    <mergeCell ref="A6:B6"/>
  </mergeCells>
  <pageMargins left="0.78740157480314965" right="0.82677165354330717" top="0.74803149606299213" bottom="0.74803149606299213" header="0.27559055118110237" footer="0.86614173228346458"/>
  <pageSetup paperSize="9" scale="60" orientation="landscape" r:id="rId1"/>
  <headerFooter alignWithMargins="0">
    <oddHeader>&amp;L&amp;10Kanton St.Gallen
&amp;"Arial,Fett"Fachstelle für Statistik&amp;R&amp;G</oddHeader>
    <oddFooter>&amp;RSeite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Normal="100" workbookViewId="0">
      <pane xSplit="2" ySplit="7" topLeftCell="C8" activePane="bottomRight" state="frozen"/>
      <selection sqref="A1:L1"/>
      <selection pane="topRight" sqref="A1:L1"/>
      <selection pane="bottomLeft" sqref="A1:L1"/>
      <selection pane="bottomRight" activeCell="C8" sqref="C8"/>
    </sheetView>
  </sheetViews>
  <sheetFormatPr baseColWidth="10" defaultRowHeight="12.75" x14ac:dyDescent="0.2"/>
  <cols>
    <col min="1" max="1" width="32.83203125" style="1" customWidth="1"/>
    <col min="2" max="2" width="12.33203125" style="47" customWidth="1"/>
    <col min="3" max="5" width="12.5" style="3" customWidth="1"/>
    <col min="6" max="11" width="10" style="3" customWidth="1"/>
    <col min="12" max="12" width="19" style="3" customWidth="1"/>
    <col min="13" max="17" width="10.83203125" style="28" customWidth="1"/>
    <col min="18" max="18" width="10.83203125" style="27" customWidth="1"/>
    <col min="19" max="16384" width="12" style="1"/>
  </cols>
  <sheetData>
    <row r="1" spans="1:20" ht="15.75" x14ac:dyDescent="0.25">
      <c r="A1" s="76" t="s">
        <v>27</v>
      </c>
      <c r="B1" s="76"/>
      <c r="C1" s="76"/>
      <c r="D1" s="76"/>
      <c r="E1" s="76"/>
      <c r="F1" s="76"/>
      <c r="G1" s="76"/>
      <c r="H1" s="76"/>
      <c r="I1" s="76"/>
      <c r="J1" s="76"/>
      <c r="K1" s="76"/>
      <c r="L1" s="76"/>
      <c r="M1" s="76"/>
      <c r="N1" s="33"/>
      <c r="O1" s="33"/>
      <c r="P1" s="33"/>
      <c r="Q1" s="33"/>
    </row>
    <row r="2" spans="1:20" s="34" customFormat="1" x14ac:dyDescent="0.2">
      <c r="A2" s="35" t="s">
        <v>41</v>
      </c>
      <c r="B2" s="35"/>
      <c r="C2" s="3"/>
      <c r="D2" s="3"/>
      <c r="E2" s="3"/>
      <c r="F2" s="3"/>
      <c r="G2" s="3"/>
      <c r="H2" s="3"/>
      <c r="I2" s="3"/>
      <c r="J2" s="3"/>
      <c r="K2" s="3"/>
      <c r="L2" s="3"/>
      <c r="M2" s="28"/>
      <c r="N2" s="28"/>
      <c r="O2" s="28"/>
      <c r="P2" s="28"/>
      <c r="Q2" s="28"/>
      <c r="R2" s="27"/>
    </row>
    <row r="3" spans="1:20" s="34" customFormat="1" ht="5.25" customHeight="1" x14ac:dyDescent="0.2">
      <c r="A3" s="2"/>
      <c r="B3" s="2"/>
      <c r="C3" s="3"/>
      <c r="D3" s="3"/>
      <c r="E3" s="3"/>
      <c r="F3" s="3"/>
      <c r="G3" s="3"/>
      <c r="H3" s="3"/>
      <c r="I3" s="3"/>
      <c r="J3" s="3"/>
      <c r="K3" s="3"/>
      <c r="L3" s="3"/>
      <c r="M3" s="28"/>
      <c r="N3" s="28"/>
      <c r="O3" s="28"/>
      <c r="P3" s="28"/>
      <c r="Q3" s="28"/>
      <c r="R3" s="27"/>
    </row>
    <row r="4" spans="1:20" s="34" customFormat="1" x14ac:dyDescent="0.2">
      <c r="A4" s="77" t="s">
        <v>17</v>
      </c>
      <c r="B4" s="77"/>
      <c r="C4" s="77"/>
      <c r="D4" s="3"/>
      <c r="E4" s="3"/>
      <c r="F4" s="78"/>
      <c r="G4" s="78"/>
      <c r="H4" s="78"/>
      <c r="I4" s="3"/>
      <c r="J4" s="3"/>
      <c r="K4" s="3"/>
      <c r="L4" s="3"/>
      <c r="M4" s="28"/>
      <c r="N4" s="28"/>
      <c r="O4" s="28"/>
      <c r="P4" s="28"/>
      <c r="Q4" s="28"/>
      <c r="R4" s="27"/>
    </row>
    <row r="5" spans="1:20" s="34" customFormat="1" ht="8.25" customHeight="1" thickBot="1" x14ac:dyDescent="0.25">
      <c r="B5" s="47"/>
      <c r="C5" s="3"/>
      <c r="D5" s="3"/>
      <c r="E5" s="3"/>
      <c r="F5" s="3"/>
      <c r="G5" s="3"/>
      <c r="H5" s="3"/>
      <c r="I5" s="3"/>
      <c r="J5" s="3"/>
      <c r="K5" s="3"/>
      <c r="L5" s="3"/>
      <c r="M5" s="28"/>
      <c r="N5" s="28"/>
      <c r="O5" s="28"/>
      <c r="P5" s="28"/>
      <c r="Q5" s="28"/>
      <c r="R5" s="28"/>
      <c r="S5" s="28"/>
    </row>
    <row r="6" spans="1:20" s="4" customFormat="1" ht="30" customHeight="1" x14ac:dyDescent="0.2">
      <c r="A6" s="81">
        <v>2000</v>
      </c>
      <c r="B6" s="82"/>
      <c r="C6" s="83" t="s">
        <v>0</v>
      </c>
      <c r="D6" s="84"/>
      <c r="E6" s="85"/>
      <c r="F6" s="88" t="s">
        <v>1</v>
      </c>
      <c r="G6" s="86"/>
      <c r="H6" s="87"/>
      <c r="I6" s="88" t="s">
        <v>2</v>
      </c>
      <c r="J6" s="86"/>
      <c r="K6" s="87"/>
      <c r="L6" s="16" t="s">
        <v>3</v>
      </c>
      <c r="M6" s="89" t="s">
        <v>22</v>
      </c>
      <c r="N6" s="90"/>
      <c r="O6" s="91"/>
      <c r="P6" s="89" t="s">
        <v>23</v>
      </c>
      <c r="Q6" s="90"/>
      <c r="R6" s="92"/>
    </row>
    <row r="7" spans="1:20" s="4" customFormat="1" ht="18" customHeight="1" x14ac:dyDescent="0.2">
      <c r="A7" s="43" t="s">
        <v>31</v>
      </c>
      <c r="B7" s="42" t="s">
        <v>30</v>
      </c>
      <c r="C7" s="32" t="s">
        <v>4</v>
      </c>
      <c r="D7" s="36" t="s">
        <v>5</v>
      </c>
      <c r="E7" s="36" t="s">
        <v>6</v>
      </c>
      <c r="F7" s="36" t="s">
        <v>4</v>
      </c>
      <c r="G7" s="36" t="s">
        <v>5</v>
      </c>
      <c r="H7" s="36" t="s">
        <v>6</v>
      </c>
      <c r="I7" s="36" t="s">
        <v>4</v>
      </c>
      <c r="J7" s="36" t="s">
        <v>5</v>
      </c>
      <c r="K7" s="36" t="s">
        <v>6</v>
      </c>
      <c r="L7" s="36" t="s">
        <v>4</v>
      </c>
      <c r="M7" s="36" t="s">
        <v>4</v>
      </c>
      <c r="N7" s="31" t="s">
        <v>5</v>
      </c>
      <c r="O7" s="31" t="s">
        <v>6</v>
      </c>
      <c r="P7" s="19" t="s">
        <v>4</v>
      </c>
      <c r="Q7" s="32" t="s">
        <v>5</v>
      </c>
      <c r="R7" s="20" t="s">
        <v>6</v>
      </c>
    </row>
    <row r="8" spans="1:20" s="4" customFormat="1" ht="18" customHeight="1" x14ac:dyDescent="0.2">
      <c r="A8" s="7" t="s">
        <v>7</v>
      </c>
      <c r="B8" s="39"/>
      <c r="C8" s="8">
        <v>449399</v>
      </c>
      <c r="D8" s="8">
        <v>361438</v>
      </c>
      <c r="E8" s="8">
        <v>87961</v>
      </c>
      <c r="F8" s="8">
        <v>5119</v>
      </c>
      <c r="G8" s="8">
        <v>3705</v>
      </c>
      <c r="H8" s="8">
        <v>1414</v>
      </c>
      <c r="I8" s="8">
        <v>3716</v>
      </c>
      <c r="J8" s="8">
        <v>3493</v>
      </c>
      <c r="K8" s="8">
        <v>223</v>
      </c>
      <c r="L8" s="8">
        <v>1136</v>
      </c>
      <c r="M8" s="8">
        <v>12841</v>
      </c>
      <c r="N8" s="22">
        <v>7785</v>
      </c>
      <c r="O8" s="22">
        <v>5056</v>
      </c>
      <c r="P8" s="5">
        <v>12729</v>
      </c>
      <c r="Q8" s="21">
        <v>8683</v>
      </c>
      <c r="R8" s="29">
        <v>4046</v>
      </c>
      <c r="S8" s="3"/>
      <c r="T8" s="3"/>
    </row>
    <row r="9" spans="1:20" s="6" customFormat="1" x14ac:dyDescent="0.2">
      <c r="A9" s="9" t="s">
        <v>8</v>
      </c>
      <c r="B9" s="40"/>
      <c r="C9" s="5">
        <v>111612</v>
      </c>
      <c r="D9" s="5">
        <v>86806</v>
      </c>
      <c r="E9" s="5">
        <v>24806</v>
      </c>
      <c r="F9" s="5">
        <v>1201</v>
      </c>
      <c r="G9" s="5">
        <v>809</v>
      </c>
      <c r="H9" s="5">
        <v>392</v>
      </c>
      <c r="I9" s="5">
        <v>1022</v>
      </c>
      <c r="J9" s="5">
        <v>950</v>
      </c>
      <c r="K9" s="5">
        <v>72</v>
      </c>
      <c r="L9" s="5">
        <v>478</v>
      </c>
      <c r="M9" s="5" t="s">
        <v>9</v>
      </c>
      <c r="N9" s="22" t="s">
        <v>9</v>
      </c>
      <c r="O9" s="22" t="s">
        <v>9</v>
      </c>
      <c r="P9" s="5" t="s">
        <v>9</v>
      </c>
      <c r="Q9" s="21" t="s">
        <v>9</v>
      </c>
      <c r="R9" s="29" t="s">
        <v>9</v>
      </c>
      <c r="S9" s="25"/>
      <c r="T9" s="25"/>
    </row>
    <row r="10" spans="1:20" x14ac:dyDescent="0.2">
      <c r="A10" s="9" t="s">
        <v>10</v>
      </c>
      <c r="B10" s="41"/>
      <c r="C10" s="5">
        <v>38527</v>
      </c>
      <c r="D10" s="5">
        <v>30115</v>
      </c>
      <c r="E10" s="5">
        <v>8412</v>
      </c>
      <c r="F10" s="5">
        <v>408</v>
      </c>
      <c r="G10" s="5">
        <v>290</v>
      </c>
      <c r="H10" s="5">
        <v>118</v>
      </c>
      <c r="I10" s="5">
        <v>374</v>
      </c>
      <c r="J10" s="5">
        <v>337</v>
      </c>
      <c r="K10" s="5">
        <v>37</v>
      </c>
      <c r="L10" s="5">
        <v>92</v>
      </c>
      <c r="M10" s="5" t="s">
        <v>9</v>
      </c>
      <c r="N10" s="22" t="s">
        <v>9</v>
      </c>
      <c r="O10" s="22" t="s">
        <v>9</v>
      </c>
      <c r="P10" s="5" t="s">
        <v>9</v>
      </c>
      <c r="Q10" s="21" t="s">
        <v>9</v>
      </c>
      <c r="R10" s="29" t="s">
        <v>9</v>
      </c>
      <c r="S10" s="25"/>
      <c r="T10" s="25"/>
    </row>
    <row r="11" spans="1:20" x14ac:dyDescent="0.2">
      <c r="A11" s="9" t="s">
        <v>11</v>
      </c>
      <c r="B11" s="41"/>
      <c r="C11" s="5">
        <v>61847</v>
      </c>
      <c r="D11" s="5">
        <v>48460</v>
      </c>
      <c r="E11" s="5">
        <v>13387</v>
      </c>
      <c r="F11" s="5">
        <v>756</v>
      </c>
      <c r="G11" s="5">
        <v>522</v>
      </c>
      <c r="H11" s="5">
        <v>234</v>
      </c>
      <c r="I11" s="5">
        <v>512</v>
      </c>
      <c r="J11" s="5">
        <v>485</v>
      </c>
      <c r="K11" s="5">
        <v>27</v>
      </c>
      <c r="L11" s="5">
        <v>141</v>
      </c>
      <c r="M11" s="5" t="s">
        <v>9</v>
      </c>
      <c r="N11" s="22" t="s">
        <v>9</v>
      </c>
      <c r="O11" s="22" t="s">
        <v>9</v>
      </c>
      <c r="P11" s="5" t="s">
        <v>9</v>
      </c>
      <c r="Q11" s="21" t="s">
        <v>9</v>
      </c>
      <c r="R11" s="29" t="s">
        <v>9</v>
      </c>
      <c r="S11" s="25"/>
      <c r="T11" s="25"/>
    </row>
    <row r="12" spans="1:20" x14ac:dyDescent="0.2">
      <c r="A12" s="9" t="s">
        <v>12</v>
      </c>
      <c r="B12" s="41"/>
      <c r="C12" s="5">
        <v>33037</v>
      </c>
      <c r="D12" s="5">
        <v>26540</v>
      </c>
      <c r="E12" s="5">
        <v>6497</v>
      </c>
      <c r="F12" s="5">
        <v>359</v>
      </c>
      <c r="G12" s="5">
        <v>246</v>
      </c>
      <c r="H12" s="5">
        <v>113</v>
      </c>
      <c r="I12" s="5">
        <v>251</v>
      </c>
      <c r="J12" s="5">
        <v>232</v>
      </c>
      <c r="K12" s="5">
        <v>19</v>
      </c>
      <c r="L12" s="5">
        <v>50</v>
      </c>
      <c r="M12" s="5" t="s">
        <v>9</v>
      </c>
      <c r="N12" s="22" t="s">
        <v>9</v>
      </c>
      <c r="O12" s="22" t="s">
        <v>9</v>
      </c>
      <c r="P12" s="5" t="s">
        <v>9</v>
      </c>
      <c r="Q12" s="21" t="s">
        <v>9</v>
      </c>
      <c r="R12" s="29" t="s">
        <v>9</v>
      </c>
      <c r="S12" s="25"/>
      <c r="T12" s="25"/>
    </row>
    <row r="13" spans="1:20" x14ac:dyDescent="0.2">
      <c r="A13" s="9" t="s">
        <v>13</v>
      </c>
      <c r="B13" s="41"/>
      <c r="C13" s="5">
        <v>35163</v>
      </c>
      <c r="D13" s="5">
        <v>29308</v>
      </c>
      <c r="E13" s="5">
        <v>5855</v>
      </c>
      <c r="F13" s="5">
        <v>397</v>
      </c>
      <c r="G13" s="5">
        <v>311</v>
      </c>
      <c r="H13" s="5">
        <v>86</v>
      </c>
      <c r="I13" s="5">
        <v>278</v>
      </c>
      <c r="J13" s="5">
        <v>270</v>
      </c>
      <c r="K13" s="5">
        <v>8</v>
      </c>
      <c r="L13" s="5">
        <v>52</v>
      </c>
      <c r="M13" s="5" t="s">
        <v>9</v>
      </c>
      <c r="N13" s="22" t="s">
        <v>9</v>
      </c>
      <c r="O13" s="22" t="s">
        <v>9</v>
      </c>
      <c r="P13" s="5" t="s">
        <v>9</v>
      </c>
      <c r="Q13" s="21" t="s">
        <v>9</v>
      </c>
      <c r="R13" s="29" t="s">
        <v>9</v>
      </c>
      <c r="S13" s="25"/>
      <c r="T13" s="25"/>
    </row>
    <row r="14" spans="1:20" x14ac:dyDescent="0.2">
      <c r="A14" s="9" t="s">
        <v>14</v>
      </c>
      <c r="B14" s="41"/>
      <c r="C14" s="5">
        <v>57209</v>
      </c>
      <c r="D14" s="5">
        <v>47392</v>
      </c>
      <c r="E14" s="5">
        <v>9817</v>
      </c>
      <c r="F14" s="5">
        <v>642</v>
      </c>
      <c r="G14" s="5">
        <v>483</v>
      </c>
      <c r="H14" s="5">
        <v>159</v>
      </c>
      <c r="I14" s="5">
        <v>445</v>
      </c>
      <c r="J14" s="5">
        <v>422</v>
      </c>
      <c r="K14" s="5">
        <v>23</v>
      </c>
      <c r="L14" s="5">
        <v>132</v>
      </c>
      <c r="M14" s="5" t="s">
        <v>9</v>
      </c>
      <c r="N14" s="22" t="s">
        <v>9</v>
      </c>
      <c r="O14" s="22" t="s">
        <v>9</v>
      </c>
      <c r="P14" s="5" t="s">
        <v>9</v>
      </c>
      <c r="Q14" s="21" t="s">
        <v>9</v>
      </c>
      <c r="R14" s="29" t="s">
        <v>9</v>
      </c>
      <c r="S14" s="25"/>
      <c r="T14" s="25"/>
    </row>
    <row r="15" spans="1:20" x14ac:dyDescent="0.2">
      <c r="A15" s="9" t="s">
        <v>15</v>
      </c>
      <c r="B15" s="41"/>
      <c r="C15" s="5">
        <v>45737</v>
      </c>
      <c r="D15" s="5">
        <v>38924</v>
      </c>
      <c r="E15" s="5">
        <v>6813</v>
      </c>
      <c r="F15" s="5">
        <v>552</v>
      </c>
      <c r="G15" s="5">
        <v>430</v>
      </c>
      <c r="H15" s="5">
        <v>122</v>
      </c>
      <c r="I15" s="5">
        <v>392</v>
      </c>
      <c r="J15" s="5">
        <v>378</v>
      </c>
      <c r="K15" s="5">
        <v>14</v>
      </c>
      <c r="L15" s="5">
        <v>50</v>
      </c>
      <c r="M15" s="5" t="s">
        <v>9</v>
      </c>
      <c r="N15" s="22" t="s">
        <v>9</v>
      </c>
      <c r="O15" s="22" t="s">
        <v>9</v>
      </c>
      <c r="P15" s="5" t="s">
        <v>9</v>
      </c>
      <c r="Q15" s="21" t="s">
        <v>9</v>
      </c>
      <c r="R15" s="29" t="s">
        <v>9</v>
      </c>
      <c r="S15" s="25"/>
      <c r="T15" s="25"/>
    </row>
    <row r="16" spans="1:20" s="6" customFormat="1" x14ac:dyDescent="0.2">
      <c r="A16" s="93" t="s">
        <v>16</v>
      </c>
      <c r="B16" s="96"/>
      <c r="C16" s="94">
        <v>66267</v>
      </c>
      <c r="D16" s="94">
        <v>53893</v>
      </c>
      <c r="E16" s="94">
        <v>12374</v>
      </c>
      <c r="F16" s="94">
        <v>804</v>
      </c>
      <c r="G16" s="94">
        <v>614</v>
      </c>
      <c r="H16" s="94">
        <v>190</v>
      </c>
      <c r="I16" s="94">
        <v>442</v>
      </c>
      <c r="J16" s="94">
        <v>419</v>
      </c>
      <c r="K16" s="94">
        <v>23</v>
      </c>
      <c r="L16" s="94">
        <v>141</v>
      </c>
      <c r="M16" s="94" t="s">
        <v>9</v>
      </c>
      <c r="N16" s="98" t="s">
        <v>9</v>
      </c>
      <c r="O16" s="98" t="s">
        <v>9</v>
      </c>
      <c r="P16" s="94" t="s">
        <v>9</v>
      </c>
      <c r="Q16" s="100" t="s">
        <v>9</v>
      </c>
      <c r="R16" s="99" t="s">
        <v>9</v>
      </c>
      <c r="S16" s="25"/>
      <c r="T16" s="25"/>
    </row>
  </sheetData>
  <mergeCells count="9">
    <mergeCell ref="P6:R6"/>
    <mergeCell ref="A1:M1"/>
    <mergeCell ref="C6:E6"/>
    <mergeCell ref="F6:H6"/>
    <mergeCell ref="I6:K6"/>
    <mergeCell ref="M6:O6"/>
    <mergeCell ref="A4:C4"/>
    <mergeCell ref="F4:H4"/>
    <mergeCell ref="A6:B6"/>
  </mergeCells>
  <pageMargins left="0.78740157480314965" right="0.82677165354330717" top="0.74803149606299213" bottom="0.74803149606299213" header="0.27559055118110237" footer="0.86614173228346458"/>
  <pageSetup paperSize="9" scale="60" orientation="landscape" r:id="rId1"/>
  <headerFooter alignWithMargins="0">
    <oddHeader>&amp;L&amp;10Kanton St.Gallen
&amp;"Arial,Fett"Fachstelle für Statistik&amp;R&amp;G</oddHeader>
    <oddFooter>&amp;RSeite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Normal="100" workbookViewId="0">
      <pane xSplit="2" ySplit="7" topLeftCell="C8" activePane="bottomRight" state="frozen"/>
      <selection sqref="A1:L1"/>
      <selection pane="topRight" sqref="A1:L1"/>
      <selection pane="bottomLeft" sqref="A1:L1"/>
      <selection pane="bottomRight" activeCell="C8" sqref="C8"/>
    </sheetView>
  </sheetViews>
  <sheetFormatPr baseColWidth="10" defaultRowHeight="12.75" x14ac:dyDescent="0.2"/>
  <cols>
    <col min="1" max="1" width="32.83203125" style="1" customWidth="1"/>
    <col min="2" max="2" width="12.33203125" style="47" customWidth="1"/>
    <col min="3" max="5" width="12.5" style="3" customWidth="1"/>
    <col min="6" max="11" width="10" style="3" customWidth="1"/>
    <col min="12" max="12" width="18.83203125" style="3" customWidth="1"/>
    <col min="13" max="17" width="10.83203125" style="3" customWidth="1"/>
    <col min="18" max="18" width="10.83203125" style="25" customWidth="1"/>
    <col min="19" max="16384" width="12" style="1"/>
  </cols>
  <sheetData>
    <row r="1" spans="1:19" ht="15.75" x14ac:dyDescent="0.25">
      <c r="A1" s="76" t="s">
        <v>28</v>
      </c>
      <c r="B1" s="76"/>
      <c r="C1" s="76"/>
      <c r="D1" s="76"/>
      <c r="E1" s="76"/>
      <c r="F1" s="76"/>
      <c r="G1" s="76"/>
      <c r="H1" s="76"/>
      <c r="I1" s="76"/>
      <c r="J1" s="76"/>
      <c r="K1" s="76"/>
      <c r="L1" s="76"/>
      <c r="M1" s="76"/>
      <c r="N1" s="26"/>
      <c r="O1" s="26"/>
      <c r="P1" s="26"/>
      <c r="Q1" s="26"/>
    </row>
    <row r="2" spans="1:19" s="34" customFormat="1" x14ac:dyDescent="0.2">
      <c r="A2" s="35" t="s">
        <v>41</v>
      </c>
      <c r="B2" s="35"/>
      <c r="C2" s="3"/>
      <c r="D2" s="3"/>
      <c r="E2" s="3"/>
      <c r="F2" s="3"/>
      <c r="G2" s="3"/>
      <c r="H2" s="3"/>
      <c r="I2" s="3"/>
      <c r="J2" s="3"/>
      <c r="K2" s="3"/>
      <c r="L2" s="3"/>
      <c r="M2" s="28"/>
      <c r="N2" s="28"/>
      <c r="O2" s="28"/>
      <c r="P2" s="28"/>
      <c r="Q2" s="28"/>
      <c r="R2" s="27"/>
    </row>
    <row r="3" spans="1:19" s="34" customFormat="1" ht="5.25" customHeight="1" x14ac:dyDescent="0.2">
      <c r="A3" s="2"/>
      <c r="B3" s="2"/>
      <c r="C3" s="3"/>
      <c r="D3" s="3"/>
      <c r="E3" s="3"/>
      <c r="F3" s="3"/>
      <c r="G3" s="3"/>
      <c r="H3" s="3"/>
      <c r="I3" s="3"/>
      <c r="J3" s="3"/>
      <c r="K3" s="3"/>
      <c r="L3" s="3"/>
      <c r="M3" s="28"/>
      <c r="N3" s="28"/>
      <c r="O3" s="28"/>
      <c r="P3" s="28"/>
      <c r="Q3" s="28"/>
      <c r="R3" s="27"/>
    </row>
    <row r="4" spans="1:19" s="34" customFormat="1" x14ac:dyDescent="0.2">
      <c r="A4" s="77" t="s">
        <v>17</v>
      </c>
      <c r="B4" s="77"/>
      <c r="C4" s="77"/>
      <c r="D4" s="3"/>
      <c r="E4" s="3"/>
      <c r="F4" s="78"/>
      <c r="G4" s="78"/>
      <c r="H4" s="78"/>
      <c r="I4" s="3"/>
      <c r="J4" s="3"/>
      <c r="K4" s="3"/>
      <c r="L4" s="3"/>
      <c r="M4" s="28"/>
      <c r="N4" s="28"/>
      <c r="O4" s="28"/>
      <c r="P4" s="28"/>
      <c r="Q4" s="28"/>
      <c r="R4" s="27"/>
    </row>
    <row r="5" spans="1:19" s="34" customFormat="1" ht="8.25" customHeight="1" thickBot="1" x14ac:dyDescent="0.25">
      <c r="B5" s="47"/>
      <c r="C5" s="3"/>
      <c r="D5" s="3"/>
      <c r="E5" s="3"/>
      <c r="F5" s="3"/>
      <c r="G5" s="3"/>
      <c r="H5" s="3"/>
      <c r="I5" s="3"/>
      <c r="J5" s="3"/>
      <c r="K5" s="3"/>
      <c r="L5" s="3"/>
      <c r="M5" s="28"/>
      <c r="N5" s="28"/>
      <c r="O5" s="28"/>
      <c r="P5" s="28"/>
      <c r="Q5" s="28"/>
      <c r="R5" s="28"/>
      <c r="S5" s="28"/>
    </row>
    <row r="6" spans="1:19" s="4" customFormat="1" ht="31.5" customHeight="1" x14ac:dyDescent="0.2">
      <c r="A6" s="81">
        <v>1990</v>
      </c>
      <c r="B6" s="82"/>
      <c r="C6" s="83" t="s">
        <v>0</v>
      </c>
      <c r="D6" s="84"/>
      <c r="E6" s="85"/>
      <c r="F6" s="88" t="s">
        <v>1</v>
      </c>
      <c r="G6" s="86"/>
      <c r="H6" s="87"/>
      <c r="I6" s="88" t="s">
        <v>2</v>
      </c>
      <c r="J6" s="86"/>
      <c r="K6" s="87"/>
      <c r="L6" s="16" t="s">
        <v>3</v>
      </c>
      <c r="M6" s="89" t="s">
        <v>22</v>
      </c>
      <c r="N6" s="90"/>
      <c r="O6" s="91"/>
      <c r="P6" s="89" t="s">
        <v>23</v>
      </c>
      <c r="Q6" s="90"/>
      <c r="R6" s="92"/>
    </row>
    <row r="7" spans="1:19" s="4" customFormat="1" ht="18" customHeight="1" x14ac:dyDescent="0.2">
      <c r="A7" s="43" t="s">
        <v>31</v>
      </c>
      <c r="B7" s="42" t="s">
        <v>30</v>
      </c>
      <c r="C7" s="32" t="s">
        <v>4</v>
      </c>
      <c r="D7" s="36" t="s">
        <v>5</v>
      </c>
      <c r="E7" s="36" t="s">
        <v>6</v>
      </c>
      <c r="F7" s="36" t="s">
        <v>4</v>
      </c>
      <c r="G7" s="36" t="s">
        <v>5</v>
      </c>
      <c r="H7" s="36" t="s">
        <v>6</v>
      </c>
      <c r="I7" s="36" t="s">
        <v>4</v>
      </c>
      <c r="J7" s="36" t="s">
        <v>5</v>
      </c>
      <c r="K7" s="36" t="s">
        <v>6</v>
      </c>
      <c r="L7" s="36" t="s">
        <v>4</v>
      </c>
      <c r="M7" s="36" t="s">
        <v>4</v>
      </c>
      <c r="N7" s="31" t="s">
        <v>5</v>
      </c>
      <c r="O7" s="31" t="s">
        <v>6</v>
      </c>
      <c r="P7" s="19" t="s">
        <v>4</v>
      </c>
      <c r="Q7" s="32" t="s">
        <v>5</v>
      </c>
      <c r="R7" s="20" t="s">
        <v>6</v>
      </c>
    </row>
    <row r="8" spans="1:19" s="4" customFormat="1" ht="18" customHeight="1" x14ac:dyDescent="0.2">
      <c r="A8" s="7" t="s">
        <v>7</v>
      </c>
      <c r="B8" s="39"/>
      <c r="C8" s="8">
        <v>420268</v>
      </c>
      <c r="D8" s="8">
        <v>355661</v>
      </c>
      <c r="E8" s="8">
        <v>64607</v>
      </c>
      <c r="F8" s="8">
        <v>5812</v>
      </c>
      <c r="G8" s="8">
        <v>4744</v>
      </c>
      <c r="H8" s="8">
        <v>1068</v>
      </c>
      <c r="I8" s="8">
        <v>3825</v>
      </c>
      <c r="J8" s="8">
        <v>3601</v>
      </c>
      <c r="K8" s="8">
        <v>224</v>
      </c>
      <c r="L8" s="8">
        <v>427</v>
      </c>
      <c r="M8" s="8">
        <v>16892</v>
      </c>
      <c r="N8" s="22">
        <v>9198</v>
      </c>
      <c r="O8" s="22">
        <v>7694</v>
      </c>
      <c r="P8" s="5">
        <v>13329</v>
      </c>
      <c r="Q8" s="21">
        <v>9149</v>
      </c>
      <c r="R8" s="29">
        <v>4180</v>
      </c>
    </row>
    <row r="9" spans="1:19" s="6" customFormat="1" x14ac:dyDescent="0.2">
      <c r="A9" s="9" t="s">
        <v>8</v>
      </c>
      <c r="B9" s="40"/>
      <c r="C9" s="5">
        <v>112003</v>
      </c>
      <c r="D9" s="5">
        <v>92862</v>
      </c>
      <c r="E9" s="5">
        <v>19141</v>
      </c>
      <c r="F9" s="5">
        <v>1337</v>
      </c>
      <c r="G9" s="5">
        <v>1045</v>
      </c>
      <c r="H9" s="5">
        <v>292</v>
      </c>
      <c r="I9" s="5">
        <v>1058</v>
      </c>
      <c r="J9" s="5">
        <v>992</v>
      </c>
      <c r="K9" s="5">
        <v>66</v>
      </c>
      <c r="L9" s="5">
        <v>151</v>
      </c>
      <c r="M9" s="5" t="s">
        <v>9</v>
      </c>
      <c r="N9" s="22" t="s">
        <v>9</v>
      </c>
      <c r="O9" s="22" t="s">
        <v>9</v>
      </c>
      <c r="P9" s="5" t="s">
        <v>9</v>
      </c>
      <c r="Q9" s="21" t="s">
        <v>9</v>
      </c>
      <c r="R9" s="29" t="s">
        <v>9</v>
      </c>
    </row>
    <row r="10" spans="1:19" x14ac:dyDescent="0.2">
      <c r="A10" s="9" t="s">
        <v>10</v>
      </c>
      <c r="B10" s="41"/>
      <c r="C10" s="5">
        <v>36759</v>
      </c>
      <c r="D10" s="5">
        <v>29613</v>
      </c>
      <c r="E10" s="5">
        <v>7146</v>
      </c>
      <c r="F10" s="5">
        <v>526</v>
      </c>
      <c r="G10" s="5">
        <v>409</v>
      </c>
      <c r="H10" s="5">
        <v>117</v>
      </c>
      <c r="I10" s="5">
        <v>382</v>
      </c>
      <c r="J10" s="5">
        <v>346</v>
      </c>
      <c r="K10" s="5">
        <v>36</v>
      </c>
      <c r="L10" s="5">
        <v>38</v>
      </c>
      <c r="M10" s="5" t="s">
        <v>9</v>
      </c>
      <c r="N10" s="22" t="s">
        <v>9</v>
      </c>
      <c r="O10" s="22" t="s">
        <v>9</v>
      </c>
      <c r="P10" s="5" t="s">
        <v>9</v>
      </c>
      <c r="Q10" s="21" t="s">
        <v>9</v>
      </c>
      <c r="R10" s="29" t="s">
        <v>9</v>
      </c>
    </row>
    <row r="11" spans="1:19" x14ac:dyDescent="0.2">
      <c r="A11" s="9" t="s">
        <v>11</v>
      </c>
      <c r="B11" s="41"/>
      <c r="C11" s="5">
        <v>54404</v>
      </c>
      <c r="D11" s="5">
        <v>45777</v>
      </c>
      <c r="E11" s="5">
        <v>8627</v>
      </c>
      <c r="F11" s="5">
        <v>704</v>
      </c>
      <c r="G11" s="5">
        <v>575</v>
      </c>
      <c r="H11" s="5">
        <v>129</v>
      </c>
      <c r="I11" s="5">
        <v>484</v>
      </c>
      <c r="J11" s="5">
        <v>456</v>
      </c>
      <c r="K11" s="5">
        <v>28</v>
      </c>
      <c r="L11" s="5">
        <v>51</v>
      </c>
      <c r="M11" s="5" t="s">
        <v>9</v>
      </c>
      <c r="N11" s="22" t="s">
        <v>9</v>
      </c>
      <c r="O11" s="22" t="s">
        <v>9</v>
      </c>
      <c r="P11" s="5" t="s">
        <v>9</v>
      </c>
      <c r="Q11" s="21" t="s">
        <v>9</v>
      </c>
      <c r="R11" s="29" t="s">
        <v>9</v>
      </c>
    </row>
    <row r="12" spans="1:19" x14ac:dyDescent="0.2">
      <c r="A12" s="9" t="s">
        <v>12</v>
      </c>
      <c r="B12" s="41"/>
      <c r="C12" s="5">
        <v>29338</v>
      </c>
      <c r="D12" s="5">
        <v>25630</v>
      </c>
      <c r="E12" s="5">
        <v>3708</v>
      </c>
      <c r="F12" s="5">
        <v>392</v>
      </c>
      <c r="G12" s="5">
        <v>347</v>
      </c>
      <c r="H12" s="5">
        <v>45</v>
      </c>
      <c r="I12" s="5">
        <v>281</v>
      </c>
      <c r="J12" s="5">
        <v>270</v>
      </c>
      <c r="K12" s="5">
        <v>11</v>
      </c>
      <c r="L12" s="5">
        <v>35</v>
      </c>
      <c r="M12" s="5" t="s">
        <v>9</v>
      </c>
      <c r="N12" s="22" t="s">
        <v>9</v>
      </c>
      <c r="O12" s="22" t="s">
        <v>9</v>
      </c>
      <c r="P12" s="5" t="s">
        <v>9</v>
      </c>
      <c r="Q12" s="21" t="s">
        <v>9</v>
      </c>
      <c r="R12" s="29" t="s">
        <v>9</v>
      </c>
    </row>
    <row r="13" spans="1:19" x14ac:dyDescent="0.2">
      <c r="A13" s="9" t="s">
        <v>13</v>
      </c>
      <c r="B13" s="41"/>
      <c r="C13" s="5">
        <v>31958</v>
      </c>
      <c r="D13" s="5">
        <v>28074</v>
      </c>
      <c r="E13" s="5">
        <v>3884</v>
      </c>
      <c r="F13" s="5">
        <v>444</v>
      </c>
      <c r="G13" s="5">
        <v>359</v>
      </c>
      <c r="H13" s="5">
        <v>85</v>
      </c>
      <c r="I13" s="5">
        <v>304</v>
      </c>
      <c r="J13" s="5">
        <v>288</v>
      </c>
      <c r="K13" s="5">
        <v>16</v>
      </c>
      <c r="L13" s="5">
        <v>21</v>
      </c>
      <c r="M13" s="5" t="s">
        <v>9</v>
      </c>
      <c r="N13" s="22" t="s">
        <v>9</v>
      </c>
      <c r="O13" s="22" t="s">
        <v>9</v>
      </c>
      <c r="P13" s="5" t="s">
        <v>9</v>
      </c>
      <c r="Q13" s="21" t="s">
        <v>9</v>
      </c>
      <c r="R13" s="29" t="s">
        <v>9</v>
      </c>
    </row>
    <row r="14" spans="1:19" x14ac:dyDescent="0.2">
      <c r="A14" s="9" t="s">
        <v>14</v>
      </c>
      <c r="B14" s="41"/>
      <c r="C14" s="5">
        <v>51735</v>
      </c>
      <c r="D14" s="5">
        <v>44419</v>
      </c>
      <c r="E14" s="5">
        <v>7316</v>
      </c>
      <c r="F14" s="5">
        <v>779</v>
      </c>
      <c r="G14" s="5">
        <v>642</v>
      </c>
      <c r="H14" s="5">
        <v>137</v>
      </c>
      <c r="I14" s="5">
        <v>431</v>
      </c>
      <c r="J14" s="5">
        <v>408</v>
      </c>
      <c r="K14" s="5">
        <v>23</v>
      </c>
      <c r="L14" s="5">
        <v>41</v>
      </c>
      <c r="M14" s="5" t="s">
        <v>9</v>
      </c>
      <c r="N14" s="22" t="s">
        <v>9</v>
      </c>
      <c r="O14" s="22" t="s">
        <v>9</v>
      </c>
      <c r="P14" s="5" t="s">
        <v>9</v>
      </c>
      <c r="Q14" s="21" t="s">
        <v>9</v>
      </c>
      <c r="R14" s="29" t="s">
        <v>9</v>
      </c>
    </row>
    <row r="15" spans="1:19" x14ac:dyDescent="0.2">
      <c r="A15" s="9" t="s">
        <v>15</v>
      </c>
      <c r="B15" s="41"/>
      <c r="C15" s="5">
        <v>42767</v>
      </c>
      <c r="D15" s="5">
        <v>37301</v>
      </c>
      <c r="E15" s="5">
        <v>5466</v>
      </c>
      <c r="F15" s="5">
        <v>712</v>
      </c>
      <c r="G15" s="5">
        <v>616</v>
      </c>
      <c r="H15" s="5">
        <v>96</v>
      </c>
      <c r="I15" s="5">
        <v>403</v>
      </c>
      <c r="J15" s="5">
        <v>389</v>
      </c>
      <c r="K15" s="5">
        <v>14</v>
      </c>
      <c r="L15" s="5">
        <v>23</v>
      </c>
      <c r="M15" s="5" t="s">
        <v>9</v>
      </c>
      <c r="N15" s="22" t="s">
        <v>9</v>
      </c>
      <c r="O15" s="22" t="s">
        <v>9</v>
      </c>
      <c r="P15" s="5" t="s">
        <v>9</v>
      </c>
      <c r="Q15" s="21" t="s">
        <v>9</v>
      </c>
      <c r="R15" s="29" t="s">
        <v>9</v>
      </c>
    </row>
    <row r="16" spans="1:19" s="6" customFormat="1" x14ac:dyDescent="0.2">
      <c r="A16" s="93" t="s">
        <v>16</v>
      </c>
      <c r="B16" s="96"/>
      <c r="C16" s="94">
        <v>61304</v>
      </c>
      <c r="D16" s="94">
        <v>51985</v>
      </c>
      <c r="E16" s="94">
        <v>9319</v>
      </c>
      <c r="F16" s="94">
        <v>918</v>
      </c>
      <c r="G16" s="94">
        <v>751</v>
      </c>
      <c r="H16" s="94">
        <v>167</v>
      </c>
      <c r="I16" s="94">
        <v>482</v>
      </c>
      <c r="J16" s="94">
        <v>452</v>
      </c>
      <c r="K16" s="94">
        <v>30</v>
      </c>
      <c r="L16" s="94">
        <v>67</v>
      </c>
      <c r="M16" s="94" t="s">
        <v>9</v>
      </c>
      <c r="N16" s="98" t="s">
        <v>9</v>
      </c>
      <c r="O16" s="98" t="s">
        <v>9</v>
      </c>
      <c r="P16" s="94" t="s">
        <v>9</v>
      </c>
      <c r="Q16" s="100" t="s">
        <v>9</v>
      </c>
      <c r="R16" s="99" t="s">
        <v>9</v>
      </c>
    </row>
  </sheetData>
  <mergeCells count="9">
    <mergeCell ref="P6:R6"/>
    <mergeCell ref="A1:M1"/>
    <mergeCell ref="C6:E6"/>
    <mergeCell ref="F6:H6"/>
    <mergeCell ref="I6:K6"/>
    <mergeCell ref="M6:O6"/>
    <mergeCell ref="A4:C4"/>
    <mergeCell ref="F4:H4"/>
    <mergeCell ref="A6:B6"/>
  </mergeCells>
  <pageMargins left="0.78740157480314965" right="0.82677165354330717" top="0.74803149606299213" bottom="0.74803149606299213" header="0.27559055118110237" footer="0.86614173228346458"/>
  <pageSetup paperSize="9" scale="60" orientation="landscape" r:id="rId1"/>
  <headerFooter alignWithMargins="0">
    <oddHeader>&amp;L&amp;10Kanton St.Gallen
&amp;"Arial,Fett"Fachstelle für Statistik&amp;R&amp;G</oddHeader>
    <oddFooter>&amp;RSeite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ZumInhalt</vt:lpstr>
      <vt:lpstr>2018</vt:lpstr>
      <vt:lpstr>2015</vt:lpstr>
      <vt:lpstr>2010</vt:lpstr>
      <vt:lpstr>2000</vt:lpstr>
      <vt:lpstr>1990</vt:lpstr>
      <vt:lpstr>'1990'!Drucktitel</vt:lpstr>
      <vt:lpstr>'2000'!Drucktitel</vt:lpstr>
      <vt:lpstr>'2010'!Drucktitel</vt:lpstr>
      <vt:lpstr>'2015'!Drucktitel</vt:lpstr>
      <vt:lpstr>'2018'!Drucktitel</vt:lpstr>
      <vt:lpstr>'1990'!Print_Titles</vt:lpstr>
      <vt:lpstr>'2000'!Print_Titles</vt:lpstr>
      <vt:lpstr>'2010'!Print_Titles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Jaberg Andrea VD-FfS</dc:creator>
  <cp:lastModifiedBy>Indermaur-Hänggi, Verena</cp:lastModifiedBy>
  <cp:lastPrinted>2017-08-04T10:21:41Z</cp:lastPrinted>
  <dcterms:created xsi:type="dcterms:W3CDTF">2009-04-30T07:21:19Z</dcterms:created>
  <dcterms:modified xsi:type="dcterms:W3CDTF">2019-08-20T14:51:23Z</dcterms:modified>
</cp:coreProperties>
</file>