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autoCompressPictures="0"/>
  <mc:AlternateContent xmlns:mc="http://schemas.openxmlformats.org/markup-compatibility/2006">
    <mc:Choice Requires="x15">
      <x15ac:absPath xmlns:x15ac="http://schemas.microsoft.com/office/spreadsheetml/2010/11/ac" url="C:\Users\iai7747\AppData\Roaming\Office Connector\Documents\7ec56e964fcfc5dff08e1641ab5260d1\"/>
    </mc:Choice>
  </mc:AlternateContent>
  <xr:revisionPtr revIDLastSave="0" documentId="13_ncr:1_{090D2546-BB0E-448D-A485-A7E8AD2BAABC}" xr6:coauthVersionLast="47" xr6:coauthVersionMax="47" xr10:uidLastSave="{00000000-0000-0000-0000-000000000000}"/>
  <bookViews>
    <workbookView xWindow="2730" yWindow="2730" windowWidth="38700" windowHeight="15225" tabRatio="897" firstSheet="2" activeTab="12" xr2:uid="{00000000-000D-0000-FFFF-FFFF00000000}"/>
  </bookViews>
  <sheets>
    <sheet name="Cockpit" sheetId="1" state="hidden" r:id="rId1"/>
    <sheet name="Tabelle" sheetId="2" state="hidden" r:id="rId2"/>
    <sheet name="Formular" sheetId="55" r:id="rId3"/>
    <sheet name="Antrag 1" sheetId="3" r:id="rId4"/>
    <sheet name="2" sheetId="56" r:id="rId5"/>
    <sheet name="3" sheetId="57" r:id="rId6"/>
    <sheet name="4" sheetId="58" r:id="rId7"/>
    <sheet name="5" sheetId="59" r:id="rId8"/>
    <sheet name="6" sheetId="60" r:id="rId9"/>
    <sheet name="7" sheetId="61" r:id="rId10"/>
    <sheet name="8" sheetId="62" r:id="rId11"/>
    <sheet name="9" sheetId="63" r:id="rId12"/>
    <sheet name="10" sheetId="64" r:id="rId13"/>
  </sheets>
  <definedNames>
    <definedName name="Aufenthaltsstatus">Cockpit!$C$11:$C$15</definedName>
    <definedName name="Zivilstand">Cockpit!$L$2:$L$6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4" l="1"/>
  <c r="I7" i="64"/>
  <c r="I8" i="63"/>
  <c r="I7" i="63"/>
  <c r="I8" i="62"/>
  <c r="I7" i="62"/>
  <c r="I8" i="61"/>
  <c r="I7" i="61"/>
  <c r="I8" i="60"/>
  <c r="I7" i="60"/>
  <c r="I8" i="59"/>
  <c r="I7" i="59"/>
  <c r="I8" i="58"/>
  <c r="I7" i="58"/>
  <c r="I8" i="57"/>
  <c r="I7" i="57"/>
  <c r="I8" i="56"/>
  <c r="I7" i="56"/>
  <c r="I8" i="3" l="1"/>
  <c r="I7" i="3"/>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J15" i="1" l="1"/>
  <c r="M30" i="55" s="1"/>
  <c r="J14" i="1"/>
  <c r="M29" i="55" s="1"/>
  <c r="J12" i="1"/>
  <c r="H30" i="55" s="1"/>
  <c r="J11" i="1"/>
  <c r="H29" i="55" s="1"/>
  <c r="I8" i="55" l="1"/>
  <c r="I7" i="55"/>
  <c r="A15" i="1" l="1"/>
  <c r="D19" i="55" s="1"/>
  <c r="A14" i="1"/>
  <c r="F12" i="1"/>
  <c r="F11" i="1"/>
  <c r="J6" i="1"/>
  <c r="L16" i="55" s="1"/>
  <c r="J5" i="1"/>
  <c r="L15" i="55" s="1"/>
  <c r="J3" i="1"/>
  <c r="L14" i="55" s="1"/>
  <c r="F3" i="1"/>
  <c r="D14" i="55" s="1"/>
  <c r="J2" i="1"/>
  <c r="F2" i="1"/>
  <c r="D13" i="55" l="1"/>
  <c r="D18" i="55"/>
  <c r="L13" i="55"/>
  <c r="L25" i="55"/>
  <c r="M42" i="55"/>
  <c r="I32" i="55"/>
  <c r="L26" i="55"/>
  <c r="I33" i="55"/>
  <c r="M43" i="55"/>
  <c r="S44" i="2"/>
  <c r="O32" i="2"/>
  <c r="E3" i="2"/>
  <c r="T14" i="2"/>
  <c r="C44" i="2"/>
  <c r="Z42" i="2"/>
  <c r="I20" i="2"/>
  <c r="P27" i="2"/>
  <c r="Z34" i="2"/>
  <c r="P20" i="2"/>
  <c r="O7" i="2"/>
  <c r="R38" i="2"/>
  <c r="D10" i="2"/>
  <c r="S16" i="2"/>
  <c r="E21" i="2"/>
  <c r="R39" i="2"/>
  <c r="D22" i="2"/>
  <c r="X49" i="2"/>
  <c r="W7" i="2"/>
  <c r="G44" i="2"/>
  <c r="M17" i="2"/>
  <c r="A40" i="2"/>
  <c r="P9" i="2"/>
  <c r="R20" i="2"/>
  <c r="W27" i="2"/>
  <c r="R34" i="2"/>
  <c r="X24" i="2"/>
  <c r="H31" i="2"/>
  <c r="P31" i="2"/>
  <c r="K35" i="2"/>
  <c r="Y36" i="2"/>
  <c r="G4" i="2"/>
  <c r="S10" i="2"/>
  <c r="L39" i="2"/>
  <c r="M15" i="2"/>
  <c r="O17" i="2"/>
  <c r="G19" i="2"/>
  <c r="T27" i="2"/>
  <c r="P2" i="2"/>
  <c r="V16" i="2"/>
  <c r="Y20" i="2"/>
  <c r="X16" i="2"/>
  <c r="E39" i="2"/>
  <c r="O39" i="2"/>
  <c r="F50" i="2"/>
  <c r="I10" i="2"/>
  <c r="Y48" i="2"/>
  <c r="M29" i="2"/>
  <c r="H18" i="2"/>
  <c r="C42" i="2"/>
  <c r="A9" i="2"/>
  <c r="R50" i="2"/>
  <c r="V12" i="2"/>
  <c r="V3" i="2"/>
  <c r="Y37" i="2"/>
  <c r="T36" i="2"/>
  <c r="I44" i="2"/>
  <c r="Y51" i="2"/>
  <c r="R48" i="2"/>
  <c r="Z19" i="2"/>
  <c r="C16" i="2"/>
  <c r="A8" i="2"/>
  <c r="L34" i="2"/>
  <c r="L42" i="2"/>
  <c r="V6" i="2"/>
  <c r="Y43" i="2"/>
  <c r="G10" i="2"/>
  <c r="Y32" i="2"/>
  <c r="Z39" i="2"/>
  <c r="F11" i="2"/>
  <c r="X7" i="2"/>
  <c r="K50" i="2"/>
  <c r="E15" i="2"/>
  <c r="X32" i="2"/>
  <c r="S37" i="2"/>
  <c r="L37" i="2"/>
  <c r="V21" i="2"/>
  <c r="R44" i="2"/>
  <c r="E41" i="2"/>
  <c r="A24" i="2"/>
  <c r="W18" i="2"/>
  <c r="H49" i="2"/>
  <c r="F30" i="2"/>
  <c r="D18" i="2"/>
  <c r="P13" i="2"/>
  <c r="O45" i="2"/>
  <c r="K19" i="2"/>
  <c r="H33" i="2"/>
  <c r="Y23" i="2"/>
  <c r="V22" i="2"/>
  <c r="V13" i="2"/>
  <c r="P44" i="2"/>
  <c r="D33" i="2"/>
  <c r="W6" i="2"/>
  <c r="V51" i="2"/>
  <c r="E30" i="2"/>
  <c r="I28" i="2"/>
  <c r="H27" i="2"/>
  <c r="W32" i="2"/>
  <c r="F48" i="2"/>
  <c r="I38" i="2"/>
  <c r="O50" i="2"/>
  <c r="O48" i="2"/>
  <c r="R5" i="2"/>
  <c r="O28" i="2"/>
  <c r="W22" i="2"/>
  <c r="D36" i="2"/>
  <c r="W17" i="2"/>
  <c r="G45" i="2"/>
  <c r="M14" i="2"/>
  <c r="P11" i="2"/>
  <c r="E28" i="2"/>
  <c r="M41" i="2"/>
  <c r="W24" i="2"/>
  <c r="E14" i="2"/>
  <c r="G11" i="2"/>
  <c r="G17" i="2"/>
  <c r="I40" i="2"/>
  <c r="D31" i="2"/>
  <c r="A22" i="2"/>
  <c r="R14" i="2"/>
  <c r="G15" i="2"/>
  <c r="H9" i="2"/>
  <c r="D41" i="2"/>
  <c r="L30" i="2"/>
  <c r="R19" i="2"/>
  <c r="A25" i="2"/>
  <c r="E34" i="2"/>
  <c r="X17" i="2"/>
  <c r="A4" i="2"/>
  <c r="F2" i="2"/>
  <c r="H39" i="2"/>
  <c r="I15" i="2"/>
  <c r="Y12" i="2"/>
  <c r="I42" i="2"/>
  <c r="T35" i="2"/>
  <c r="K2" i="2"/>
  <c r="Z15" i="2"/>
  <c r="K40" i="2"/>
  <c r="Z28" i="2"/>
  <c r="A38" i="2"/>
  <c r="I6" i="2"/>
  <c r="Z18" i="2"/>
  <c r="S28" i="2"/>
  <c r="Y21" i="2"/>
  <c r="Y47" i="2"/>
  <c r="T24" i="2"/>
  <c r="S42" i="2"/>
  <c r="T37" i="2"/>
  <c r="M20" i="2"/>
  <c r="S24" i="2"/>
  <c r="E33" i="2"/>
  <c r="F46" i="2"/>
  <c r="H37" i="2"/>
  <c r="D27" i="2"/>
  <c r="Z5" i="2"/>
  <c r="F25" i="2"/>
  <c r="C43" i="2"/>
  <c r="D3" i="2"/>
  <c r="X36" i="2"/>
  <c r="R36" i="2"/>
  <c r="S17" i="2"/>
  <c r="K10" i="2"/>
  <c r="X45" i="2"/>
  <c r="Z47" i="2"/>
  <c r="V35" i="2"/>
  <c r="C15" i="2"/>
  <c r="G28" i="2"/>
  <c r="T9" i="2"/>
  <c r="D43" i="2"/>
  <c r="P21" i="2"/>
  <c r="T25" i="2"/>
  <c r="X21" i="2"/>
  <c r="R21" i="2"/>
  <c r="Y11" i="2"/>
  <c r="C50" i="2"/>
  <c r="O43" i="2"/>
  <c r="Z13" i="2"/>
  <c r="R32" i="2"/>
  <c r="V7" i="2"/>
  <c r="F10" i="2"/>
  <c r="O47" i="2"/>
  <c r="K18" i="2"/>
  <c r="Z11" i="2"/>
  <c r="L45" i="2"/>
  <c r="M16" i="2"/>
  <c r="L4" i="2"/>
  <c r="V45" i="2"/>
  <c r="A20" i="2"/>
  <c r="L47" i="2"/>
  <c r="Z23" i="2"/>
  <c r="A13" i="2"/>
  <c r="M34" i="2"/>
  <c r="L23" i="2"/>
  <c r="I47" i="2"/>
  <c r="F33" i="2"/>
  <c r="V19" i="2"/>
  <c r="K29" i="2"/>
  <c r="O41" i="2"/>
  <c r="L16" i="2"/>
  <c r="Z40" i="2"/>
  <c r="X27" i="2"/>
  <c r="O12" i="2"/>
  <c r="P18" i="2"/>
  <c r="S23" i="2"/>
  <c r="X23" i="2"/>
  <c r="L43" i="2"/>
  <c r="F20" i="2"/>
  <c r="H13" i="2"/>
  <c r="M51" i="2"/>
  <c r="I12" i="2"/>
  <c r="I21" i="2"/>
  <c r="P51" i="2"/>
  <c r="S34" i="2"/>
  <c r="H15" i="2"/>
  <c r="X51" i="2"/>
  <c r="Y19" i="2"/>
  <c r="O11" i="2"/>
  <c r="G29" i="2"/>
  <c r="O26" i="2"/>
  <c r="C35" i="2"/>
  <c r="F26" i="2"/>
  <c r="C39" i="2"/>
  <c r="H5" i="2"/>
  <c r="Y6" i="2"/>
  <c r="C3" i="2"/>
  <c r="Z29" i="2"/>
  <c r="Y42" i="2"/>
  <c r="D16" i="2"/>
  <c r="K30" i="2"/>
  <c r="R24" i="2"/>
  <c r="H28" i="2"/>
  <c r="Z30" i="2"/>
  <c r="P19" i="2"/>
  <c r="I31" i="2"/>
  <c r="S9" i="2"/>
  <c r="V15" i="2"/>
  <c r="C11" i="2"/>
  <c r="X35" i="2"/>
  <c r="W42" i="2"/>
  <c r="L49" i="2"/>
  <c r="L3" i="2"/>
  <c r="E22" i="2"/>
  <c r="R29" i="2"/>
  <c r="O8" i="2"/>
  <c r="V8" i="2"/>
  <c r="Z48" i="2"/>
  <c r="H41" i="2"/>
  <c r="L24" i="2"/>
  <c r="A33" i="2"/>
  <c r="L19" i="2"/>
  <c r="M47" i="2"/>
  <c r="L17" i="2"/>
  <c r="W41" i="2"/>
  <c r="T18" i="2"/>
  <c r="F19" i="2"/>
  <c r="X46" i="2"/>
  <c r="Z24" i="2"/>
  <c r="G39" i="2"/>
  <c r="C12" i="2"/>
  <c r="F29" i="2"/>
  <c r="F9" i="2"/>
  <c r="A29" i="2"/>
  <c r="V20" i="2"/>
  <c r="E25" i="2"/>
  <c r="M42" i="2"/>
  <c r="T43" i="2"/>
  <c r="Y35" i="2"/>
  <c r="C6" i="2"/>
  <c r="K7" i="2"/>
  <c r="Y38" i="2"/>
  <c r="I16" i="2"/>
  <c r="S41" i="2"/>
  <c r="X2" i="2"/>
  <c r="V24" i="2"/>
  <c r="V25" i="2"/>
  <c r="A45" i="2"/>
  <c r="M46" i="2"/>
  <c r="Y13" i="2"/>
  <c r="H35" i="2"/>
  <c r="R23" i="2"/>
  <c r="I33" i="2"/>
  <c r="I32" i="2"/>
  <c r="F28" i="2"/>
  <c r="C32" i="2"/>
  <c r="C30" i="2"/>
  <c r="O23" i="2"/>
  <c r="S12" i="2"/>
  <c r="A16" i="2"/>
  <c r="T31" i="2"/>
  <c r="H25" i="2"/>
  <c r="X33" i="2"/>
  <c r="G42" i="2"/>
  <c r="G51" i="2"/>
  <c r="F31" i="2"/>
  <c r="T48" i="2"/>
  <c r="G31" i="2"/>
  <c r="A27" i="2"/>
  <c r="V2" i="2"/>
  <c r="E48" i="2"/>
  <c r="I24" i="2"/>
  <c r="T21" i="2"/>
  <c r="E24" i="2"/>
  <c r="T26" i="2"/>
  <c r="E31" i="2"/>
  <c r="I29" i="2"/>
  <c r="R27" i="2"/>
  <c r="P28" i="2"/>
  <c r="W13" i="2"/>
  <c r="P48" i="2"/>
  <c r="R22" i="2"/>
  <c r="T3" i="2"/>
  <c r="T2" i="2"/>
  <c r="T23" i="2"/>
  <c r="M39" i="2"/>
  <c r="M44" i="2"/>
  <c r="A11" i="2"/>
  <c r="S43" i="2"/>
  <c r="P8" i="2"/>
  <c r="I3" i="2"/>
  <c r="V44" i="2"/>
  <c r="O37" i="2"/>
  <c r="D19" i="2"/>
  <c r="F3" i="2"/>
  <c r="Y3" i="2"/>
  <c r="G7" i="2"/>
  <c r="Z46" i="2"/>
  <c r="D51" i="2"/>
  <c r="V5" i="2"/>
  <c r="L22" i="2"/>
  <c r="V26" i="2"/>
  <c r="C19" i="2"/>
  <c r="E43" i="2"/>
  <c r="X18" i="2"/>
  <c r="S39" i="2"/>
  <c r="S18" i="2"/>
  <c r="Y22" i="2"/>
  <c r="L46" i="2"/>
  <c r="M38" i="2"/>
  <c r="W14" i="2"/>
  <c r="L13" i="2"/>
  <c r="T6" i="2"/>
  <c r="T32" i="2"/>
  <c r="H20" i="2"/>
  <c r="P12" i="2"/>
  <c r="S29" i="2"/>
  <c r="Z25" i="2"/>
  <c r="A46" i="2"/>
  <c r="Z38" i="2"/>
  <c r="G30" i="2"/>
  <c r="O25" i="2"/>
  <c r="D9" i="2"/>
  <c r="T45" i="2"/>
  <c r="S20" i="2"/>
  <c r="T16" i="2"/>
  <c r="X25" i="2"/>
  <c r="V9" i="2"/>
  <c r="K4" i="2"/>
  <c r="H45" i="2"/>
  <c r="W49" i="2"/>
  <c r="D6" i="2"/>
  <c r="D28" i="2"/>
  <c r="M2" i="2"/>
  <c r="M37" i="2"/>
  <c r="I5" i="2"/>
  <c r="W47" i="2"/>
  <c r="R3" i="2"/>
  <c r="W46" i="2"/>
  <c r="W51" i="2"/>
  <c r="W8" i="2"/>
  <c r="W29" i="2"/>
  <c r="P45" i="2"/>
  <c r="R10" i="2"/>
  <c r="E51" i="2"/>
  <c r="A49" i="2"/>
  <c r="M21" i="2"/>
  <c r="G34" i="2"/>
  <c r="C18" i="2"/>
  <c r="F45" i="2"/>
  <c r="X50" i="2"/>
  <c r="D34" i="2"/>
  <c r="T4" i="2"/>
  <c r="M33" i="2"/>
  <c r="K23" i="2"/>
  <c r="H16" i="2"/>
  <c r="M40" i="2"/>
  <c r="D8" i="2"/>
  <c r="E26" i="2"/>
  <c r="V14" i="2"/>
  <c r="C24" i="2"/>
  <c r="Y10" i="2"/>
  <c r="I26" i="2"/>
  <c r="V29" i="2"/>
  <c r="E9" i="2"/>
  <c r="L38" i="2"/>
  <c r="E16" i="2"/>
  <c r="V10" i="2"/>
  <c r="I46" i="2"/>
  <c r="O5" i="2"/>
  <c r="K12" i="2"/>
  <c r="Y31" i="2"/>
  <c r="A47" i="2"/>
  <c r="I45" i="2"/>
  <c r="W43" i="2"/>
  <c r="S5" i="2"/>
  <c r="C13" i="2"/>
  <c r="A41" i="2"/>
  <c r="W45" i="2"/>
  <c r="S49" i="2"/>
  <c r="G20" i="2"/>
  <c r="H8" i="2"/>
  <c r="Z22" i="2"/>
  <c r="R8" i="2"/>
  <c r="E18" i="2"/>
  <c r="O3" i="2"/>
  <c r="T44" i="2"/>
  <c r="K38" i="2"/>
  <c r="W37" i="2"/>
  <c r="Z31" i="2"/>
  <c r="Z35" i="2"/>
  <c r="K51" i="2"/>
  <c r="P39" i="2"/>
  <c r="S48" i="2"/>
  <c r="M32" i="2"/>
  <c r="Z43" i="2"/>
  <c r="X11" i="2"/>
  <c r="L40" i="2"/>
  <c r="Y50" i="2"/>
  <c r="C49" i="2"/>
  <c r="C27" i="2"/>
  <c r="O51" i="2"/>
  <c r="R7" i="2"/>
  <c r="G47" i="2"/>
  <c r="D39" i="2"/>
  <c r="Y46" i="2"/>
  <c r="V41" i="2"/>
  <c r="D46" i="2"/>
  <c r="I30" i="2"/>
  <c r="W39" i="2"/>
  <c r="A12" i="2"/>
  <c r="K44" i="2"/>
  <c r="H38" i="2"/>
  <c r="E36" i="2"/>
  <c r="D7" i="2"/>
  <c r="V17" i="2"/>
  <c r="S40" i="2"/>
  <c r="R26" i="2"/>
  <c r="R47" i="2"/>
  <c r="G46" i="2"/>
  <c r="D48" i="2"/>
  <c r="R28" i="2"/>
  <c r="K9" i="2"/>
  <c r="O36" i="2"/>
  <c r="C23" i="2"/>
  <c r="Z4" i="2"/>
  <c r="Y26" i="2"/>
  <c r="F14" i="2"/>
  <c r="K43" i="2"/>
  <c r="R16" i="2"/>
  <c r="C2" i="2"/>
  <c r="W19" i="2"/>
  <c r="O49" i="2"/>
  <c r="K15" i="2"/>
  <c r="S51" i="2"/>
  <c r="T33" i="2"/>
  <c r="O14" i="2"/>
  <c r="W4" i="2"/>
  <c r="D17" i="2"/>
  <c r="X4" i="2"/>
  <c r="Y40" i="2"/>
  <c r="M45" i="2"/>
  <c r="C20" i="2"/>
  <c r="Y30" i="2"/>
  <c r="P29" i="2"/>
  <c r="R31" i="2"/>
  <c r="W25" i="2"/>
  <c r="Z45" i="2"/>
  <c r="F5" i="2"/>
  <c r="W31" i="2"/>
  <c r="L12" i="2"/>
  <c r="P25" i="2"/>
  <c r="E29" i="2"/>
  <c r="V32" i="2"/>
  <c r="X14" i="2"/>
  <c r="K47" i="2"/>
  <c r="C48" i="2"/>
  <c r="T50" i="2"/>
  <c r="G25" i="2"/>
  <c r="Y27" i="2"/>
  <c r="T10" i="2"/>
  <c r="F24" i="2"/>
  <c r="C38" i="2"/>
  <c r="G9" i="2"/>
  <c r="X15" i="2"/>
  <c r="I2" i="2"/>
  <c r="S11" i="2"/>
  <c r="L9" i="2"/>
  <c r="X40" i="2"/>
  <c r="S21" i="2"/>
  <c r="E8" i="2"/>
  <c r="R9" i="2"/>
  <c r="G12" i="2"/>
  <c r="V38" i="2"/>
  <c r="S8" i="2"/>
  <c r="F42" i="2"/>
  <c r="F6" i="2"/>
  <c r="P32" i="2"/>
  <c r="W3" i="2"/>
  <c r="I17" i="2"/>
  <c r="P22" i="2"/>
  <c r="F27" i="2"/>
  <c r="H3" i="2"/>
  <c r="E45" i="2"/>
  <c r="D42" i="2"/>
  <c r="S31" i="2"/>
  <c r="C4" i="2"/>
  <c r="Y8" i="2"/>
  <c r="G8" i="2"/>
  <c r="X26" i="2"/>
  <c r="K48" i="2"/>
  <c r="W38" i="2"/>
  <c r="D2" i="2"/>
  <c r="P34" i="2"/>
  <c r="P30" i="2"/>
  <c r="K26" i="2"/>
  <c r="D49" i="2"/>
  <c r="A15" i="2"/>
  <c r="A2" i="2"/>
  <c r="G37" i="2"/>
  <c r="K36" i="2"/>
  <c r="W21" i="2"/>
  <c r="R11" i="2"/>
  <c r="S4" i="2"/>
  <c r="W2" i="2"/>
  <c r="F8" i="2"/>
  <c r="T42" i="2"/>
  <c r="L44" i="2"/>
  <c r="Y5" i="2"/>
  <c r="X29" i="2"/>
  <c r="R4" i="2"/>
  <c r="E13" i="2"/>
  <c r="R51" i="2"/>
  <c r="W16" i="2"/>
  <c r="Z32" i="2"/>
  <c r="H11" i="2"/>
  <c r="E49" i="2"/>
  <c r="I49" i="2"/>
  <c r="E37" i="2"/>
  <c r="X19" i="2"/>
  <c r="Y24" i="2"/>
  <c r="S32" i="2"/>
  <c r="F15" i="2"/>
  <c r="G32" i="2"/>
  <c r="R42" i="2"/>
  <c r="D40" i="2"/>
  <c r="Y7" i="2"/>
  <c r="P47" i="2"/>
  <c r="R17" i="2"/>
  <c r="H46" i="2"/>
  <c r="K31" i="2"/>
  <c r="T39" i="2"/>
  <c r="T22" i="2"/>
  <c r="C25" i="2"/>
  <c r="C10" i="2"/>
  <c r="M35" i="2"/>
  <c r="L32" i="2"/>
  <c r="F49" i="2"/>
  <c r="T13" i="2"/>
  <c r="M10" i="2"/>
  <c r="O29" i="2"/>
  <c r="I18" i="2"/>
  <c r="E4" i="2"/>
  <c r="R43" i="2"/>
  <c r="P36" i="2"/>
  <c r="Z33" i="2"/>
  <c r="G38" i="2"/>
  <c r="A31" i="2"/>
  <c r="V33" i="2"/>
  <c r="H6" i="2"/>
  <c r="P40" i="2"/>
  <c r="H26" i="2"/>
  <c r="V37" i="2"/>
  <c r="E35" i="2"/>
  <c r="O10" i="2"/>
  <c r="K6" i="2"/>
  <c r="H21" i="2"/>
  <c r="A21" i="2"/>
  <c r="I11" i="2"/>
  <c r="S22" i="2"/>
  <c r="V27" i="2"/>
  <c r="E5" i="2"/>
  <c r="Y4" i="2"/>
  <c r="A26" i="2"/>
  <c r="M36" i="2"/>
  <c r="E42" i="2"/>
  <c r="D5" i="2"/>
  <c r="A5" i="2"/>
  <c r="M31" i="2"/>
  <c r="A39" i="2"/>
  <c r="R30" i="2"/>
  <c r="V11" i="2"/>
  <c r="E27" i="2"/>
  <c r="K32" i="2"/>
  <c r="S3" i="2"/>
  <c r="F18" i="2"/>
  <c r="P5" i="2"/>
  <c r="O24" i="2"/>
  <c r="M5" i="2"/>
  <c r="P38" i="2"/>
  <c r="H30" i="2"/>
  <c r="R13" i="2"/>
  <c r="K28" i="2"/>
  <c r="M18" i="2"/>
  <c r="I9" i="2"/>
  <c r="A14" i="2"/>
  <c r="K11" i="2"/>
  <c r="I7" i="2"/>
  <c r="O27" i="2"/>
  <c r="F40" i="2"/>
  <c r="H10" i="2"/>
  <c r="L41" i="2"/>
  <c r="A37" i="2"/>
  <c r="S25" i="2"/>
  <c r="I23" i="2"/>
  <c r="A35" i="2"/>
  <c r="L50" i="2"/>
  <c r="L48" i="2"/>
  <c r="V36" i="2"/>
  <c r="K16" i="2"/>
  <c r="D35" i="2"/>
  <c r="M48" i="2"/>
  <c r="W11" i="2"/>
  <c r="E20" i="2"/>
  <c r="I51" i="2"/>
  <c r="M27" i="2"/>
  <c r="G50" i="2"/>
  <c r="G3" i="2"/>
  <c r="H36" i="2"/>
  <c r="M22" i="2"/>
  <c r="H50" i="2"/>
  <c r="Z50" i="2"/>
  <c r="G14" i="2"/>
  <c r="O34" i="2"/>
  <c r="D23" i="2"/>
  <c r="X37" i="2"/>
  <c r="P4" i="2"/>
  <c r="G13" i="2"/>
  <c r="R49" i="2"/>
  <c r="E40" i="2"/>
  <c r="C34" i="2"/>
  <c r="A10" i="2"/>
  <c r="C5" i="2"/>
  <c r="D13" i="2"/>
  <c r="X28" i="2"/>
  <c r="Z17" i="2"/>
  <c r="O40" i="2"/>
  <c r="L36" i="2"/>
  <c r="F36" i="2"/>
  <c r="H51" i="2"/>
  <c r="F4" i="2"/>
  <c r="V28" i="2"/>
  <c r="W26" i="2"/>
  <c r="Z36" i="2"/>
  <c r="G22" i="2"/>
  <c r="H44" i="2"/>
  <c r="O31" i="2"/>
  <c r="D37" i="2"/>
  <c r="W10" i="2"/>
  <c r="T51" i="2"/>
  <c r="G40" i="2"/>
  <c r="G41" i="2"/>
  <c r="L10" i="2"/>
  <c r="T30" i="2"/>
  <c r="M13" i="2"/>
  <c r="L33" i="2"/>
  <c r="L27" i="2"/>
  <c r="Y28" i="2"/>
  <c r="C36" i="2"/>
  <c r="L7" i="2"/>
  <c r="A28" i="2"/>
  <c r="M12" i="2"/>
  <c r="O6" i="2"/>
  <c r="F37" i="2"/>
  <c r="P35" i="2"/>
  <c r="Y15" i="2"/>
  <c r="K45" i="2"/>
  <c r="C28" i="2"/>
  <c r="E7" i="2"/>
  <c r="E44" i="2"/>
  <c r="Z51" i="2"/>
  <c r="G35" i="2"/>
  <c r="H7" i="2"/>
  <c r="H34" i="2"/>
  <c r="D14" i="2"/>
  <c r="O9" i="2"/>
  <c r="X34" i="2"/>
  <c r="E12" i="2"/>
  <c r="K13" i="2"/>
  <c r="Y25" i="2"/>
  <c r="A43" i="2"/>
  <c r="K34" i="2"/>
  <c r="K17" i="2"/>
  <c r="X31" i="2"/>
  <c r="A50" i="2"/>
  <c r="Z14" i="2"/>
  <c r="Z6" i="2"/>
  <c r="Z20" i="2"/>
  <c r="M3" i="2"/>
  <c r="I36" i="2"/>
  <c r="D29" i="2"/>
  <c r="P17" i="2"/>
  <c r="K46" i="2"/>
  <c r="D47" i="2"/>
  <c r="X12" i="2"/>
  <c r="M19" i="2"/>
  <c r="V4" i="2"/>
  <c r="E10" i="2"/>
  <c r="C41" i="2"/>
  <c r="F44" i="2"/>
  <c r="E19" i="2"/>
  <c r="S47" i="2"/>
  <c r="C33" i="2"/>
  <c r="X41" i="2"/>
  <c r="K24" i="2"/>
  <c r="C14" i="2"/>
  <c r="D32" i="2"/>
  <c r="E23" i="2"/>
  <c r="F51" i="2"/>
  <c r="H32" i="2"/>
  <c r="T17" i="2"/>
  <c r="Y17" i="2"/>
  <c r="P43" i="2"/>
  <c r="W40" i="2"/>
  <c r="W28" i="2"/>
  <c r="S33" i="2"/>
  <c r="C21" i="2"/>
  <c r="T12" i="2"/>
  <c r="Z10" i="2"/>
  <c r="R46" i="2"/>
  <c r="H4" i="2"/>
  <c r="M50" i="2"/>
  <c r="F35" i="2"/>
  <c r="I43" i="2"/>
  <c r="S38" i="2"/>
  <c r="X47" i="2"/>
  <c r="V42" i="2"/>
  <c r="K49" i="2"/>
  <c r="Z16" i="2"/>
  <c r="X13" i="2"/>
  <c r="V18" i="2"/>
  <c r="P6" i="2"/>
  <c r="K22" i="2"/>
  <c r="G21" i="2"/>
  <c r="W20" i="2"/>
  <c r="C31" i="2"/>
  <c r="P46" i="2"/>
  <c r="A7" i="2"/>
  <c r="I39" i="2"/>
  <c r="T5" i="2"/>
  <c r="R2" i="2"/>
  <c r="G16" i="2"/>
  <c r="F22" i="2"/>
  <c r="X22" i="2"/>
  <c r="S26" i="2"/>
  <c r="V39" i="2"/>
  <c r="V34" i="2"/>
  <c r="E46" i="2"/>
  <c r="M6" i="2"/>
  <c r="L20" i="2"/>
  <c r="Z8" i="2"/>
  <c r="M25" i="2"/>
  <c r="I19" i="2"/>
  <c r="A48" i="2"/>
  <c r="R15" i="2"/>
  <c r="V40" i="2"/>
  <c r="I35" i="2"/>
  <c r="Z27" i="2"/>
  <c r="M8" i="2"/>
  <c r="M28" i="2"/>
  <c r="O30" i="2"/>
  <c r="D24" i="2"/>
  <c r="D11" i="2"/>
  <c r="P23" i="2"/>
  <c r="W35" i="2"/>
  <c r="S36" i="2"/>
  <c r="O42" i="2"/>
  <c r="L31" i="2"/>
  <c r="T19" i="2"/>
  <c r="P37" i="2"/>
  <c r="V47" i="2"/>
  <c r="C47" i="2"/>
  <c r="X5" i="2"/>
  <c r="G43" i="2"/>
  <c r="H42" i="2"/>
  <c r="F43" i="2"/>
  <c r="L6" i="2"/>
  <c r="R40" i="2"/>
  <c r="A18" i="2"/>
  <c r="Y45" i="2"/>
  <c r="C37" i="2"/>
  <c r="F47" i="2"/>
  <c r="H2" i="2"/>
  <c r="M30" i="2"/>
  <c r="C9" i="2"/>
  <c r="Y9" i="2"/>
  <c r="L5" i="2"/>
  <c r="D25" i="2"/>
  <c r="W30" i="2"/>
  <c r="X6" i="2"/>
  <c r="O4" i="2"/>
  <c r="F13" i="2"/>
  <c r="S15" i="2"/>
  <c r="G18" i="2"/>
  <c r="X39" i="2"/>
  <c r="Y44" i="2"/>
  <c r="I4" i="2"/>
  <c r="T47" i="2"/>
  <c r="S50" i="2"/>
  <c r="G26" i="2"/>
  <c r="P7" i="2"/>
  <c r="R18" i="2"/>
  <c r="H29" i="2"/>
  <c r="H47" i="2"/>
  <c r="W33" i="2"/>
  <c r="T11" i="2"/>
  <c r="I50" i="2"/>
  <c r="H19" i="2"/>
  <c r="P14" i="2"/>
  <c r="D21" i="2"/>
  <c r="C51" i="2"/>
  <c r="L29" i="2"/>
  <c r="L8" i="2"/>
  <c r="O13" i="2"/>
  <c r="P41" i="2"/>
  <c r="G49" i="2"/>
  <c r="V50" i="2"/>
  <c r="O22" i="2"/>
  <c r="R12" i="2"/>
  <c r="P10" i="2"/>
  <c r="S19" i="2"/>
  <c r="R41" i="2"/>
  <c r="M43" i="2"/>
  <c r="V46" i="2"/>
  <c r="T15" i="2"/>
  <c r="W34" i="2"/>
  <c r="C29" i="2"/>
  <c r="E11" i="2"/>
  <c r="X44" i="2"/>
  <c r="G6" i="2"/>
  <c r="A17" i="2"/>
  <c r="Y16" i="2"/>
  <c r="W12" i="2"/>
  <c r="T28" i="2"/>
  <c r="T29" i="2"/>
  <c r="W15" i="2"/>
  <c r="A30" i="2"/>
  <c r="E32" i="2"/>
  <c r="P24" i="2"/>
  <c r="Y14" i="2"/>
  <c r="C26" i="2"/>
  <c r="S35" i="2"/>
  <c r="C8" i="2"/>
  <c r="D15" i="2"/>
  <c r="D26" i="2"/>
  <c r="W50" i="2"/>
  <c r="A44" i="2"/>
  <c r="R6" i="2"/>
  <c r="P3" i="2"/>
  <c r="A3" i="2"/>
  <c r="Z21" i="2"/>
  <c r="S27" i="2"/>
  <c r="O16" i="2"/>
  <c r="L25" i="2"/>
  <c r="X48" i="2"/>
  <c r="G27" i="2"/>
  <c r="T46" i="2"/>
  <c r="D20" i="2"/>
  <c r="S45" i="2"/>
  <c r="P26" i="2"/>
  <c r="K42" i="2"/>
  <c r="L28" i="2"/>
  <c r="R45" i="2"/>
  <c r="S2" i="2"/>
  <c r="C7" i="2"/>
  <c r="Z3" i="2"/>
  <c r="X20" i="2"/>
  <c r="O15" i="2"/>
  <c r="P16" i="2"/>
  <c r="L35" i="2"/>
  <c r="O33" i="2"/>
  <c r="K14" i="2"/>
  <c r="H12" i="2"/>
  <c r="G48" i="2"/>
  <c r="R37" i="2"/>
  <c r="K33" i="2"/>
  <c r="X8" i="2"/>
  <c r="F17" i="2"/>
  <c r="M23" i="2"/>
  <c r="D12" i="2"/>
  <c r="S7" i="2"/>
  <c r="S30" i="2"/>
  <c r="L11" i="2"/>
  <c r="K41" i="2"/>
  <c r="K25" i="2"/>
  <c r="F21" i="2"/>
  <c r="M24" i="2"/>
  <c r="P42" i="2"/>
  <c r="W9" i="2"/>
  <c r="K39" i="2"/>
  <c r="G5" i="2"/>
  <c r="I34" i="2"/>
  <c r="I41" i="2"/>
  <c r="P49" i="2"/>
  <c r="E6" i="2"/>
  <c r="A23" i="2"/>
  <c r="C45" i="2"/>
  <c r="O35" i="2"/>
  <c r="T40" i="2"/>
  <c r="L18" i="2"/>
  <c r="O18" i="2"/>
  <c r="A6" i="2"/>
  <c r="F32" i="2"/>
  <c r="E47" i="2"/>
  <c r="Z41" i="2"/>
  <c r="F23" i="2"/>
  <c r="H48" i="2"/>
  <c r="A51" i="2"/>
  <c r="Z49" i="2"/>
  <c r="D38" i="2"/>
  <c r="T49" i="2"/>
  <c r="I8" i="2"/>
  <c r="S13" i="2"/>
  <c r="L2" i="2"/>
  <c r="P33" i="2"/>
  <c r="G24" i="2"/>
  <c r="O2" i="2"/>
  <c r="Z12" i="2"/>
  <c r="T20" i="2"/>
  <c r="H23" i="2"/>
  <c r="W23" i="2"/>
  <c r="D50" i="2"/>
  <c r="Y49" i="2"/>
  <c r="F41" i="2"/>
  <c r="L51" i="2"/>
  <c r="A32" i="2"/>
  <c r="Y29" i="2"/>
  <c r="Y2" i="2"/>
  <c r="W36" i="2"/>
  <c r="K5" i="2"/>
  <c r="K37" i="2"/>
  <c r="K3" i="2"/>
  <c r="C22" i="2"/>
  <c r="X30" i="2"/>
  <c r="E50" i="2"/>
  <c r="S6" i="2"/>
  <c r="M4" i="2"/>
  <c r="X9" i="2"/>
  <c r="I13" i="2"/>
  <c r="I22" i="2"/>
  <c r="Z37" i="2"/>
  <c r="H22" i="2"/>
  <c r="G33" i="2"/>
  <c r="V30" i="2"/>
  <c r="D45" i="2"/>
  <c r="L15" i="2"/>
  <c r="R35" i="2"/>
  <c r="H17" i="2"/>
  <c r="D44" i="2"/>
  <c r="G23" i="2"/>
  <c r="O20" i="2"/>
  <c r="F34" i="2"/>
  <c r="S14" i="2"/>
  <c r="T34" i="2"/>
  <c r="W48" i="2"/>
  <c r="A36" i="2"/>
  <c r="O19" i="2"/>
  <c r="A42" i="2"/>
  <c r="F16" i="2"/>
  <c r="V43" i="2"/>
  <c r="O44" i="2"/>
  <c r="V31" i="2"/>
  <c r="Y41" i="2"/>
  <c r="W5" i="2"/>
  <c r="T8" i="2"/>
  <c r="M9" i="2"/>
  <c r="H43" i="2"/>
  <c r="C46" i="2"/>
  <c r="O38" i="2"/>
  <c r="R25" i="2"/>
  <c r="I14" i="2"/>
  <c r="Z44" i="2"/>
  <c r="F38" i="2"/>
  <c r="E17" i="2"/>
  <c r="L21" i="2"/>
  <c r="K20" i="2"/>
  <c r="I25" i="2"/>
  <c r="T38" i="2"/>
  <c r="Y33" i="2"/>
  <c r="M11" i="2"/>
  <c r="F7" i="2"/>
  <c r="G2" i="2"/>
  <c r="H14" i="2"/>
  <c r="Z26" i="2"/>
  <c r="H24" i="2"/>
  <c r="S46" i="2"/>
  <c r="K8" i="2"/>
  <c r="R33" i="2"/>
  <c r="C40" i="2"/>
  <c r="I48" i="2"/>
  <c r="I27" i="2"/>
  <c r="D30" i="2"/>
  <c r="C17" i="2"/>
  <c r="H40" i="2"/>
  <c r="E38" i="2"/>
  <c r="L14" i="2"/>
  <c r="A34" i="2"/>
  <c r="D4" i="2"/>
  <c r="V23" i="2"/>
  <c r="W44" i="2"/>
  <c r="X38" i="2"/>
  <c r="O21" i="2"/>
  <c r="M26" i="2"/>
  <c r="V49" i="2"/>
  <c r="K21" i="2"/>
  <c r="M7" i="2"/>
  <c r="T7" i="2"/>
  <c r="Z9" i="2"/>
  <c r="Y34" i="2"/>
  <c r="L26" i="2"/>
  <c r="K27" i="2"/>
  <c r="P50" i="2"/>
  <c r="P15" i="2"/>
  <c r="T41" i="2"/>
  <c r="G36" i="2"/>
  <c r="M49" i="2"/>
  <c r="E2" i="2"/>
  <c r="Z7" i="2"/>
  <c r="I37" i="2"/>
  <c r="X3" i="2"/>
  <c r="F39" i="2"/>
  <c r="X10" i="2"/>
  <c r="X42" i="2"/>
  <c r="Y39" i="2"/>
  <c r="F12" i="2"/>
  <c r="A19" i="2"/>
  <c r="O46" i="2"/>
  <c r="X43" i="2"/>
  <c r="Y18" i="2"/>
  <c r="Z2" i="2"/>
  <c r="V48" i="2"/>
  <c r="N32" i="2"/>
  <c r="N18" i="2"/>
  <c r="N39" i="2"/>
  <c r="N15" i="2"/>
  <c r="N5" i="2"/>
  <c r="N22" i="2"/>
  <c r="N10" i="2"/>
  <c r="N8" i="2"/>
  <c r="N28" i="2"/>
  <c r="N45" i="2"/>
  <c r="N49" i="2"/>
  <c r="N34" i="2"/>
  <c r="N29" i="2"/>
  <c r="N25" i="2"/>
  <c r="N23" i="2"/>
  <c r="N11" i="2"/>
  <c r="N16" i="2"/>
  <c r="N4" i="2"/>
  <c r="N48" i="2"/>
  <c r="N14" i="2"/>
  <c r="N31" i="2"/>
  <c r="N7" i="2"/>
  <c r="N12" i="2"/>
  <c r="N36" i="2"/>
  <c r="N2" i="2"/>
  <c r="N51" i="2"/>
  <c r="N40" i="2"/>
  <c r="N24" i="2"/>
  <c r="N50" i="2"/>
  <c r="N27" i="2"/>
  <c r="N3" i="2"/>
  <c r="N13" i="2"/>
  <c r="N38" i="2"/>
  <c r="N30" i="2"/>
  <c r="N26" i="2"/>
  <c r="N17" i="2"/>
  <c r="N20" i="2"/>
  <c r="N35" i="2"/>
  <c r="N47" i="2"/>
  <c r="N42" i="2"/>
  <c r="N37" i="2"/>
  <c r="N21" i="2"/>
  <c r="N6" i="2"/>
  <c r="N46" i="2"/>
  <c r="N19" i="2"/>
  <c r="N41" i="2"/>
  <c r="N44" i="2"/>
  <c r="N9" i="2"/>
  <c r="N33" i="2"/>
  <c r="N43" i="2"/>
  <c r="AA19" i="2" l="1"/>
  <c r="AA34" i="2"/>
  <c r="J40" i="2"/>
  <c r="AD17" i="2"/>
  <c r="AG17" i="2"/>
  <c r="AE17" i="2"/>
  <c r="AO17" i="2"/>
  <c r="AJ17" i="2"/>
  <c r="AM17" i="2"/>
  <c r="AN17" i="2"/>
  <c r="AK17" i="2"/>
  <c r="AS17" i="2"/>
  <c r="AI17" i="2"/>
  <c r="AF17" i="2"/>
  <c r="AL17" i="2"/>
  <c r="AH17" i="2"/>
  <c r="AK40" i="2"/>
  <c r="AM40" i="2"/>
  <c r="AH40" i="2"/>
  <c r="AS40" i="2"/>
  <c r="AO40" i="2"/>
  <c r="AJ40" i="2"/>
  <c r="AN40" i="2"/>
  <c r="AF40" i="2"/>
  <c r="AI40" i="2"/>
  <c r="AG40" i="2"/>
  <c r="AL40" i="2"/>
  <c r="AE40" i="2"/>
  <c r="AD40" i="2"/>
  <c r="AB33" i="2"/>
  <c r="Q46" i="2"/>
  <c r="J24" i="2"/>
  <c r="U24" i="2" s="1"/>
  <c r="J14" i="2"/>
  <c r="AB25" i="2"/>
  <c r="AL46" i="2"/>
  <c r="AH46" i="2"/>
  <c r="AO46" i="2"/>
  <c r="AK46" i="2"/>
  <c r="AI46" i="2"/>
  <c r="AE46" i="2"/>
  <c r="AS46" i="2"/>
  <c r="AD46" i="2"/>
  <c r="AF46" i="2"/>
  <c r="AM46" i="2"/>
  <c r="AN46" i="2"/>
  <c r="AJ46" i="2"/>
  <c r="AG46" i="2"/>
  <c r="J43" i="2"/>
  <c r="AA42" i="2"/>
  <c r="AA36" i="2"/>
  <c r="Q14" i="2"/>
  <c r="J17" i="2"/>
  <c r="AB35" i="2"/>
  <c r="J22" i="2"/>
  <c r="Q6" i="2"/>
  <c r="AJ22" i="2"/>
  <c r="AI22" i="2"/>
  <c r="AN22" i="2"/>
  <c r="AE22" i="2"/>
  <c r="AM22" i="2"/>
  <c r="AD22" i="2"/>
  <c r="AO22" i="2"/>
  <c r="AG22" i="2"/>
  <c r="AS22" i="2"/>
  <c r="AH22" i="2"/>
  <c r="AK22" i="2"/>
  <c r="AF22" i="2"/>
  <c r="AL22" i="2"/>
  <c r="AA32" i="2"/>
  <c r="J23" i="2"/>
  <c r="Q13" i="2"/>
  <c r="AA51" i="2"/>
  <c r="J48" i="2"/>
  <c r="AA6" i="2"/>
  <c r="AE45" i="2"/>
  <c r="AK45" i="2"/>
  <c r="AL45" i="2"/>
  <c r="AI45" i="2"/>
  <c r="AO45" i="2"/>
  <c r="AS45" i="2"/>
  <c r="AN45" i="2"/>
  <c r="AG45" i="2"/>
  <c r="AJ45" i="2"/>
  <c r="AM45" i="2"/>
  <c r="AH45" i="2"/>
  <c r="AF45" i="2"/>
  <c r="AD45" i="2"/>
  <c r="AA23" i="2"/>
  <c r="Q30" i="2"/>
  <c r="Q7" i="2"/>
  <c r="AB37" i="2"/>
  <c r="J12" i="2"/>
  <c r="AM7" i="2"/>
  <c r="AF7" i="2"/>
  <c r="AD7" i="2"/>
  <c r="AJ7" i="2"/>
  <c r="AS7" i="2"/>
  <c r="AE7" i="2"/>
  <c r="AN7" i="2"/>
  <c r="AO7" i="2"/>
  <c r="AK7" i="2"/>
  <c r="AI7" i="2"/>
  <c r="AH7" i="2"/>
  <c r="AL7" i="2"/>
  <c r="AG7" i="2"/>
  <c r="Q2" i="2"/>
  <c r="AB45" i="2"/>
  <c r="Q45" i="2"/>
  <c r="Q27" i="2"/>
  <c r="AA3" i="2"/>
  <c r="AB6" i="2"/>
  <c r="AA44" i="2"/>
  <c r="AF8" i="2"/>
  <c r="AE8" i="2"/>
  <c r="AN8" i="2"/>
  <c r="AJ8" i="2"/>
  <c r="AD8" i="2"/>
  <c r="AS8" i="2"/>
  <c r="AH8" i="2"/>
  <c r="AL8" i="2"/>
  <c r="AM8" i="2"/>
  <c r="AO8" i="2"/>
  <c r="AI8" i="2"/>
  <c r="AG8" i="2"/>
  <c r="AK8" i="2"/>
  <c r="Q35" i="2"/>
  <c r="AH26" i="2"/>
  <c r="AG26" i="2"/>
  <c r="AJ26" i="2"/>
  <c r="AO26" i="2"/>
  <c r="AK26" i="2"/>
  <c r="AF26" i="2"/>
  <c r="AE26" i="2"/>
  <c r="AM26" i="2"/>
  <c r="AI26" i="2"/>
  <c r="AD26" i="2"/>
  <c r="AS26" i="2"/>
  <c r="AN26" i="2"/>
  <c r="AL26" i="2"/>
  <c r="AA30" i="2"/>
  <c r="U30" i="2" s="1"/>
  <c r="AA17" i="2"/>
  <c r="AH29" i="2"/>
  <c r="AN29" i="2"/>
  <c r="AD29" i="2"/>
  <c r="AF29" i="2"/>
  <c r="AG29" i="2"/>
  <c r="AO29" i="2"/>
  <c r="AS29" i="2"/>
  <c r="AE29" i="2"/>
  <c r="AK29" i="2"/>
  <c r="AJ29" i="2"/>
  <c r="AI29" i="2"/>
  <c r="AL29" i="2"/>
  <c r="AM29" i="2"/>
  <c r="AB41" i="2"/>
  <c r="Q19" i="2"/>
  <c r="AB12" i="2"/>
  <c r="AI51" i="2"/>
  <c r="AF51" i="2"/>
  <c r="AJ51" i="2"/>
  <c r="AG51" i="2"/>
  <c r="AE51" i="2"/>
  <c r="AS51" i="2"/>
  <c r="AD51" i="2"/>
  <c r="AL51" i="2"/>
  <c r="AN51" i="2"/>
  <c r="AH51" i="2"/>
  <c r="AO51" i="2"/>
  <c r="AK51" i="2"/>
  <c r="AM51" i="2"/>
  <c r="J19" i="2"/>
  <c r="J47" i="2"/>
  <c r="J29" i="2"/>
  <c r="AB18" i="2"/>
  <c r="Q50" i="2"/>
  <c r="Q15" i="2"/>
  <c r="AI9" i="2"/>
  <c r="AD9" i="2"/>
  <c r="AH9" i="2"/>
  <c r="AN9" i="2"/>
  <c r="AF9" i="2"/>
  <c r="AS9" i="2"/>
  <c r="AO9" i="2"/>
  <c r="AK9" i="2"/>
  <c r="AG9" i="2"/>
  <c r="AE9" i="2"/>
  <c r="AL9" i="2"/>
  <c r="AM9" i="2"/>
  <c r="AJ9" i="2"/>
  <c r="J2" i="2"/>
  <c r="AD37" i="2"/>
  <c r="AO37" i="2"/>
  <c r="AL37" i="2"/>
  <c r="AS37" i="2"/>
  <c r="AG37" i="2"/>
  <c r="AK37" i="2"/>
  <c r="AI37" i="2"/>
  <c r="AE37" i="2"/>
  <c r="AJ37" i="2"/>
  <c r="AM37" i="2"/>
  <c r="AF37" i="2"/>
  <c r="AN37" i="2"/>
  <c r="AH37" i="2"/>
  <c r="AA18" i="2"/>
  <c r="AB40" i="2"/>
  <c r="J42" i="2"/>
  <c r="AK47" i="2"/>
  <c r="AD47" i="2"/>
  <c r="AM47" i="2"/>
  <c r="AE47" i="2"/>
  <c r="AF47" i="2"/>
  <c r="AL47" i="2"/>
  <c r="AO47" i="2"/>
  <c r="AI47" i="2"/>
  <c r="AG47" i="2"/>
  <c r="AH47" i="2"/>
  <c r="AN47" i="2"/>
  <c r="AS47" i="2"/>
  <c r="AJ47" i="2"/>
  <c r="Q36" i="2"/>
  <c r="AB15" i="2"/>
  <c r="AA48" i="2"/>
  <c r="Q26" i="2"/>
  <c r="AB2" i="2"/>
  <c r="AA7" i="2"/>
  <c r="AN31" i="2"/>
  <c r="AK31" i="2"/>
  <c r="AI31" i="2"/>
  <c r="AH31" i="2"/>
  <c r="AO31" i="2"/>
  <c r="AF31" i="2"/>
  <c r="AJ31" i="2"/>
  <c r="AD31" i="2"/>
  <c r="AM31" i="2"/>
  <c r="AE31" i="2"/>
  <c r="AS31" i="2"/>
  <c r="AG31" i="2"/>
  <c r="AL31" i="2"/>
  <c r="Q38" i="2"/>
  <c r="J4" i="2"/>
  <c r="AB46" i="2"/>
  <c r="AM21" i="2"/>
  <c r="AH21" i="2"/>
  <c r="AL21" i="2"/>
  <c r="AD21" i="2"/>
  <c r="AJ21" i="2"/>
  <c r="AF21" i="2"/>
  <c r="AE21" i="2"/>
  <c r="AK21" i="2"/>
  <c r="AN21" i="2"/>
  <c r="AI21" i="2"/>
  <c r="AO21" i="2"/>
  <c r="AS21" i="2"/>
  <c r="AG21" i="2"/>
  <c r="Q33" i="2"/>
  <c r="J32" i="2"/>
  <c r="AN14" i="2"/>
  <c r="AD14" i="2"/>
  <c r="AE14" i="2"/>
  <c r="AL14" i="2"/>
  <c r="AH14" i="2"/>
  <c r="AK14" i="2"/>
  <c r="AF14" i="2"/>
  <c r="AO14" i="2"/>
  <c r="AJ14" i="2"/>
  <c r="AG14" i="2"/>
  <c r="AM14" i="2"/>
  <c r="AS14" i="2"/>
  <c r="AI14" i="2"/>
  <c r="AK33" i="2"/>
  <c r="AN33" i="2"/>
  <c r="AF33" i="2"/>
  <c r="AJ33" i="2"/>
  <c r="AG33" i="2"/>
  <c r="AS33" i="2"/>
  <c r="AE33" i="2"/>
  <c r="AO33" i="2"/>
  <c r="AL33" i="2"/>
  <c r="AM33" i="2"/>
  <c r="AI33" i="2"/>
  <c r="AH33" i="2"/>
  <c r="AD33" i="2"/>
  <c r="Q47" i="2"/>
  <c r="AN41" i="2"/>
  <c r="AJ41" i="2"/>
  <c r="AL41" i="2"/>
  <c r="AS41" i="2"/>
  <c r="AI41" i="2"/>
  <c r="AG41" i="2"/>
  <c r="AE41" i="2"/>
  <c r="AM41" i="2"/>
  <c r="AO41" i="2"/>
  <c r="AF41" i="2"/>
  <c r="AK41" i="2"/>
  <c r="AH41" i="2"/>
  <c r="AD41" i="2"/>
  <c r="AA50" i="2"/>
  <c r="AA43" i="2"/>
  <c r="J34" i="2"/>
  <c r="J7" i="2"/>
  <c r="AI28" i="2"/>
  <c r="AL28" i="2"/>
  <c r="AE28" i="2"/>
  <c r="AS28" i="2"/>
  <c r="AH28" i="2"/>
  <c r="AD28" i="2"/>
  <c r="AJ28" i="2"/>
  <c r="AN28" i="2"/>
  <c r="AO28" i="2"/>
  <c r="AF28" i="2"/>
  <c r="AK28" i="2"/>
  <c r="AG28" i="2"/>
  <c r="AM28" i="2"/>
  <c r="AA28" i="2"/>
  <c r="AD36" i="2"/>
  <c r="AH36" i="2"/>
  <c r="AG36" i="2"/>
  <c r="AK36" i="2"/>
  <c r="AM36" i="2"/>
  <c r="AS36" i="2"/>
  <c r="AF36" i="2"/>
  <c r="AN36" i="2"/>
  <c r="AJ36" i="2"/>
  <c r="AE36" i="2"/>
  <c r="AO36" i="2"/>
  <c r="AL36" i="2"/>
  <c r="AI36" i="2"/>
  <c r="J44" i="2"/>
  <c r="U44" i="2" s="1"/>
  <c r="J51" i="2"/>
  <c r="AL5" i="2"/>
  <c r="AN5" i="2"/>
  <c r="AJ5" i="2"/>
  <c r="AS5" i="2"/>
  <c r="AF5" i="2"/>
  <c r="AK5" i="2"/>
  <c r="AD5" i="2"/>
  <c r="AH5" i="2"/>
  <c r="AO5" i="2"/>
  <c r="AG5" i="2"/>
  <c r="AM5" i="2"/>
  <c r="AI5" i="2"/>
  <c r="AE5" i="2"/>
  <c r="AA10" i="2"/>
  <c r="AN34" i="2"/>
  <c r="AF34" i="2"/>
  <c r="AM34" i="2"/>
  <c r="AG34" i="2"/>
  <c r="AJ34" i="2"/>
  <c r="AL34" i="2"/>
  <c r="AI34" i="2"/>
  <c r="AS34" i="2"/>
  <c r="AE34" i="2"/>
  <c r="AH34" i="2"/>
  <c r="AD34" i="2"/>
  <c r="AO34" i="2"/>
  <c r="AK34" i="2"/>
  <c r="AB49" i="2"/>
  <c r="J50" i="2"/>
  <c r="J36" i="2"/>
  <c r="AA35" i="2"/>
  <c r="Q25" i="2"/>
  <c r="AA37" i="2"/>
  <c r="J10" i="2"/>
  <c r="AA14" i="2"/>
  <c r="AB13" i="2"/>
  <c r="J30" i="2"/>
  <c r="Q3" i="2"/>
  <c r="AB30" i="2"/>
  <c r="AA39" i="2"/>
  <c r="AA5" i="2"/>
  <c r="AA26" i="2"/>
  <c r="Q22" i="2"/>
  <c r="AA21" i="2"/>
  <c r="J21" i="2"/>
  <c r="J26" i="2"/>
  <c r="J6" i="2"/>
  <c r="AA31" i="2"/>
  <c r="AB43" i="2"/>
  <c r="AD10" i="2"/>
  <c r="AG10" i="2"/>
  <c r="AN10" i="2"/>
  <c r="AI10" i="2"/>
  <c r="AE10" i="2"/>
  <c r="AL10" i="2"/>
  <c r="AM10" i="2"/>
  <c r="AJ10" i="2"/>
  <c r="AH10" i="2"/>
  <c r="AS10" i="2"/>
  <c r="AO10" i="2"/>
  <c r="AF10" i="2"/>
  <c r="AK10" i="2"/>
  <c r="AK25" i="2"/>
  <c r="AJ25" i="2"/>
  <c r="AD25" i="2"/>
  <c r="AS25" i="2"/>
  <c r="AM25" i="2"/>
  <c r="AF25" i="2"/>
  <c r="AG25" i="2"/>
  <c r="AL25" i="2"/>
  <c r="AO25" i="2"/>
  <c r="AI25" i="2"/>
  <c r="AE25" i="2"/>
  <c r="AN25" i="2"/>
  <c r="AH25" i="2"/>
  <c r="J46" i="2"/>
  <c r="AB17" i="2"/>
  <c r="AB42" i="2"/>
  <c r="Q32" i="2"/>
  <c r="J11" i="2"/>
  <c r="AB51" i="2"/>
  <c r="AB4" i="2"/>
  <c r="Q4" i="2"/>
  <c r="AB11" i="2"/>
  <c r="AA2" i="2"/>
  <c r="AA15" i="2"/>
  <c r="AI4" i="2"/>
  <c r="AJ4" i="2"/>
  <c r="AS4" i="2"/>
  <c r="AG4" i="2"/>
  <c r="AL4" i="2"/>
  <c r="AD4" i="2"/>
  <c r="AK4" i="2"/>
  <c r="AE4" i="2"/>
  <c r="AN4" i="2"/>
  <c r="AO4" i="2"/>
  <c r="AF4" i="2"/>
  <c r="AH4" i="2"/>
  <c r="AM4" i="2"/>
  <c r="Q31" i="2"/>
  <c r="J3" i="2"/>
  <c r="Q8" i="2"/>
  <c r="AB9" i="2"/>
  <c r="Q21" i="2"/>
  <c r="Q11" i="2"/>
  <c r="AD38" i="2"/>
  <c r="AL38" i="2"/>
  <c r="AE38" i="2"/>
  <c r="AH38" i="2"/>
  <c r="AO38" i="2"/>
  <c r="AJ38" i="2"/>
  <c r="AN38" i="2"/>
  <c r="AI38" i="2"/>
  <c r="AS38" i="2"/>
  <c r="AF38" i="2"/>
  <c r="AK38" i="2"/>
  <c r="AG38" i="2"/>
  <c r="AM38" i="2"/>
  <c r="AL48" i="2"/>
  <c r="AH48" i="2"/>
  <c r="AD48" i="2"/>
  <c r="AS48" i="2"/>
  <c r="AO48" i="2"/>
  <c r="AG48" i="2"/>
  <c r="AE48" i="2"/>
  <c r="AN48" i="2"/>
  <c r="AM48" i="2"/>
  <c r="AI48" i="2"/>
  <c r="AF48" i="2"/>
  <c r="AJ48" i="2"/>
  <c r="AK48" i="2"/>
  <c r="AB31" i="2"/>
  <c r="AS20" i="2"/>
  <c r="AE20" i="2"/>
  <c r="AO20" i="2"/>
  <c r="AD20" i="2"/>
  <c r="AI20" i="2"/>
  <c r="AH20" i="2"/>
  <c r="AG20" i="2"/>
  <c r="AN20" i="2"/>
  <c r="AK20" i="2"/>
  <c r="AJ20" i="2"/>
  <c r="AF20" i="2"/>
  <c r="AL20" i="2"/>
  <c r="AM20" i="2"/>
  <c r="Q51" i="2"/>
  <c r="AN2" i="2"/>
  <c r="AO2" i="2"/>
  <c r="AG2" i="2"/>
  <c r="AE2" i="2"/>
  <c r="AJ2" i="2"/>
  <c r="AK2" i="2"/>
  <c r="AF2" i="2"/>
  <c r="AL2" i="2"/>
  <c r="AH2" i="2"/>
  <c r="AD2" i="2"/>
  <c r="AI2" i="2"/>
  <c r="AS2" i="2"/>
  <c r="AM2" i="2"/>
  <c r="AB16" i="2"/>
  <c r="AD23" i="2"/>
  <c r="AK23" i="2"/>
  <c r="AI23" i="2"/>
  <c r="AS23" i="2"/>
  <c r="AO23" i="2"/>
  <c r="AF23" i="2"/>
  <c r="AJ23" i="2"/>
  <c r="AM23" i="2"/>
  <c r="AN23" i="2"/>
  <c r="AG23" i="2"/>
  <c r="AL23" i="2"/>
  <c r="AE23" i="2"/>
  <c r="AH23" i="2"/>
  <c r="AB28" i="2"/>
  <c r="AB47" i="2"/>
  <c r="AB26" i="2"/>
  <c r="Q40" i="2"/>
  <c r="J38" i="2"/>
  <c r="AA12" i="2"/>
  <c r="AB7" i="2"/>
  <c r="AD27" i="2"/>
  <c r="AI27" i="2"/>
  <c r="AH27" i="2"/>
  <c r="AS27" i="2"/>
  <c r="AL27" i="2"/>
  <c r="AK27" i="2"/>
  <c r="AO27" i="2"/>
  <c r="AF27" i="2"/>
  <c r="AN27" i="2"/>
  <c r="AE27" i="2"/>
  <c r="AJ27" i="2"/>
  <c r="AM27" i="2"/>
  <c r="AG27" i="2"/>
  <c r="AF49" i="2"/>
  <c r="AE49" i="2"/>
  <c r="AN49" i="2"/>
  <c r="AJ49" i="2"/>
  <c r="AH49" i="2"/>
  <c r="AO49" i="2"/>
  <c r="AM49" i="2"/>
  <c r="AI49" i="2"/>
  <c r="AG49" i="2"/>
  <c r="AK49" i="2"/>
  <c r="AD49" i="2"/>
  <c r="AL49" i="2"/>
  <c r="AS49" i="2"/>
  <c r="Q48" i="2"/>
  <c r="AB8" i="2"/>
  <c r="J8" i="2"/>
  <c r="Q49" i="2"/>
  <c r="AA41" i="2"/>
  <c r="AE13" i="2"/>
  <c r="AS13" i="2"/>
  <c r="AH13" i="2"/>
  <c r="AJ13" i="2"/>
  <c r="AG13" i="2"/>
  <c r="AO13" i="2"/>
  <c r="AM13" i="2"/>
  <c r="AN13" i="2"/>
  <c r="AL13" i="2"/>
  <c r="AK13" i="2"/>
  <c r="AD13" i="2"/>
  <c r="AF13" i="2"/>
  <c r="AI13" i="2"/>
  <c r="Q5" i="2"/>
  <c r="AA47" i="2"/>
  <c r="AS24" i="2"/>
  <c r="AE24" i="2"/>
  <c r="AI24" i="2"/>
  <c r="AK24" i="2"/>
  <c r="AD24" i="2"/>
  <c r="AF24" i="2"/>
  <c r="AM24" i="2"/>
  <c r="AG24" i="2"/>
  <c r="AH24" i="2"/>
  <c r="AL24" i="2"/>
  <c r="AJ24" i="2"/>
  <c r="AO24" i="2"/>
  <c r="AN24" i="2"/>
  <c r="J16" i="2"/>
  <c r="AK18" i="2"/>
  <c r="AF18" i="2"/>
  <c r="AM18" i="2"/>
  <c r="AJ18" i="2"/>
  <c r="AO18" i="2"/>
  <c r="AN18" i="2"/>
  <c r="AS18" i="2"/>
  <c r="AD18" i="2"/>
  <c r="AI18" i="2"/>
  <c r="AL18" i="2"/>
  <c r="AE18" i="2"/>
  <c r="AH18" i="2"/>
  <c r="AG18" i="2"/>
  <c r="AA49" i="2"/>
  <c r="AB10" i="2"/>
  <c r="AB3" i="2"/>
  <c r="J45" i="2"/>
  <c r="Q20" i="2"/>
  <c r="AA46" i="2"/>
  <c r="Q29" i="2"/>
  <c r="J20" i="2"/>
  <c r="Q18" i="2"/>
  <c r="Q39" i="2"/>
  <c r="AF19" i="2"/>
  <c r="AD19" i="2"/>
  <c r="AG19" i="2"/>
  <c r="AN19" i="2"/>
  <c r="AM19" i="2"/>
  <c r="AJ19" i="2"/>
  <c r="AE19" i="2"/>
  <c r="AH19" i="2"/>
  <c r="AK19" i="2"/>
  <c r="AS19" i="2"/>
  <c r="AO19" i="2"/>
  <c r="AL19" i="2"/>
  <c r="AI19" i="2"/>
  <c r="Q43" i="2"/>
  <c r="AA11" i="2"/>
  <c r="AB22" i="2"/>
  <c r="AB27" i="2"/>
  <c r="AA27" i="2"/>
  <c r="J25" i="2"/>
  <c r="AA16" i="2"/>
  <c r="Q12" i="2"/>
  <c r="AE30" i="2"/>
  <c r="AN30" i="2"/>
  <c r="AM30" i="2"/>
  <c r="AD30" i="2"/>
  <c r="AH30" i="2"/>
  <c r="AL30" i="2"/>
  <c r="AI30" i="2"/>
  <c r="AK30" i="2"/>
  <c r="AG30" i="2"/>
  <c r="AS30" i="2"/>
  <c r="AF30" i="2"/>
  <c r="AO30" i="2"/>
  <c r="AJ30" i="2"/>
  <c r="AN32" i="2"/>
  <c r="AO32" i="2"/>
  <c r="AK32" i="2"/>
  <c r="AH32" i="2"/>
  <c r="AE32" i="2"/>
  <c r="AS32" i="2"/>
  <c r="AI32" i="2"/>
  <c r="AF32" i="2"/>
  <c r="AL32" i="2"/>
  <c r="AD32" i="2"/>
  <c r="AM32" i="2"/>
  <c r="AJ32" i="2"/>
  <c r="AG32" i="2"/>
  <c r="AB23" i="2"/>
  <c r="J35" i="2"/>
  <c r="AA45" i="2"/>
  <c r="Q41" i="2"/>
  <c r="AJ6" i="2"/>
  <c r="AI6" i="2"/>
  <c r="AS6" i="2"/>
  <c r="AE6" i="2"/>
  <c r="AH6" i="2"/>
  <c r="AD6" i="2"/>
  <c r="AN6" i="2"/>
  <c r="AK6" i="2"/>
  <c r="AM6" i="2"/>
  <c r="AF6" i="2"/>
  <c r="AO6" i="2"/>
  <c r="AG6" i="2"/>
  <c r="AL6" i="2"/>
  <c r="AA29" i="2"/>
  <c r="AL12" i="2"/>
  <c r="AI12" i="2"/>
  <c r="AN12" i="2"/>
  <c r="AD12" i="2"/>
  <c r="AM12" i="2"/>
  <c r="AG12" i="2"/>
  <c r="AE12" i="2"/>
  <c r="AJ12" i="2"/>
  <c r="AO12" i="2"/>
  <c r="AH12" i="2"/>
  <c r="AK12" i="2"/>
  <c r="AS12" i="2"/>
  <c r="AF12" i="2"/>
  <c r="AA33" i="2"/>
  <c r="J41" i="2"/>
  <c r="U41" i="2" s="1"/>
  <c r="AB29" i="2"/>
  <c r="AM11" i="2"/>
  <c r="AS11" i="2"/>
  <c r="AH11" i="2"/>
  <c r="AF11" i="2"/>
  <c r="AG11" i="2"/>
  <c r="AK11" i="2"/>
  <c r="AL11" i="2"/>
  <c r="AE11" i="2"/>
  <c r="AD11" i="2"/>
  <c r="AJ11" i="2"/>
  <c r="AI11" i="2"/>
  <c r="AO11" i="2"/>
  <c r="AN11" i="2"/>
  <c r="Q9" i="2"/>
  <c r="J28" i="2"/>
  <c r="AB24" i="2"/>
  <c r="AE3" i="2"/>
  <c r="AO3" i="2"/>
  <c r="AH3" i="2"/>
  <c r="AL3" i="2"/>
  <c r="AS3" i="2"/>
  <c r="AF3" i="2"/>
  <c r="AM3" i="2"/>
  <c r="AK3" i="2"/>
  <c r="AN3" i="2"/>
  <c r="AD3" i="2"/>
  <c r="AJ3" i="2"/>
  <c r="AI3" i="2"/>
  <c r="AG3" i="2"/>
  <c r="J5" i="2"/>
  <c r="AD39" i="2"/>
  <c r="AS39" i="2"/>
  <c r="AL39" i="2"/>
  <c r="AN39" i="2"/>
  <c r="AJ39" i="2"/>
  <c r="AG39" i="2"/>
  <c r="AE39" i="2"/>
  <c r="AO39" i="2"/>
  <c r="AK39" i="2"/>
  <c r="AI39" i="2"/>
  <c r="AF39" i="2"/>
  <c r="AM39" i="2"/>
  <c r="AH39" i="2"/>
  <c r="AO35" i="2"/>
  <c r="AF35" i="2"/>
  <c r="AG35" i="2"/>
  <c r="AN35" i="2"/>
  <c r="AJ35" i="2"/>
  <c r="AE35" i="2"/>
  <c r="AM35" i="2"/>
  <c r="AD35" i="2"/>
  <c r="AI35" i="2"/>
  <c r="AL35" i="2"/>
  <c r="AK35" i="2"/>
  <c r="AH35" i="2"/>
  <c r="AS35" i="2"/>
  <c r="J15" i="2"/>
  <c r="Q34" i="2"/>
  <c r="J13" i="2"/>
  <c r="Q23" i="2"/>
  <c r="AA13" i="2"/>
  <c r="AA20" i="2"/>
  <c r="AB32" i="2"/>
  <c r="AE50" i="2"/>
  <c r="AM50" i="2"/>
  <c r="AI50" i="2"/>
  <c r="AS50" i="2"/>
  <c r="AL50" i="2"/>
  <c r="AH50" i="2"/>
  <c r="AK50" i="2"/>
  <c r="AO50" i="2"/>
  <c r="AJ50" i="2"/>
  <c r="AG50" i="2"/>
  <c r="AN50" i="2"/>
  <c r="AF50" i="2"/>
  <c r="AD50" i="2"/>
  <c r="AB21" i="2"/>
  <c r="AS15" i="2"/>
  <c r="AK15" i="2"/>
  <c r="AE15" i="2"/>
  <c r="AG15" i="2"/>
  <c r="AN15" i="2"/>
  <c r="AJ15" i="2"/>
  <c r="AF15" i="2"/>
  <c r="AO15" i="2"/>
  <c r="AL15" i="2"/>
  <c r="AD15" i="2"/>
  <c r="AI15" i="2"/>
  <c r="AH15" i="2"/>
  <c r="AM15" i="2"/>
  <c r="Q17" i="2"/>
  <c r="AB36" i="2"/>
  <c r="AF43" i="2"/>
  <c r="AS43" i="2"/>
  <c r="AD43" i="2"/>
  <c r="AN43" i="2"/>
  <c r="AL43" i="2"/>
  <c r="AM43" i="2"/>
  <c r="AH43" i="2"/>
  <c r="AO43" i="2"/>
  <c r="AG43" i="2"/>
  <c r="AI43" i="2"/>
  <c r="AE43" i="2"/>
  <c r="AK43" i="2"/>
  <c r="AJ43" i="2"/>
  <c r="J37" i="2"/>
  <c r="Q24" i="2"/>
  <c r="Q42" i="2"/>
  <c r="Q28" i="2"/>
  <c r="AA38" i="2"/>
  <c r="J39" i="2"/>
  <c r="AA4" i="2"/>
  <c r="AA25" i="2"/>
  <c r="AB19" i="2"/>
  <c r="J9" i="2"/>
  <c r="AB14" i="2"/>
  <c r="AA22" i="2"/>
  <c r="AB5" i="2"/>
  <c r="J27" i="2"/>
  <c r="J33" i="2"/>
  <c r="J49" i="2"/>
  <c r="AA24" i="2"/>
  <c r="AB44" i="2"/>
  <c r="Q37" i="2"/>
  <c r="AA8" i="2"/>
  <c r="AJ16" i="2"/>
  <c r="AM16" i="2"/>
  <c r="AE16" i="2"/>
  <c r="AI16" i="2"/>
  <c r="AH16" i="2"/>
  <c r="AF16" i="2"/>
  <c r="AS16" i="2"/>
  <c r="AL16" i="2"/>
  <c r="AK16" i="2"/>
  <c r="AN16" i="2"/>
  <c r="AO16" i="2"/>
  <c r="AD16" i="2"/>
  <c r="AG16" i="2"/>
  <c r="AB48" i="2"/>
  <c r="AB50" i="2"/>
  <c r="AA9" i="2"/>
  <c r="AN42" i="2"/>
  <c r="AG42" i="2"/>
  <c r="AS42" i="2"/>
  <c r="AF42" i="2"/>
  <c r="AL42" i="2"/>
  <c r="AK42" i="2"/>
  <c r="AO42" i="2"/>
  <c r="AH42" i="2"/>
  <c r="AJ42" i="2"/>
  <c r="AE42" i="2"/>
  <c r="AD42" i="2"/>
  <c r="AM42" i="2"/>
  <c r="AI42" i="2"/>
  <c r="J18" i="2"/>
  <c r="U18" i="2" s="1"/>
  <c r="Q10" i="2"/>
  <c r="J31" i="2"/>
  <c r="AB34" i="2"/>
  <c r="AB20" i="2"/>
  <c r="AA40" i="2"/>
  <c r="AB39" i="2"/>
  <c r="Q16" i="2"/>
  <c r="AB38" i="2"/>
  <c r="AS44" i="2"/>
  <c r="AG44" i="2"/>
  <c r="AN44" i="2"/>
  <c r="AJ44" i="2"/>
  <c r="AI44" i="2"/>
  <c r="AL44" i="2"/>
  <c r="AE44" i="2"/>
  <c r="AM44" i="2"/>
  <c r="AD44" i="2"/>
  <c r="AK44" i="2"/>
  <c r="AO44" i="2"/>
  <c r="AF44" i="2"/>
  <c r="AH44" i="2"/>
  <c r="Q44" i="2"/>
  <c r="U13" i="2" l="1"/>
  <c r="U7" i="2"/>
  <c r="U37" i="2"/>
  <c r="U36" i="2"/>
  <c r="U34" i="2"/>
  <c r="U50" i="2"/>
  <c r="U12" i="2"/>
  <c r="U21" i="2"/>
  <c r="U26" i="2"/>
  <c r="U3" i="2"/>
  <c r="U10" i="2"/>
  <c r="U42" i="2"/>
  <c r="U23" i="2"/>
  <c r="U48" i="2"/>
  <c r="U49" i="2"/>
  <c r="U6" i="2"/>
  <c r="U47" i="2"/>
  <c r="U4" i="2"/>
  <c r="U28" i="2"/>
  <c r="U19" i="2"/>
  <c r="AP41" i="2"/>
  <c r="AQ41" i="2" s="1"/>
  <c r="AR41" i="2" s="1"/>
  <c r="AT41" i="2" s="1"/>
  <c r="AP33" i="2"/>
  <c r="AQ33" i="2" s="1"/>
  <c r="AR33" i="2" s="1"/>
  <c r="AT33" i="2" s="1"/>
  <c r="U25" i="2"/>
  <c r="U22" i="2"/>
  <c r="U15" i="2"/>
  <c r="U45" i="2"/>
  <c r="U8" i="2"/>
  <c r="U2" i="2"/>
  <c r="U39" i="2"/>
  <c r="U14" i="2"/>
  <c r="U20" i="2"/>
  <c r="U38" i="2"/>
  <c r="U40" i="2"/>
  <c r="AP4" i="2"/>
  <c r="AQ4" i="2" s="1"/>
  <c r="AR4" i="2" s="1"/>
  <c r="AT4" i="2" s="1"/>
  <c r="AP11" i="2"/>
  <c r="AQ11" i="2" s="1"/>
  <c r="AR11" i="2" s="1"/>
  <c r="AT11" i="2" s="1"/>
  <c r="AP49" i="2"/>
  <c r="AQ49" i="2" s="1"/>
  <c r="AR49" i="2" s="1"/>
  <c r="AT49" i="2" s="1"/>
  <c r="AP38" i="2"/>
  <c r="AQ38" i="2" s="1"/>
  <c r="AR38" i="2" s="1"/>
  <c r="AT38" i="2" s="1"/>
  <c r="AP14" i="2"/>
  <c r="AQ14" i="2" s="1"/>
  <c r="AR14" i="2" s="1"/>
  <c r="AT14" i="2" s="1"/>
  <c r="AP48" i="2"/>
  <c r="AQ48" i="2" s="1"/>
  <c r="AR48" i="2" s="1"/>
  <c r="AT48" i="2" s="1"/>
  <c r="AP32" i="2"/>
  <c r="AQ32" i="2" s="1"/>
  <c r="AR32" i="2" s="1"/>
  <c r="AT32" i="2" s="1"/>
  <c r="AP18" i="2"/>
  <c r="AQ18" i="2" s="1"/>
  <c r="AR18" i="2" s="1"/>
  <c r="AT18" i="2" s="1"/>
  <c r="AP5" i="2"/>
  <c r="AQ5" i="2" s="1"/>
  <c r="AR5" i="2" s="1"/>
  <c r="AT5" i="2" s="1"/>
  <c r="AP7" i="2"/>
  <c r="AQ7" i="2" s="1"/>
  <c r="AR7" i="2" s="1"/>
  <c r="AT7" i="2" s="1"/>
  <c r="AP20" i="2"/>
  <c r="AQ20" i="2" s="1"/>
  <c r="AR20" i="2" s="1"/>
  <c r="AT20" i="2" s="1"/>
  <c r="AP8" i="2"/>
  <c r="AQ8" i="2" s="1"/>
  <c r="AR8" i="2" s="1"/>
  <c r="AT8" i="2" s="1"/>
  <c r="U5" i="2"/>
  <c r="U43" i="2"/>
  <c r="AP9" i="2"/>
  <c r="AQ9" i="2" s="1"/>
  <c r="AR9" i="2" s="1"/>
  <c r="AT9" i="2" s="1"/>
  <c r="AP45" i="2"/>
  <c r="AQ45" i="2" s="1"/>
  <c r="AR45" i="2" s="1"/>
  <c r="AT45" i="2" s="1"/>
  <c r="AP17" i="2"/>
  <c r="AQ17" i="2" s="1"/>
  <c r="AR17" i="2" s="1"/>
  <c r="AT17" i="2" s="1"/>
  <c r="AP42" i="2"/>
  <c r="AQ42" i="2" s="1"/>
  <c r="AR42" i="2" s="1"/>
  <c r="AT42" i="2" s="1"/>
  <c r="U46" i="2"/>
  <c r="AP36" i="2"/>
  <c r="AQ36" i="2" s="1"/>
  <c r="AR36" i="2" s="1"/>
  <c r="AT36" i="2" s="1"/>
  <c r="AP31" i="2"/>
  <c r="AQ31" i="2" s="1"/>
  <c r="AR31" i="2" s="1"/>
  <c r="AT31" i="2" s="1"/>
  <c r="AP43" i="2"/>
  <c r="AQ43" i="2" s="1"/>
  <c r="AR43" i="2" s="1"/>
  <c r="AT43" i="2" s="1"/>
  <c r="AP24" i="2"/>
  <c r="AQ24" i="2" s="1"/>
  <c r="AR24" i="2" s="1"/>
  <c r="AT24" i="2" s="1"/>
  <c r="AP44" i="2"/>
  <c r="AQ44" i="2" s="1"/>
  <c r="AR44" i="2" s="1"/>
  <c r="AT44" i="2" s="1"/>
  <c r="AP50" i="2"/>
  <c r="AQ50" i="2" s="1"/>
  <c r="AR50" i="2" s="1"/>
  <c r="AT50" i="2" s="1"/>
  <c r="AP6" i="2"/>
  <c r="AQ6" i="2" s="1"/>
  <c r="AR6" i="2" s="1"/>
  <c r="AT6" i="2" s="1"/>
  <c r="U35" i="2"/>
  <c r="AP30" i="2"/>
  <c r="AQ30" i="2" s="1"/>
  <c r="AR30" i="2" s="1"/>
  <c r="AT30" i="2" s="1"/>
  <c r="U16" i="2"/>
  <c r="AP13" i="2"/>
  <c r="AQ13" i="2" s="1"/>
  <c r="AR13" i="2" s="1"/>
  <c r="AT13" i="2" s="1"/>
  <c r="AP2" i="2"/>
  <c r="AQ2" i="2" s="1"/>
  <c r="AR2" i="2" s="1"/>
  <c r="AT2" i="2" s="1"/>
  <c r="O16" i="63" s="1"/>
  <c r="U31" i="2"/>
  <c r="U51" i="2"/>
  <c r="U29" i="2"/>
  <c r="AP51" i="2"/>
  <c r="AQ51" i="2" s="1"/>
  <c r="AR51" i="2" s="1"/>
  <c r="AT51" i="2" s="1"/>
  <c r="AP29" i="2"/>
  <c r="AQ29" i="2" s="1"/>
  <c r="AR29" i="2" s="1"/>
  <c r="AT29" i="2" s="1"/>
  <c r="AP22" i="2"/>
  <c r="AQ22" i="2" s="1"/>
  <c r="AR22" i="2" s="1"/>
  <c r="AT22" i="2" s="1"/>
  <c r="AP15" i="2"/>
  <c r="AQ15" i="2" s="1"/>
  <c r="AR15" i="2" s="1"/>
  <c r="AT15" i="2" s="1"/>
  <c r="AP35" i="2"/>
  <c r="AQ35" i="2" s="1"/>
  <c r="AR35" i="2" s="1"/>
  <c r="AT35" i="2" s="1"/>
  <c r="AP12" i="2"/>
  <c r="AQ12" i="2" s="1"/>
  <c r="AR12" i="2" s="1"/>
  <c r="AT12" i="2" s="1"/>
  <c r="AP34" i="2"/>
  <c r="AQ34" i="2" s="1"/>
  <c r="AR34" i="2" s="1"/>
  <c r="AT34" i="2" s="1"/>
  <c r="U32" i="2"/>
  <c r="AP26" i="2"/>
  <c r="AQ26" i="2" s="1"/>
  <c r="AR26" i="2" s="1"/>
  <c r="AT26" i="2" s="1"/>
  <c r="U17" i="2"/>
  <c r="AP19" i="2"/>
  <c r="AQ19" i="2" s="1"/>
  <c r="AR19" i="2" s="1"/>
  <c r="AT19" i="2" s="1"/>
  <c r="AP40" i="2"/>
  <c r="AQ40" i="2" s="1"/>
  <c r="AR40" i="2" s="1"/>
  <c r="AT40" i="2" s="1"/>
  <c r="AP21" i="2"/>
  <c r="AQ21" i="2" s="1"/>
  <c r="AR21" i="2" s="1"/>
  <c r="AT21" i="2" s="1"/>
  <c r="AP39" i="2"/>
  <c r="AQ39" i="2" s="1"/>
  <c r="AR39" i="2" s="1"/>
  <c r="AT39" i="2" s="1"/>
  <c r="AP3" i="2"/>
  <c r="AQ3" i="2" s="1"/>
  <c r="AR3" i="2" s="1"/>
  <c r="AT3" i="2" s="1"/>
  <c r="AP23" i="2"/>
  <c r="AQ23" i="2" s="1"/>
  <c r="AR23" i="2" s="1"/>
  <c r="AT23" i="2" s="1"/>
  <c r="AP25" i="2"/>
  <c r="AQ25" i="2" s="1"/>
  <c r="AR25" i="2" s="1"/>
  <c r="AT25" i="2" s="1"/>
  <c r="AP28" i="2"/>
  <c r="AQ28" i="2" s="1"/>
  <c r="AR28" i="2" s="1"/>
  <c r="AT28" i="2" s="1"/>
  <c r="AP47" i="2"/>
  <c r="AQ47" i="2" s="1"/>
  <c r="AR47" i="2" s="1"/>
  <c r="AT47" i="2" s="1"/>
  <c r="U27" i="2"/>
  <c r="AP27" i="2"/>
  <c r="AQ27" i="2" s="1"/>
  <c r="AR27" i="2" s="1"/>
  <c r="AT27" i="2" s="1"/>
  <c r="AP10" i="2"/>
  <c r="AQ10" i="2" s="1"/>
  <c r="AR10" i="2" s="1"/>
  <c r="AT10" i="2" s="1"/>
  <c r="AP46" i="2"/>
  <c r="AQ46" i="2" s="1"/>
  <c r="AR46" i="2" s="1"/>
  <c r="AT46" i="2" s="1"/>
  <c r="AP16" i="2"/>
  <c r="AQ16" i="2" s="1"/>
  <c r="AR16" i="2" s="1"/>
  <c r="AT16" i="2" s="1"/>
  <c r="AP37" i="2"/>
  <c r="AQ37" i="2" s="1"/>
  <c r="AR37" i="2" s="1"/>
  <c r="AT37" i="2" s="1"/>
  <c r="U9" i="2"/>
  <c r="U33" i="2"/>
  <c r="U11" i="2"/>
  <c r="O16" i="62" l="1"/>
  <c r="O16" i="58"/>
  <c r="O16" i="57"/>
  <c r="O16" i="61"/>
  <c r="O16" i="60"/>
  <c r="O16" i="59"/>
  <c r="O16" i="56"/>
  <c r="O16" i="3"/>
  <c r="O16" i="64"/>
</calcChain>
</file>

<file path=xl/sharedStrings.xml><?xml version="1.0" encoding="utf-8"?>
<sst xmlns="http://schemas.openxmlformats.org/spreadsheetml/2006/main" count="1068" uniqueCount="404">
  <si>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</si>
  <si>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</si>
  <si>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</si>
  <si>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</si>
  <si>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</si>
  <si>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</si>
  <si>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</si>
  <si>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</si>
  <si>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</si>
  <si>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</si>
  <si>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</si>
  <si>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</si>
  <si>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</si>
  <si>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</si>
  <si>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</si>
  <si>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</si>
  <si>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</si>
  <si>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</si>
  <si>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</si>
  <si>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</si>
  <si>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</si>
  <si>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</si>
  <si>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</si>
  <si>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</si>
  <si>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</si>
  <si>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</si>
  <si>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</si>
  <si>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</si>
  <si>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</si>
  <si>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</si>
  <si>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</si>
  <si>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</si>
  <si>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</si>
  <si>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</si>
  <si>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</si>
  <si>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</si>
  <si>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</si>
  <si>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</si>
  <si>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</si>
  <si>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</si>
  <si>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 xml:space="preserve">Gabriela </t>
  </si>
  <si>
    <t>Rüegg</t>
  </si>
  <si>
    <t>info@abc-sprachcenter.ch</t>
  </si>
  <si>
    <t>Pfäfers</t>
  </si>
  <si>
    <t>St. Margrethenberg</t>
  </si>
  <si>
    <t>Brigitte</t>
  </si>
  <si>
    <t>Eigenmann</t>
  </si>
  <si>
    <t>info@aidasg.ch</t>
  </si>
  <si>
    <t>Vadura</t>
  </si>
  <si>
    <t>Vättis</t>
  </si>
  <si>
    <t>Bénédict Schule St.Gallen AG</t>
  </si>
  <si>
    <t>Anita</t>
  </si>
  <si>
    <t>Müller</t>
  </si>
  <si>
    <t>a.mueller@benedict-sg.ch</t>
  </si>
  <si>
    <t>Valens</t>
  </si>
  <si>
    <t>Vasön</t>
  </si>
  <si>
    <t>bzb Weiterbildung</t>
  </si>
  <si>
    <t>jacqueline.bigger@bzbuchs.ch</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</si>
  <si>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</si>
  <si>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</si>
  <si>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</si>
  <si>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</si>
  <si>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</si>
  <si>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</si>
  <si>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</si>
  <si>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</si>
  <si>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</si>
  <si>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</si>
  <si>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</si>
  <si>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</si>
  <si>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</si>
  <si>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</si>
  <si>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</si>
  <si>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</si>
  <si>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</si>
  <si>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</si>
  <si>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Anja</t>
  </si>
  <si>
    <t>Schwendener</t>
  </si>
  <si>
    <t>Schmerikon</t>
  </si>
  <si>
    <t>Klubschule Migros Lichtensteig</t>
  </si>
  <si>
    <t>Claudia</t>
  </si>
  <si>
    <t>Ambühler</t>
  </si>
  <si>
    <t>info.li@gmos.ch</t>
  </si>
  <si>
    <t>Benken SG</t>
  </si>
  <si>
    <t>Klubschule Migros Rapperswil</t>
  </si>
  <si>
    <t>Schänis</t>
  </si>
  <si>
    <t>Klubschule Migros St.Gallen</t>
  </si>
  <si>
    <t>anja.schwendener@gmos.ch</t>
  </si>
  <si>
    <t>Kaltbrunn</t>
  </si>
  <si>
    <t>Rufi</t>
  </si>
  <si>
    <t>Schule Rorschach</t>
  </si>
  <si>
    <t>schulverwaltung@rorschach.ch</t>
  </si>
  <si>
    <t>Ernetschwil</t>
  </si>
  <si>
    <t>Regina</t>
  </si>
  <si>
    <t>Ferraro</t>
  </si>
  <si>
    <t>regina.ferraro@vhr.ch</t>
  </si>
  <si>
    <t>Gebertingen</t>
  </si>
  <si>
    <t>WIOS Bildungszentrum</t>
  </si>
  <si>
    <t>dorentina.dema@wios.ch</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</si>
  <si>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</si>
  <si>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</si>
  <si>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</si>
  <si>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</si>
  <si>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</si>
  <si>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</si>
  <si>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</si>
  <si>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</si>
  <si>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</si>
  <si>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</si>
  <si>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</si>
  <si>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</si>
  <si>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</si>
  <si>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</si>
  <si>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</si>
  <si>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</si>
  <si>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</si>
  <si>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</si>
  <si>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</si>
  <si>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</si>
  <si>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</si>
  <si>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</si>
  <si>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</si>
  <si>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</si>
  <si>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</si>
  <si>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</si>
  <si>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</si>
  <si>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</si>
  <si>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</si>
  <si>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</si>
  <si>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</si>
  <si>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</si>
  <si>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</si>
  <si>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</si>
  <si>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</si>
  <si>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</si>
  <si>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</si>
  <si>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</si>
  <si>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</si>
  <si>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</si>
  <si>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</si>
  <si>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</si>
  <si>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</si>
  <si>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</si>
  <si>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</si>
  <si>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</si>
  <si>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</si>
  <si>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</si>
  <si>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</si>
  <si>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</si>
  <si>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</si>
  <si>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</si>
  <si>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</si>
  <si>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</si>
  <si>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</si>
  <si>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</si>
  <si>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</si>
  <si>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</si>
  <si>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</si>
  <si>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</si>
  <si>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</si>
  <si>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</si>
  <si>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</si>
  <si>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</si>
  <si>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</si>
  <si>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</si>
  <si>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</si>
  <si>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</si>
  <si>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</si>
  <si>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</si>
  <si>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</si>
  <si>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</si>
  <si>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</si>
  <si>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</si>
  <si>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</si>
  <si>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</si>
  <si>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</si>
  <si>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</si>
  <si>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</si>
  <si>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</si>
  <si>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</si>
  <si>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</si>
  <si>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</si>
  <si>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</si>
  <si>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</si>
  <si>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</si>
  <si>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</si>
  <si>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</si>
  <si>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</si>
  <si>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</si>
  <si>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</si>
  <si>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</si>
  <si>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</si>
  <si>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</si>
  <si>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</si>
  <si>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</si>
  <si>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</si>
  <si>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</si>
  <si>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</si>
  <si>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</si>
  <si>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</si>
  <si>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</si>
  <si>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</si>
  <si>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</si>
  <si>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</si>
  <si>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</si>
  <si>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</si>
  <si>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</si>
  <si>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</si>
  <si>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</si>
  <si>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</si>
  <si>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</si>
  <si>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</si>
  <si>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</si>
  <si>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</si>
  <si>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</si>
  <si>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</si>
  <si>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</si>
  <si>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</si>
  <si>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</si>
  <si>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</si>
  <si>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</si>
  <si>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</si>
  <si>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</si>
  <si>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</si>
  <si>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</si>
  <si>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</si>
  <si>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</si>
  <si>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</si>
  <si>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</si>
  <si>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</si>
  <si>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</si>
  <si>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</si>
  <si>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</si>
  <si>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</si>
  <si>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</si>
  <si>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</si>
  <si>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</si>
  <si>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</si>
  <si>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</si>
  <si>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</si>
  <si>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</si>
  <si>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</si>
  <si>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</si>
  <si>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</si>
  <si>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</si>
  <si>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</si>
  <si>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</si>
  <si>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</si>
  <si>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</si>
  <si>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</si>
  <si>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</si>
  <si>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</si>
  <si>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</si>
  <si>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</si>
  <si>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</si>
  <si>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</si>
  <si>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</si>
  <si>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</si>
  <si>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</si>
  <si>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</si>
  <si>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</si>
  <si>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</si>
  <si>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</si>
  <si>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</si>
  <si>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</si>
  <si>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</si>
  <si>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</si>
  <si>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</si>
  <si>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</si>
  <si>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</si>
  <si>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</si>
  <si>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</si>
  <si>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</si>
  <si>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</si>
  <si>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</si>
  <si>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</si>
  <si>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</si>
  <si>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</si>
  <si>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</si>
  <si>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</si>
  <si>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</si>
  <si>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</si>
  <si>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</si>
  <si>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</si>
  <si>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</si>
  <si>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</si>
  <si>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</si>
  <si>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</si>
  <si>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</si>
  <si>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</si>
  <si>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</si>
  <si>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</si>
  <si>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</si>
  <si>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</si>
  <si>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</si>
  <si>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</si>
  <si>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</si>
  <si>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BILANG</t>
  </si>
  <si>
    <t>Jacqueline</t>
  </si>
  <si>
    <t>Bigger</t>
  </si>
  <si>
    <t>Margrit</t>
  </si>
  <si>
    <t>Huber</t>
  </si>
  <si>
    <t>Ehlimana</t>
  </si>
  <si>
    <t>Morarevic</t>
  </si>
  <si>
    <t>Dorentina</t>
  </si>
  <si>
    <t>Dema</t>
  </si>
  <si>
    <t>Max. Anzahl Lektionen</t>
  </si>
  <si>
    <t>B               C              L</t>
  </si>
  <si>
    <t>To be filled out by the course participant: Personal information
Auszufüllen durch die Kursteilnehmerin / den Kursteilnehmer: Angaben zur Person</t>
  </si>
  <si>
    <t>Welatiyê Swîsre’yê</t>
  </si>
  <si>
    <t>Rewşên dî</t>
  </si>
  <si>
    <t>mêr</t>
  </si>
  <si>
    <t>jin</t>
  </si>
  <si>
    <t>Erê</t>
  </si>
  <si>
    <t>Na</t>
  </si>
  <si>
    <t>bêkar</t>
  </si>
  <si>
    <t>bi</t>
  </si>
  <si>
    <t>bîzewicandî</t>
  </si>
  <si>
    <t>hevalê/a qeydkirî</t>
  </si>
  <si>
    <t>Zêdetir ji CHF 40,000.-</t>
  </si>
  <si>
    <t>Pitir ji CHF 40,000.-</t>
  </si>
  <si>
    <t>Zêdetir ji CHF 55,000.-</t>
  </si>
  <si>
    <t>Pitir ji CHF 55,000.-</t>
  </si>
  <si>
    <r>
      <rPr>
        <b/>
        <sz val="16"/>
        <color theme="1"/>
        <rFont val="Arial"/>
        <family val="2"/>
      </rPr>
      <t>Serîlêdana qursên bi rêjeya erzanî</t>
    </r>
    <r>
      <rPr>
        <b/>
        <sz val="12"/>
        <color theme="1"/>
        <rFont val="Arial"/>
        <family val="2"/>
      </rPr>
      <t xml:space="preserve">
Antrag auf Kursvergünstigungen</t>
    </r>
  </si>
  <si>
    <t>Divê endamên kûrsê ev tekmîl bikin: Zanyarîyêk kesî
Auszufüllen durch die Kursteilnehmerin / den Kursteilnehmer: Angaben zur Person</t>
  </si>
  <si>
    <r>
      <t xml:space="preserve">Paşnav:
</t>
    </r>
    <r>
      <rPr>
        <sz val="9"/>
        <color rgb="FF00B050"/>
        <rFont val="Arial"/>
        <family val="2"/>
      </rPr>
      <t>Name</t>
    </r>
  </si>
  <si>
    <r>
      <t xml:space="preserve">Zayend:
</t>
    </r>
    <r>
      <rPr>
        <sz val="9"/>
        <color rgb="FF00B050"/>
        <rFont val="Arial"/>
        <family val="2"/>
      </rPr>
      <t>Geschlecht</t>
    </r>
  </si>
  <si>
    <r>
      <t xml:space="preserve">Rewşa Niştecîbûnê:
</t>
    </r>
    <r>
      <rPr>
        <sz val="9"/>
        <color rgb="FF00B050"/>
        <rFont val="Arial"/>
        <family val="2"/>
      </rPr>
      <t>Aufenthaltsstatus</t>
    </r>
  </si>
  <si>
    <r>
      <t xml:space="preserve">Qoda ZIP:
</t>
    </r>
    <r>
      <rPr>
        <sz val="9"/>
        <color rgb="FF00B050"/>
        <rFont val="Arial"/>
        <family val="2"/>
      </rPr>
      <t>Postleitzahl</t>
    </r>
  </si>
  <si>
    <r>
      <t xml:space="preserve">Hejmare bîmeya civakî:
</t>
    </r>
    <r>
      <rPr>
        <sz val="9"/>
        <color rgb="FF00B050"/>
        <rFont val="Arial"/>
        <family val="2"/>
      </rPr>
      <t>Sozialversicherungsnummer / AHV-Nr</t>
    </r>
  </si>
  <si>
    <r>
      <t xml:space="preserve">Nav:
</t>
    </r>
    <r>
      <rPr>
        <sz val="9"/>
        <color rgb="FF00B050"/>
        <rFont val="Arial"/>
        <family val="2"/>
      </rPr>
      <t>Vorname</t>
    </r>
  </si>
  <si>
    <r>
      <t xml:space="preserve">Rewşa zewacê:
</t>
    </r>
    <r>
      <rPr>
        <sz val="9"/>
        <color rgb="FF00B050"/>
        <rFont val="Arial"/>
        <family val="2"/>
      </rPr>
      <t>Zivilstand</t>
    </r>
  </si>
  <si>
    <r>
      <t xml:space="preserve">Navnîşan:
</t>
    </r>
    <r>
      <rPr>
        <sz val="9"/>
        <color rgb="FF00B050"/>
        <rFont val="Arial"/>
        <family val="2"/>
      </rPr>
      <t>Adresse</t>
    </r>
  </si>
  <si>
    <r>
      <t xml:space="preserve">bajar:
</t>
    </r>
    <r>
      <rPr>
        <sz val="9"/>
        <color rgb="FF00B050"/>
        <rFont val="Arial"/>
        <family val="2"/>
      </rPr>
      <t>Wohnort</t>
    </r>
  </si>
  <si>
    <r>
      <t xml:space="preserve">Pêdêvîyên bimifa û alîkarî
</t>
    </r>
    <r>
      <rPr>
        <b/>
        <sz val="10"/>
        <color rgb="FF00B050"/>
        <rFont val="Arial"/>
        <family val="2"/>
      </rPr>
      <t>Voraussetzungen für Vergünstigungen</t>
    </r>
  </si>
  <si>
    <r>
      <t xml:space="preserve">I Gelo ma heqê qursên xwendin-nivîsandinê an jî Elmanî’yê ji aliyê saziyek dî ve hate dan? (mesela ofîsarefaha civakî,meaşê teqawîtbûnêAHV-IV, RAV, SUVA, Kardêr)
</t>
    </r>
    <r>
      <rPr>
        <sz val="9"/>
        <color rgb="FF00B050"/>
        <rFont val="Arial"/>
        <family val="2"/>
      </rPr>
      <t>Wird Ihr Alphabetisierungs- bzw. Deutschkurs durch eine andere Stelle bezahlt?
(z.B. Sozialamt, AHV-IV-Rentenstelle, RAV, SUVA, Arbeitgeber?)</t>
    </r>
  </si>
  <si>
    <r>
      <t xml:space="preserve">Dahata we ya bibace çend e ( hûn di resiyetê de çend pere kar dikin)?
</t>
    </r>
    <r>
      <rPr>
        <sz val="9"/>
        <color rgb="FF00B050"/>
        <rFont val="Arial"/>
        <family val="2"/>
      </rPr>
      <t>Wie hoch ist Ihr steuerbares Einkommen?</t>
    </r>
  </si>
  <si>
    <r>
      <t xml:space="preserve">Gelo heyiyawe (mal, milk, pere) ya bibacezêdetirêji 50,000 CHF’an e.-?
</t>
    </r>
    <r>
      <rPr>
        <sz val="9"/>
        <color rgb="FF00B050"/>
        <rFont val="Arial"/>
        <family val="2"/>
      </rPr>
      <t>Besitzen Sie ein steuerbares Vermögen über Fr. 50'000.–?</t>
    </r>
  </si>
  <si>
    <r>
      <t>Şîrove:Kesên ku bêbace dixebitin an jî hisaba perê wan nehatibe bibace kirin (di resmiyetê de xuya neke),
ji sedî 75’ê dahata wan ya seranserê salê, dê wek bace bê hisap kirin.</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</si>
  <si>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r>
      <t>Beşdariya Pêwîstî</t>
    </r>
    <r>
      <rPr>
        <b/>
        <sz val="12"/>
        <color theme="1"/>
        <rFont val="Arial"/>
        <family val="2"/>
      </rPr>
      <t xml:space="preserve">
</t>
    </r>
    <r>
      <rPr>
        <sz val="9"/>
        <color theme="1"/>
        <rFont val="Arial"/>
        <family val="2"/>
      </rPr>
      <t>Ji min re hate gotin ku; divê ez herî kêm beşdarî ji sedî 80’ê dersan bibim û beşdariya min dê bê kontrol kirin. Heke ez beşdarê kêmtirî ji sedî 80’ê dersan bibim, dê dersên mayî bi rêjeya erzanî nedin min. Serîlêdanek nû, herî kêm piştî 24 meh dî dikare bê kirin.</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</si>
  <si>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r>
      <t xml:space="preserve">Erêkirin û ragihandina razîbûna beşdarêqurs:
</t>
    </r>
    <r>
      <rPr>
        <b/>
        <sz val="10"/>
        <color rgb="FF00B050"/>
        <rFont val="Arial"/>
        <family val="2"/>
      </rPr>
      <t>Bestätigung und Einverständniserklärung der Kursteilnehmerin bzw. des Kursteilnehmers</t>
    </r>
  </si>
  <si>
    <r>
      <rPr>
        <b/>
        <sz val="9"/>
        <color theme="1"/>
        <rFont val="Arial"/>
        <family val="2"/>
      </rPr>
      <t xml:space="preserve">1. Agahiya rastîn:
</t>
    </r>
    <r>
      <rPr>
        <sz val="9"/>
        <color theme="1"/>
        <rFont val="Arial"/>
        <family val="2"/>
      </rPr>
      <t>Min şertên wergirtina rêjeyên erzan li gor agahdariya " Hînbûna Elmanî " xwendin û ez bi îmzeya xwe piştrast dikim ku hemî agahdarîrast in û min hemî şert pêk anîne. Ez dizanim ku agahdariyên şaş an jîkêm dê bibinsedema betalbûna serîlêdana min, an jî hekedi berî de rêjeya erzanî hatibe wergirtin, pere dê li saziyê bête zivirandin.</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</si>
  <si>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9"/>
        <rFont val="Arial"/>
        <family val="2"/>
      </rPr>
      <t xml:space="preserve">2. Destûra dana agahiyên bacê:
</t>
    </r>
    <r>
      <rPr>
        <sz val="9"/>
        <rFont val="Arial"/>
        <family val="2"/>
      </rPr>
      <t>Ji bo kontrol kirina erzaniya Kantonî ya qursên Elmanî an jîxwendin û nivîsandinê,ez destûrê didim Ofîsa Karên Civakî ku agahiyên pêwîst (dahat û rewşa aborî) ji desthilatdariyabaceyan ya berpirs wergire.</t>
    </r>
    <r>
      <rPr>
        <b/>
        <sz val="9"/>
        <color rgb="FF00B050"/>
        <rFont val="Arial"/>
        <family val="2"/>
      </rPr>
      <t xml:space="preserve">
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</si>
  <si>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rPr>
        <b/>
        <sz val="9"/>
        <color theme="1"/>
        <rFont val="Arial"/>
        <family val="2"/>
      </rPr>
      <t xml:space="preserve">3. Destûra danûstandinên daneyên elektronîk
</t>
    </r>
    <r>
      <rPr>
        <sz val="9"/>
        <color theme="1"/>
        <rFont val="Arial"/>
        <family val="2"/>
      </rPr>
      <t>Ez razîbûna xwe ji bo parastina zanyarî, xwendingeha ziman û îdareya karûbarên civakî davakarîya min bicerîbine, beyan diki.</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</si>
  <si>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r>
      <t xml:space="preserve">Hejmare bîmeya civakî
</t>
    </r>
    <r>
      <rPr>
        <sz val="9"/>
        <color rgb="FF00B050"/>
        <rFont val="Arial"/>
        <family val="2"/>
      </rPr>
      <t xml:space="preserve">Sozialversicherungsnummer / AHV-Nr </t>
    </r>
    <r>
      <rPr>
        <b/>
        <i/>
        <sz val="9"/>
        <color rgb="FF00B050"/>
        <rFont val="Arial"/>
        <family val="2"/>
      </rPr>
      <t>(Eingabe ohne Punkte)</t>
    </r>
  </si>
  <si>
    <r>
      <t>Ji bokesan:</t>
    </r>
    <r>
      <rPr>
        <sz val="12"/>
        <rFont val="Arial"/>
        <family val="2"/>
      </rPr>
      <t xml:space="preserve">
</t>
    </r>
    <r>
      <rPr>
        <sz val="9"/>
        <color rgb="FF00B050"/>
        <rFont val="Arial"/>
        <family val="2"/>
      </rPr>
      <t>Für Einzelpersonen</t>
    </r>
  </si>
  <si>
    <r>
      <t>Goobta:</t>
    </r>
    <r>
      <rPr>
        <sz val="9"/>
        <color rgb="FF00B050"/>
        <rFont val="Arial"/>
        <family val="2"/>
      </rPr>
      <t>Ort</t>
    </r>
  </si>
  <si>
    <r>
      <t xml:space="preserve">taariikhda: </t>
    </r>
    <r>
      <rPr>
        <sz val="9"/>
        <color rgb="FF00B050"/>
        <rFont val="Arial"/>
        <family val="2"/>
      </rPr>
      <t>Datum</t>
    </r>
  </si>
  <si>
    <r>
      <rPr>
        <sz val="9"/>
        <rFont val="Arial"/>
        <family val="2"/>
      </rPr>
      <t>Ez bi wan mercan razî me.</t>
    </r>
    <r>
      <rPr>
        <sz val="9"/>
        <color rgb="FF00B050"/>
        <rFont val="Arial"/>
        <family val="2"/>
      </rPr>
      <t xml:space="preserve">
Ich erkläre mich mit diesen Bedingungen einverstanden</t>
    </r>
  </si>
  <si>
    <t>Antrag 1</t>
  </si>
  <si>
    <r>
      <t xml:space="preserve">Ji bo havser/kesên kû zarok(ên) zêdetir ji 18 sal hene
</t>
    </r>
    <r>
      <rPr>
        <sz val="9"/>
        <color rgb="FF00B050"/>
        <rFont val="Arial"/>
        <family val="2"/>
      </rPr>
      <t>Für Ehepaare/Person mit Kind(ern) unter 18 Jahren</t>
    </r>
  </si>
  <si>
    <t>Ivona</t>
  </si>
  <si>
    <t>Kvesic</t>
  </si>
  <si>
    <t>B2</t>
  </si>
  <si>
    <t>Graf Sprach-Raum GmbH, Buchs</t>
  </si>
  <si>
    <t>Ruth</t>
  </si>
  <si>
    <t>Graf</t>
  </si>
  <si>
    <t>sprachraum@livenet.ch</t>
  </si>
  <si>
    <t>HDS Heerbrugg</t>
  </si>
  <si>
    <t xml:space="preserve">Herr </t>
  </si>
  <si>
    <t>Alija</t>
  </si>
  <si>
    <t>Kulici</t>
  </si>
  <si>
    <t>akulici@hds.ch</t>
  </si>
  <si>
    <t>HDS St.Gallen</t>
  </si>
  <si>
    <t>Karin</t>
  </si>
  <si>
    <t>Kälin</t>
  </si>
  <si>
    <t>karin.kaelin@gmos.ch</t>
  </si>
  <si>
    <t>ksrapperswil@gmz.migros.ch</t>
  </si>
  <si>
    <t>Schule Goldach</t>
  </si>
  <si>
    <t>VHR Volkshochschule Rorschach und Umgebung</t>
  </si>
  <si>
    <t>WTL Werk- und Technologiezentrum Linthgebiet</t>
  </si>
  <si>
    <t>Damian</t>
  </si>
  <si>
    <t>Faeh</t>
  </si>
  <si>
    <t>dfaeh@wtl.ch</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</si>
  <si>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</si>
  <si>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</si>
  <si>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</si>
  <si>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</si>
  <si>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</si>
  <si>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</si>
  <si>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</si>
  <si>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</si>
  <si>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</si>
  <si>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</si>
  <si>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</si>
  <si>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</si>
  <si>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</si>
  <si>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</si>
  <si>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</si>
  <si>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</si>
  <si>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</si>
  <si>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V2</t>
  </si>
  <si>
    <t>Arte Lingua by tajloro GmbH</t>
  </si>
  <si>
    <t xml:space="preserve">Frau </t>
  </si>
  <si>
    <t>Andrea</t>
  </si>
  <si>
    <t>Schneider</t>
  </si>
  <si>
    <t>deutsch@tajloro.com</t>
  </si>
  <si>
    <t>Angélique</t>
  </si>
  <si>
    <t>Deubelbeiss</t>
  </si>
  <si>
    <t>Ried</t>
  </si>
  <si>
    <t>administration@arge.ch</t>
  </si>
  <si>
    <r>
      <t xml:space="preserve">Goobta: </t>
    </r>
    <r>
      <rPr>
        <sz val="9"/>
        <color rgb="FF00B050"/>
        <rFont val="Arial"/>
        <family val="2"/>
      </rPr>
      <t>Ort</t>
    </r>
  </si>
  <si>
    <r>
      <rPr>
        <b/>
        <sz val="9"/>
        <rFont val="Arial"/>
        <family val="2"/>
      </rPr>
      <t xml:space="preserve">4. Ji bo kesên ku li Flawil dijîn: Destûra şandina daneyên elektronîkî ji şaredariya Flawil re </t>
    </r>
    <r>
      <rPr>
        <sz val="9"/>
        <rFont val="Arial"/>
        <family val="2"/>
      </rPr>
      <t xml:space="preserve">
Ez dipejirînim ku Ofîsa Karûbarên Civakî dikare serlêdana min ji şaredariya Flawil re bişîne da ku alikariyên din binirxîne.
</t>
    </r>
    <r>
      <rPr>
        <b/>
        <sz val="9"/>
        <color rgb="FF00B050"/>
        <rFont val="Arial"/>
        <family val="2"/>
      </rPr>
      <t xml:space="preserve">4.  Für Personen mit Wohnsitz Flawil: Ermächtigung zur elektronischen Datenübermittlung an die Gemeinde Flawil	</t>
    </r>
    <r>
      <rPr>
        <sz val="9"/>
        <color rgb="FF00B050"/>
        <rFont val="Arial"/>
        <family val="2"/>
      </rPr>
      <t xml:space="preserve">					
Ich gebe mein Einverständnis, dass das Amt für Soziales meinen Antrag zur Prüfung weiterer Subventionen an die Gemeinde Flawil weiterleiten darf.</t>
    </r>
  </si>
  <si>
    <r>
      <rPr>
        <sz val="9"/>
        <rFont val="Arial"/>
        <family val="2"/>
      </rPr>
      <t>Destnîşan: Ez bi wan mercan razî me.</t>
    </r>
    <r>
      <rPr>
        <sz val="9"/>
        <color rgb="FF00B050"/>
        <rFont val="Arial"/>
        <family val="2"/>
      </rPr>
      <t xml:space="preserve">
Unterschrift: Ich erkläre mich mit diesen Bedingungen einverstanden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</si>
</sst>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7"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10"/>
      <color rgb="FF00B050"/>
      <name val="Arial"/>
      <family val="2"/>
    </font>
    <font>
      <b/>
      <sz val="9"/>
      <color rgb="FF00B050"/>
      <name val="Arial"/>
      <family val="2"/>
    </font>
    <font>
      <b/>
      <sz val="9"/>
      <name val="Arial"/>
      <family val="2"/>
    </font>
    <font>
      <sz val="12"/>
      <name val="Arial"/>
      <family val="2"/>
    </font>
    <font>
      <sz val="7.5"/>
      <color theme="1"/>
      <name val="Arial"/>
      <family val="2"/>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27">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xf numFmtId="49" fontId="0" fillId="0" borderId="0" xfId="0" applyNumberFormat="1"/>
    <xf numFmtId="2" fontId="0" fillId="0" borderId="0" xfId="0" applyNumberFormat="1"/>
    <xf numFmtId="49" fontId="12" fillId="0" borderId="0" xfId="0" applyNumberFormat="1" applyFont="1"/>
    <xf numFmtId="0" fontId="12" fillId="0" borderId="0" xfId="0" applyFont="1"/>
    <xf numFmtId="2" fontId="12" fillId="0" borderId="0" xfId="0" applyNumberFormat="1" applyFont="1"/>
    <xf numFmtId="0" fontId="2" fillId="0" borderId="0" xfId="1" applyFont="1" applyAlignment="1">
      <alignment horizontal="left" vertical="center"/>
    </xf>
    <xf numFmtId="0" fontId="3" fillId="0" borderId="0" xfId="1" applyFont="1" applyAlignment="1">
      <alignment horizontal="left" vertical="center"/>
    </xf>
    <xf numFmtId="164" fontId="17" fillId="0" borderId="0" xfId="0" applyNumberFormat="1" applyFont="1"/>
    <xf numFmtId="0" fontId="19" fillId="0" borderId="0" xfId="0" applyFont="1"/>
    <xf numFmtId="0" fontId="12" fillId="0" borderId="2" xfId="0" applyFont="1" applyBorder="1" applyProtection="1">
      <protection locked="0"/>
    </xf>
    <xf numFmtId="0" fontId="12" fillId="0" borderId="0" xfId="0" applyFont="1" applyAlignment="1">
      <alignment horizontal="left" vertical="top" wrapText="1"/>
    </xf>
    <xf numFmtId="0" fontId="24" fillId="0" borderId="0" xfId="0" applyFont="1" applyAlignment="1">
      <alignment horizontal="left"/>
    </xf>
    <xf numFmtId="0" fontId="12"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0" fillId="0" borderId="0" xfId="0" applyAlignment="1">
      <alignment vertical="center"/>
    </xf>
    <xf numFmtId="164" fontId="17" fillId="0" borderId="0" xfId="0" applyNumberFormat="1" applyFont="1" applyAlignment="1">
      <alignment vertical="center"/>
    </xf>
    <xf numFmtId="0" fontId="12" fillId="0" borderId="0" xfId="0" applyFont="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0" fillId="4" borderId="13" xfId="0" applyFill="1" applyBorder="1" applyAlignment="1">
      <alignment vertical="center"/>
    </xf>
    <xf numFmtId="0" fontId="12" fillId="0" borderId="14" xfId="1" applyFont="1" applyBorder="1" applyAlignment="1">
      <alignment horizontal="left" vertical="center"/>
    </xf>
    <xf numFmtId="14" fontId="13" fillId="4" borderId="14" xfId="1" applyNumberFormat="1" applyFont="1" applyFill="1" applyBorder="1" applyAlignment="1" applyProtection="1">
      <alignment horizontal="left" vertical="center"/>
      <protection locked="0"/>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1"/>
      <protection locked="0"/>
    </xf>
    <xf numFmtId="0" fontId="12" fillId="0" borderId="15" xfId="1" applyFont="1" applyBorder="1" applyAlignment="1">
      <alignment horizontal="left" vertical="center"/>
    </xf>
    <xf numFmtId="14" fontId="13" fillId="4" borderId="15" xfId="1" applyNumberFormat="1" applyFont="1" applyFill="1" applyBorder="1" applyAlignment="1" applyProtection="1">
      <alignment horizontal="left" vertical="center"/>
      <protection locked="0"/>
    </xf>
    <xf numFmtId="0" fontId="12" fillId="0" borderId="0" xfId="0" applyFont="1" applyAlignment="1">
      <alignment vertical="center"/>
    </xf>
    <xf numFmtId="0" fontId="12" fillId="0" borderId="0" xfId="0" applyFont="1" applyAlignment="1">
      <alignment horizontal="left" vertical="top"/>
    </xf>
    <xf numFmtId="0" fontId="12" fillId="0" borderId="0" xfId="0" applyFont="1" applyAlignment="1">
      <alignment vertical="top"/>
    </xf>
    <xf numFmtId="0" fontId="12" fillId="0" borderId="0" xfId="0" applyFont="1" applyProtection="1">
      <protection locked="0"/>
    </xf>
    <xf numFmtId="0" fontId="12" fillId="7" borderId="14" xfId="1" applyFont="1" applyFill="1" applyBorder="1" applyAlignment="1">
      <alignment horizontal="center" vertical="center"/>
    </xf>
    <xf numFmtId="0" fontId="12" fillId="7" borderId="14" xfId="0" applyFont="1" applyFill="1" applyBorder="1" applyAlignment="1">
      <alignment horizontal="center" vertical="center"/>
    </xf>
    <xf numFmtId="0" fontId="25" fillId="0" borderId="0" xfId="0" applyFont="1"/>
    <xf numFmtId="0" fontId="13" fillId="8" borderId="0" xfId="1" applyFont="1" applyFill="1" applyAlignment="1">
      <alignment horizontal="left" vertical="center"/>
    </xf>
    <xf numFmtId="0" fontId="12" fillId="8" borderId="0" xfId="1" applyFont="1" applyFill="1" applyAlignment="1">
      <alignment vertical="center"/>
    </xf>
    <xf numFmtId="0" fontId="12" fillId="8" borderId="0" xfId="0" applyFont="1" applyFill="1" applyAlignment="1">
      <alignment vertical="center"/>
    </xf>
    <xf numFmtId="0" fontId="12" fillId="8" borderId="0" xfId="0" applyFont="1" applyFill="1"/>
    <xf numFmtId="0" fontId="12" fillId="8" borderId="0" xfId="0" applyFont="1" applyFill="1" applyAlignment="1">
      <alignment horizontal="left" vertical="center"/>
    </xf>
    <xf numFmtId="0" fontId="12" fillId="8" borderId="0" xfId="1" applyFont="1" applyFill="1" applyAlignment="1">
      <alignment horizontal="left" vertical="center"/>
    </xf>
    <xf numFmtId="0" fontId="26" fillId="0" borderId="0" xfId="0" applyFont="1"/>
    <xf numFmtId="0" fontId="12" fillId="4" borderId="0" xfId="0" applyFont="1" applyFill="1" applyAlignment="1" applyProtection="1">
      <alignment horizontal="center"/>
      <protection locked="0"/>
    </xf>
    <xf numFmtId="0" fontId="7" fillId="0" borderId="0" xfId="1" applyFont="1" applyAlignment="1">
      <alignment horizontal="left" vertical="center" wrapText="1"/>
    </xf>
    <xf numFmtId="0" fontId="7" fillId="0" borderId="0" xfId="1" applyFont="1" applyAlignment="1">
      <alignment horizontal="left" vertical="center"/>
    </xf>
    <xf numFmtId="49" fontId="10" fillId="9" borderId="0" xfId="2" applyNumberFormat="1" applyFont="1" applyFill="1" applyAlignment="1">
      <alignment horizontal="left" vertical="center" wrapText="1"/>
    </xf>
    <xf numFmtId="49" fontId="11" fillId="9" borderId="0" xfId="2" applyNumberFormat="1" applyFont="1" applyFill="1" applyAlignment="1">
      <alignment horizontal="left" vertical="center" wrapText="1"/>
    </xf>
    <xf numFmtId="49" fontId="0" fillId="9" borderId="0" xfId="0" applyNumberFormat="1" applyFill="1" applyAlignment="1">
      <alignment vertical="center" wrapText="1"/>
    </xf>
    <xf numFmtId="0" fontId="12" fillId="8" borderId="0" xfId="1" applyFont="1" applyFill="1" applyAlignment="1">
      <alignment horizontal="left" vertical="center"/>
    </xf>
    <xf numFmtId="0" fontId="12" fillId="8" borderId="0" xfId="0" applyFont="1" applyFill="1" applyAlignment="1">
      <alignment horizontal="left" vertical="center"/>
    </xf>
    <xf numFmtId="49" fontId="13" fillId="4" borderId="12" xfId="1" applyNumberFormat="1" applyFont="1" applyFill="1" applyBorder="1" applyAlignment="1" applyProtection="1">
      <alignment horizontal="left" vertical="center"/>
      <protection locked="0"/>
    </xf>
    <xf numFmtId="0" fontId="13" fillId="8" borderId="0" xfId="1" applyFont="1" applyFill="1" applyAlignment="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lignment horizontal="left" vertical="center" wrapText="1"/>
    </xf>
    <xf numFmtId="49" fontId="11" fillId="6" borderId="0" xfId="2" applyNumberFormat="1" applyFont="1" applyFill="1" applyAlignment="1">
      <alignment horizontal="left" vertical="center" wrapText="1"/>
    </xf>
    <xf numFmtId="49" fontId="0" fillId="6" borderId="0" xfId="0" applyNumberFormat="1" applyFill="1" applyAlignment="1">
      <alignment vertical="center" wrapText="1"/>
    </xf>
    <xf numFmtId="0" fontId="3" fillId="0" borderId="0" xfId="0" applyFont="1" applyAlignment="1">
      <alignment horizontal="left"/>
    </xf>
    <xf numFmtId="0" fontId="12" fillId="0" borderId="0" xfId="0" applyFont="1" applyAlignment="1">
      <alignment horizontal="left" wrapText="1"/>
    </xf>
    <xf numFmtId="0" fontId="12" fillId="0" borderId="0" xfId="0" applyFont="1" applyAlignment="1">
      <alignment horizontal="left"/>
    </xf>
    <xf numFmtId="0" fontId="12" fillId="4" borderId="0" xfId="0" applyFont="1" applyFill="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protection locked="0"/>
    </xf>
    <xf numFmtId="0" fontId="12" fillId="0" borderId="0" xfId="0" applyFont="1" applyAlignment="1">
      <alignment horizontal="left" vertical="center" wrapText="1"/>
    </xf>
    <xf numFmtId="0" fontId="18" fillId="0" borderId="0" xfId="0" applyFont="1" applyAlignment="1">
      <alignment horizontal="left" wrapText="1"/>
    </xf>
    <xf numFmtId="0" fontId="12" fillId="4" borderId="13" xfId="0" applyFont="1" applyFill="1" applyBorder="1" applyAlignment="1" applyProtection="1">
      <alignment horizontal="center" vertical="center"/>
      <protection locked="0"/>
    </xf>
    <xf numFmtId="164" fontId="18" fillId="0" borderId="0" xfId="0" applyNumberFormat="1" applyFont="1" applyAlignment="1" applyProtection="1">
      <alignment horizontal="left" vertical="center"/>
      <protection locked="0"/>
    </xf>
    <xf numFmtId="49" fontId="10" fillId="5" borderId="0" xfId="2" applyNumberFormat="1" applyFont="1" applyFill="1" applyAlignment="1">
      <alignment horizontal="left" vertical="center" wrapText="1"/>
    </xf>
    <xf numFmtId="49" fontId="11" fillId="5" borderId="0" xfId="2" applyNumberFormat="1" applyFont="1" applyFill="1" applyAlignment="1">
      <alignment horizontal="left" vertical="center" wrapText="1"/>
    </xf>
    <xf numFmtId="49" fontId="0" fillId="5" borderId="0" xfId="0" applyNumberFormat="1" applyFill="1" applyAlignment="1">
      <alignment vertical="center" wrapText="1"/>
    </xf>
    <xf numFmtId="0" fontId="12" fillId="0" borderId="0" xfId="0" applyFont="1" applyAlignment="1" applyProtection="1">
      <alignment horizontal="left" wrapText="1" indent="2"/>
      <protection locked="0"/>
    </xf>
    <xf numFmtId="0" fontId="12" fillId="0" borderId="0" xfId="0" applyFont="1" applyAlignment="1" applyProtection="1">
      <alignment horizontal="left" indent="2"/>
      <protection locked="0"/>
    </xf>
    <xf numFmtId="0" fontId="12" fillId="0" borderId="0" xfId="0" applyFont="1" applyAlignment="1" applyProtection="1">
      <alignment horizontal="left" vertical="top" wrapText="1" indent="2"/>
      <protection locked="0"/>
    </xf>
    <xf numFmtId="0" fontId="12" fillId="0" borderId="0" xfId="0" applyFont="1" applyAlignment="1" applyProtection="1">
      <alignment horizontal="left" vertical="top" indent="2"/>
      <protection locked="0"/>
    </xf>
    <xf numFmtId="0" fontId="13" fillId="0" borderId="0" xfId="0" applyFont="1" applyAlignment="1">
      <alignment horizontal="left" vertical="top" wrapText="1"/>
    </xf>
    <xf numFmtId="0" fontId="12" fillId="0" borderId="0" xfId="0" applyFont="1" applyAlignment="1">
      <alignment vertical="top" wrapText="1"/>
    </xf>
    <xf numFmtId="0" fontId="12" fillId="0" borderId="2" xfId="0" applyFont="1" applyBorder="1" applyAlignment="1" applyProtection="1">
      <alignment horizontal="left" wrapText="1"/>
      <protection locked="0"/>
    </xf>
    <xf numFmtId="0" fontId="12" fillId="0" borderId="3" xfId="0" applyFont="1" applyBorder="1" applyAlignment="1" applyProtection="1">
      <alignment horizontal="left"/>
      <protection locked="0"/>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0" xfId="0" applyFont="1" applyAlignment="1" applyProtection="1">
      <alignment horizontal="left" wrapText="1"/>
      <protection locked="0"/>
    </xf>
    <xf numFmtId="0" fontId="12" fillId="0" borderId="1" xfId="0" applyFont="1" applyBorder="1" applyAlignment="1" applyProtection="1">
      <alignment horizontal="left" wrapText="1"/>
      <protection locked="0"/>
    </xf>
    <xf numFmtId="14" fontId="12" fillId="4" borderId="0" xfId="0" applyNumberFormat="1" applyFont="1" applyFill="1" applyAlignment="1" applyProtection="1">
      <alignment horizontal="center"/>
      <protection locked="0"/>
    </xf>
    <xf numFmtId="0" fontId="0" fillId="0" borderId="0" xfId="0" applyAlignment="1">
      <alignment horizontal="left" vertical="top" wrapText="1"/>
    </xf>
    <xf numFmtId="0" fontId="15" fillId="0" borderId="0" xfId="0" applyFont="1" applyAlignment="1">
      <alignment horizontal="left" vertical="top" wrapText="1"/>
    </xf>
    <xf numFmtId="0" fontId="12" fillId="0" borderId="0" xfId="0" applyFont="1" applyAlignment="1">
      <alignment horizontal="left" vertical="top" wrapText="1"/>
    </xf>
    <xf numFmtId="0" fontId="18" fillId="0" borderId="0" xfId="0" applyFont="1" applyAlignment="1">
      <alignment wrapText="1"/>
    </xf>
    <xf numFmtId="0" fontId="18" fillId="0" borderId="0" xfId="0" applyFont="1"/>
    <xf numFmtId="0" fontId="12" fillId="0" borderId="0" xfId="0" applyFont="1"/>
    <xf numFmtId="0" fontId="0" fillId="0" borderId="0" xfId="0"/>
    <xf numFmtId="0" fontId="15"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2" fillId="4" borderId="0" xfId="0" applyFont="1" applyFill="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0" fontId="12" fillId="4" borderId="15" xfId="0"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wrapText="1"/>
      <protection locked="0"/>
    </xf>
    <xf numFmtId="0" fontId="12" fillId="0" borderId="0" xfId="0" applyFont="1" applyAlignment="1">
      <alignment wrapText="1"/>
    </xf>
    <xf numFmtId="0" fontId="12" fillId="4" borderId="15"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164" fontId="18" fillId="4" borderId="11" xfId="0" applyNumberFormat="1" applyFont="1" applyFill="1" applyBorder="1" applyAlignment="1" applyProtection="1">
      <alignment horizontal="left" vertical="center"/>
      <protection locked="0"/>
    </xf>
    <xf numFmtId="0" fontId="12" fillId="4" borderId="0" xfId="0" applyFont="1" applyFill="1" applyAlignment="1" applyProtection="1">
      <alignment horizontal="left"/>
      <protection locked="0"/>
    </xf>
    <xf numFmtId="0" fontId="12" fillId="4" borderId="1" xfId="0" applyFont="1" applyFill="1" applyBorder="1" applyAlignment="1" applyProtection="1">
      <alignment horizontal="left"/>
      <protection locked="0"/>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4" borderId="0" xfId="0" applyFont="1" applyFill="1" applyAlignment="1" applyProtection="1">
      <alignment horizontal="left" vertical="center"/>
      <protection locked="0"/>
    </xf>
    <xf numFmtId="0" fontId="12" fillId="4" borderId="0" xfId="0" applyFont="1" applyFill="1" applyAlignment="1" applyProtection="1">
      <alignment horizontal="center" vertical="center" wrapText="1"/>
      <protection locked="0"/>
    </xf>
    <xf numFmtId="14" fontId="12" fillId="4" borderId="0" xfId="0" applyNumberFormat="1" applyFont="1" applyFill="1" applyAlignment="1" applyProtection="1">
      <alignment horizontal="left"/>
      <protection locked="0"/>
    </xf>
  </cellXfs>
  <cellStyles count="3">
    <cellStyle name="SG SpaltenKopf" xfId="2" xr:uid="{00000000-0005-0000-0000-000000000000}"/>
    <cellStyle name="SG Titel" xfId="1" xr:uid="{00000000-0005-0000-0000-000001000000}"/>
    <cellStyle name="Standard" xfId="0" builtinId="0"/>
  </cellStyles>
  <dxfs count="46">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b/>
        <i val="0"/>
        <color rgb="FFC00000"/>
      </font>
      <fill>
        <patternFill>
          <bgColor rgb="FFFFFF99"/>
        </patternFill>
      </fill>
    </dxf>
    <dxf>
      <font>
        <strike val="0"/>
        <color theme="0"/>
      </font>
      <fill>
        <patternFill>
          <bgColor theme="0"/>
        </patternFill>
      </fill>
    </dxf>
    <dxf>
      <fill>
        <patternFill>
          <bgColor rgb="FFFFFF99"/>
        </patternFill>
      </fill>
    </dxf>
    <dxf>
      <font>
        <color theme="0"/>
      </font>
    </dxf>
    <dxf>
      <font>
        <strike val="0"/>
        <color theme="0"/>
      </font>
      <fill>
        <patternFill>
          <bgColor theme="0"/>
        </patternFill>
      </fill>
    </dxf>
    <dxf>
      <fill>
        <patternFill>
          <bgColor rgb="FFFFFF99"/>
        </patternFill>
      </fill>
    </dxf>
    <dxf>
      <fill>
        <patternFill>
          <bgColor rgb="FFFF0000"/>
        </patternFill>
      </fill>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3617912"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a:extLst>
            <a:ext uri="{FF2B5EF4-FFF2-40B4-BE49-F238E27FC236}">
              <a16:creationId xmlns:a16="http://schemas.microsoft.com/office/drawing/2014/main" id="{00000000-0008-0000-0200-000003000000}"/>
            </a:ext>
          </a:extLst>
        </xdr:cNvPr>
        <xdr:cNvSpPr/>
      </xdr:nvSpPr>
      <xdr:spPr>
        <a:xfrm>
          <a:off x="4141788"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4657725"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92069</xdr:colOff>
      <xdr:row>4</xdr:row>
      <xdr:rowOff>31750</xdr:rowOff>
    </xdr:from>
    <xdr:to>
      <xdr:col>11</xdr:col>
      <xdr:colOff>200069</xdr:colOff>
      <xdr:row>4</xdr:row>
      <xdr:rowOff>139750</xdr:rowOff>
    </xdr:to>
    <xdr:sp macro="" textlink="">
      <xdr:nvSpPr>
        <xdr:cNvPr id="5" name="Rechteck 4">
          <a:extLst>
            <a:ext uri="{FF2B5EF4-FFF2-40B4-BE49-F238E27FC236}">
              <a16:creationId xmlns:a16="http://schemas.microsoft.com/office/drawing/2014/main" id="{00000000-0008-0000-0200-000005000000}"/>
            </a:ext>
          </a:extLst>
        </xdr:cNvPr>
        <xdr:cNvSpPr/>
      </xdr:nvSpPr>
      <xdr:spPr>
        <a:xfrm>
          <a:off x="5197469" y="100330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a:extLst>
            <a:ext uri="{FF2B5EF4-FFF2-40B4-BE49-F238E27FC236}">
              <a16:creationId xmlns:a16="http://schemas.microsoft.com/office/drawing/2014/main" id="{00000000-0008-0000-0200-000006000000}"/>
            </a:ext>
          </a:extLst>
        </xdr:cNvPr>
        <xdr:cNvSpPr/>
      </xdr:nvSpPr>
      <xdr:spPr>
        <a:xfrm>
          <a:off x="6262693" y="100330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16</xdr:row>
      <xdr:rowOff>23813</xdr:rowOff>
    </xdr:from>
    <xdr:to>
      <xdr:col>2</xdr:col>
      <xdr:colOff>187379</xdr:colOff>
      <xdr:row>16</xdr:row>
      <xdr:rowOff>131813</xdr:rowOff>
    </xdr:to>
    <xdr:sp macro="" textlink="">
      <xdr:nvSpPr>
        <xdr:cNvPr id="9" name="Rechteck 8">
          <a:extLst>
            <a:ext uri="{FF2B5EF4-FFF2-40B4-BE49-F238E27FC236}">
              <a16:creationId xmlns:a16="http://schemas.microsoft.com/office/drawing/2014/main" id="{00000000-0008-0000-0200-000009000000}"/>
            </a:ext>
          </a:extLst>
        </xdr:cNvPr>
        <xdr:cNvSpPr/>
      </xdr:nvSpPr>
      <xdr:spPr>
        <a:xfrm>
          <a:off x="1857379"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16</xdr:row>
      <xdr:rowOff>23813</xdr:rowOff>
    </xdr:from>
    <xdr:to>
      <xdr:col>4</xdr:col>
      <xdr:colOff>123878</xdr:colOff>
      <xdr:row>16</xdr:row>
      <xdr:rowOff>131813</xdr:rowOff>
    </xdr:to>
    <xdr:sp macro="" textlink="">
      <xdr:nvSpPr>
        <xdr:cNvPr id="12" name="Rechteck 11">
          <a:extLst>
            <a:ext uri="{FF2B5EF4-FFF2-40B4-BE49-F238E27FC236}">
              <a16:creationId xmlns:a16="http://schemas.microsoft.com/office/drawing/2014/main" id="{00000000-0008-0000-0200-00000C000000}"/>
            </a:ext>
          </a:extLst>
        </xdr:cNvPr>
        <xdr:cNvSpPr/>
      </xdr:nvSpPr>
      <xdr:spPr>
        <a:xfrm>
          <a:off x="2547941"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16</xdr:row>
      <xdr:rowOff>23813</xdr:rowOff>
    </xdr:from>
    <xdr:to>
      <xdr:col>5</xdr:col>
      <xdr:colOff>236591</xdr:colOff>
      <xdr:row>16</xdr:row>
      <xdr:rowOff>131813</xdr:rowOff>
    </xdr:to>
    <xdr:sp macro="" textlink="">
      <xdr:nvSpPr>
        <xdr:cNvPr id="13" name="Rechteck 12">
          <a:extLst>
            <a:ext uri="{FF2B5EF4-FFF2-40B4-BE49-F238E27FC236}">
              <a16:creationId xmlns:a16="http://schemas.microsoft.com/office/drawing/2014/main" id="{00000000-0008-0000-0200-00000D000000}"/>
            </a:ext>
          </a:extLst>
        </xdr:cNvPr>
        <xdr:cNvSpPr/>
      </xdr:nvSpPr>
      <xdr:spPr>
        <a:xfrm>
          <a:off x="3033716" y="319087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63500</xdr:colOff>
      <xdr:row>12</xdr:row>
      <xdr:rowOff>55562</xdr:rowOff>
    </xdr:from>
    <xdr:to>
      <xdr:col>2</xdr:col>
      <xdr:colOff>171500</xdr:colOff>
      <xdr:row>12</xdr:row>
      <xdr:rowOff>163562</xdr:rowOff>
    </xdr:to>
    <xdr:sp macro="" textlink="">
      <xdr:nvSpPr>
        <xdr:cNvPr id="14" name="Rechteck 13">
          <a:extLst>
            <a:ext uri="{FF2B5EF4-FFF2-40B4-BE49-F238E27FC236}">
              <a16:creationId xmlns:a16="http://schemas.microsoft.com/office/drawing/2014/main" id="{00000000-0008-0000-0200-00000E000000}"/>
            </a:ext>
          </a:extLst>
        </xdr:cNvPr>
        <xdr:cNvSpPr/>
      </xdr:nvSpPr>
      <xdr:spPr>
        <a:xfrm>
          <a:off x="1841500" y="25241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41</xdr:row>
      <xdr:rowOff>50800</xdr:rowOff>
    </xdr:from>
    <xdr:to>
      <xdr:col>11</xdr:col>
      <xdr:colOff>666803</xdr:colOff>
      <xdr:row>41</xdr:row>
      <xdr:rowOff>158800</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6305553" y="91551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42</xdr:row>
      <xdr:rowOff>26988</xdr:rowOff>
    </xdr:from>
    <xdr:to>
      <xdr:col>11</xdr:col>
      <xdr:colOff>666803</xdr:colOff>
      <xdr:row>42</xdr:row>
      <xdr:rowOff>134988</xdr:rowOff>
    </xdr:to>
    <xdr:sp macro="" textlink="">
      <xdr:nvSpPr>
        <xdr:cNvPr id="32" name="Rechteck 31">
          <a:extLst>
            <a:ext uri="{FF2B5EF4-FFF2-40B4-BE49-F238E27FC236}">
              <a16:creationId xmlns:a16="http://schemas.microsoft.com/office/drawing/2014/main" id="{00000000-0008-0000-0200-000020000000}"/>
            </a:ext>
          </a:extLst>
        </xdr:cNvPr>
        <xdr:cNvSpPr/>
      </xdr:nvSpPr>
      <xdr:spPr>
        <a:xfrm>
          <a:off x="6305553" y="94726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32</xdr:row>
      <xdr:rowOff>26987</xdr:rowOff>
    </xdr:from>
    <xdr:to>
      <xdr:col>8</xdr:col>
      <xdr:colOff>158804</xdr:colOff>
      <xdr:row>32</xdr:row>
      <xdr:rowOff>134987</xdr:rowOff>
    </xdr:to>
    <xdr:sp macro="" textlink="">
      <xdr:nvSpPr>
        <xdr:cNvPr id="33" name="Rechteck 32">
          <a:extLst>
            <a:ext uri="{FF2B5EF4-FFF2-40B4-BE49-F238E27FC236}">
              <a16:creationId xmlns:a16="http://schemas.microsoft.com/office/drawing/2014/main" id="{00000000-0008-0000-0200-000021000000}"/>
            </a:ext>
          </a:extLst>
        </xdr:cNvPr>
        <xdr:cNvSpPr/>
      </xdr:nvSpPr>
      <xdr:spPr>
        <a:xfrm>
          <a:off x="4083054" y="699611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25</xdr:row>
      <xdr:rowOff>26986</xdr:rowOff>
    </xdr:from>
    <xdr:to>
      <xdr:col>11</xdr:col>
      <xdr:colOff>158804</xdr:colOff>
      <xdr:row>25</xdr:row>
      <xdr:rowOff>134986</xdr:rowOff>
    </xdr:to>
    <xdr:sp macro="" textlink="">
      <xdr:nvSpPr>
        <xdr:cNvPr id="36" name="Rechteck 35">
          <a:extLst>
            <a:ext uri="{FF2B5EF4-FFF2-40B4-BE49-F238E27FC236}">
              <a16:creationId xmlns:a16="http://schemas.microsoft.com/office/drawing/2014/main" id="{00000000-0008-0000-0200-000024000000}"/>
            </a:ext>
          </a:extLst>
        </xdr:cNvPr>
        <xdr:cNvSpPr/>
      </xdr:nvSpPr>
      <xdr:spPr>
        <a:xfrm>
          <a:off x="5797554" y="5281611"/>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12</xdr:row>
      <xdr:rowOff>41274</xdr:rowOff>
    </xdr:from>
    <xdr:to>
      <xdr:col>10</xdr:col>
      <xdr:colOff>447725</xdr:colOff>
      <xdr:row>12</xdr:row>
      <xdr:rowOff>149274</xdr:rowOff>
    </xdr:to>
    <xdr:sp macro="" textlink="">
      <xdr:nvSpPr>
        <xdr:cNvPr id="37" name="Rechteck 36">
          <a:extLst>
            <a:ext uri="{FF2B5EF4-FFF2-40B4-BE49-F238E27FC236}">
              <a16:creationId xmlns:a16="http://schemas.microsoft.com/office/drawing/2014/main" id="{00000000-0008-0000-0200-000025000000}"/>
            </a:ext>
          </a:extLst>
        </xdr:cNvPr>
        <xdr:cNvSpPr/>
      </xdr:nvSpPr>
      <xdr:spPr>
        <a:xfrm>
          <a:off x="5514975" y="25098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13</xdr:row>
      <xdr:rowOff>32279</xdr:rowOff>
    </xdr:from>
    <xdr:to>
      <xdr:col>10</xdr:col>
      <xdr:colOff>447725</xdr:colOff>
      <xdr:row>13</xdr:row>
      <xdr:rowOff>140279</xdr:rowOff>
    </xdr:to>
    <xdr:sp macro="" textlink="">
      <xdr:nvSpPr>
        <xdr:cNvPr id="38" name="Rechteck 37">
          <a:extLst>
            <a:ext uri="{FF2B5EF4-FFF2-40B4-BE49-F238E27FC236}">
              <a16:creationId xmlns:a16="http://schemas.microsoft.com/office/drawing/2014/main" id="{00000000-0008-0000-0200-000026000000}"/>
            </a:ext>
          </a:extLst>
        </xdr:cNvPr>
        <xdr:cNvSpPr/>
      </xdr:nvSpPr>
      <xdr:spPr>
        <a:xfrm>
          <a:off x="5514975" y="267546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14</xdr:row>
      <xdr:rowOff>23284</xdr:rowOff>
    </xdr:from>
    <xdr:to>
      <xdr:col>10</xdr:col>
      <xdr:colOff>447725</xdr:colOff>
      <xdr:row>14</xdr:row>
      <xdr:rowOff>131284</xdr:rowOff>
    </xdr:to>
    <xdr:sp macro="" textlink="">
      <xdr:nvSpPr>
        <xdr:cNvPr id="39" name="Rechteck 38">
          <a:extLst>
            <a:ext uri="{FF2B5EF4-FFF2-40B4-BE49-F238E27FC236}">
              <a16:creationId xmlns:a16="http://schemas.microsoft.com/office/drawing/2014/main" id="{00000000-0008-0000-0200-000027000000}"/>
            </a:ext>
          </a:extLst>
        </xdr:cNvPr>
        <xdr:cNvSpPr/>
      </xdr:nvSpPr>
      <xdr:spPr>
        <a:xfrm>
          <a:off x="5514975" y="284109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15</xdr:row>
      <xdr:rowOff>14288</xdr:rowOff>
    </xdr:from>
    <xdr:to>
      <xdr:col>10</xdr:col>
      <xdr:colOff>447725</xdr:colOff>
      <xdr:row>15</xdr:row>
      <xdr:rowOff>122288</xdr:rowOff>
    </xdr:to>
    <xdr:sp macro="" textlink="">
      <xdr:nvSpPr>
        <xdr:cNvPr id="40" name="Rechteck 39">
          <a:extLst>
            <a:ext uri="{FF2B5EF4-FFF2-40B4-BE49-F238E27FC236}">
              <a16:creationId xmlns:a16="http://schemas.microsoft.com/office/drawing/2014/main" id="{00000000-0008-0000-0200-000028000000}"/>
            </a:ext>
          </a:extLst>
        </xdr:cNvPr>
        <xdr:cNvSpPr/>
      </xdr:nvSpPr>
      <xdr:spPr>
        <a:xfrm>
          <a:off x="5514975" y="300672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65087</xdr:colOff>
      <xdr:row>13</xdr:row>
      <xdr:rowOff>33337</xdr:rowOff>
    </xdr:from>
    <xdr:to>
      <xdr:col>2</xdr:col>
      <xdr:colOff>173087</xdr:colOff>
      <xdr:row>13</xdr:row>
      <xdr:rowOff>141337</xdr:rowOff>
    </xdr:to>
    <xdr:sp macro="" textlink="">
      <xdr:nvSpPr>
        <xdr:cNvPr id="41" name="Rechteck 40">
          <a:extLst>
            <a:ext uri="{FF2B5EF4-FFF2-40B4-BE49-F238E27FC236}">
              <a16:creationId xmlns:a16="http://schemas.microsoft.com/office/drawing/2014/main" id="{00000000-0008-0000-0200-000029000000}"/>
            </a:ext>
          </a:extLst>
        </xdr:cNvPr>
        <xdr:cNvSpPr/>
      </xdr:nvSpPr>
      <xdr:spPr>
        <a:xfrm>
          <a:off x="1843087" y="267652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17</xdr:row>
      <xdr:rowOff>24607</xdr:rowOff>
    </xdr:from>
    <xdr:to>
      <xdr:col>2</xdr:col>
      <xdr:colOff>187379</xdr:colOff>
      <xdr:row>17</xdr:row>
      <xdr:rowOff>132607</xdr:rowOff>
    </xdr:to>
    <xdr:sp macro="" textlink="">
      <xdr:nvSpPr>
        <xdr:cNvPr id="42" name="Rechteck 41">
          <a:extLst>
            <a:ext uri="{FF2B5EF4-FFF2-40B4-BE49-F238E27FC236}">
              <a16:creationId xmlns:a16="http://schemas.microsoft.com/office/drawing/2014/main" id="{00000000-0008-0000-0200-00002A000000}"/>
            </a:ext>
          </a:extLst>
        </xdr:cNvPr>
        <xdr:cNvSpPr/>
      </xdr:nvSpPr>
      <xdr:spPr>
        <a:xfrm>
          <a:off x="1857379" y="335042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18</xdr:row>
      <xdr:rowOff>25401</xdr:rowOff>
    </xdr:from>
    <xdr:to>
      <xdr:col>2</xdr:col>
      <xdr:colOff>187379</xdr:colOff>
      <xdr:row>18</xdr:row>
      <xdr:rowOff>133401</xdr:rowOff>
    </xdr:to>
    <xdr:sp macro="" textlink="">
      <xdr:nvSpPr>
        <xdr:cNvPr id="43" name="Rechteck 42">
          <a:extLst>
            <a:ext uri="{FF2B5EF4-FFF2-40B4-BE49-F238E27FC236}">
              <a16:creationId xmlns:a16="http://schemas.microsoft.com/office/drawing/2014/main" id="{00000000-0008-0000-0200-00002B000000}"/>
            </a:ext>
          </a:extLst>
        </xdr:cNvPr>
        <xdr:cNvSpPr/>
      </xdr:nvSpPr>
      <xdr:spPr>
        <a:xfrm>
          <a:off x="1857379" y="350996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24</xdr:row>
      <xdr:rowOff>233355</xdr:rowOff>
    </xdr:from>
    <xdr:to>
      <xdr:col>11</xdr:col>
      <xdr:colOff>158804</xdr:colOff>
      <xdr:row>24</xdr:row>
      <xdr:rowOff>331830</xdr:rowOff>
    </xdr:to>
    <xdr:sp macro="" textlink="">
      <xdr:nvSpPr>
        <xdr:cNvPr id="44" name="Rechteck 43">
          <a:extLst>
            <a:ext uri="{FF2B5EF4-FFF2-40B4-BE49-F238E27FC236}">
              <a16:creationId xmlns:a16="http://schemas.microsoft.com/office/drawing/2014/main" id="{00000000-0008-0000-0200-00002C000000}"/>
            </a:ext>
          </a:extLst>
        </xdr:cNvPr>
        <xdr:cNvSpPr/>
      </xdr:nvSpPr>
      <xdr:spPr>
        <a:xfrm>
          <a:off x="5797554" y="5186355"/>
          <a:ext cx="108000" cy="98475"/>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31</xdr:row>
      <xdr:rowOff>66672</xdr:rowOff>
    </xdr:from>
    <xdr:to>
      <xdr:col>8</xdr:col>
      <xdr:colOff>158804</xdr:colOff>
      <xdr:row>31</xdr:row>
      <xdr:rowOff>174672</xdr:rowOff>
    </xdr:to>
    <xdr:sp macro="" textlink="">
      <xdr:nvSpPr>
        <xdr:cNvPr id="34" name="Rechteck 33">
          <a:extLst>
            <a:ext uri="{FF2B5EF4-FFF2-40B4-BE49-F238E27FC236}">
              <a16:creationId xmlns:a16="http://schemas.microsoft.com/office/drawing/2014/main" id="{00000000-0008-0000-0200-000022000000}"/>
            </a:ext>
          </a:extLst>
        </xdr:cNvPr>
        <xdr:cNvSpPr/>
      </xdr:nvSpPr>
      <xdr:spPr>
        <a:xfrm>
          <a:off x="4083054" y="673417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217491</xdr:colOff>
      <xdr:row>29</xdr:row>
      <xdr:rowOff>42861</xdr:rowOff>
    </xdr:from>
    <xdr:to>
      <xdr:col>6</xdr:col>
      <xdr:colOff>325491</xdr:colOff>
      <xdr:row>29</xdr:row>
      <xdr:rowOff>150861</xdr:rowOff>
    </xdr:to>
    <xdr:sp macro="" textlink="">
      <xdr:nvSpPr>
        <xdr:cNvPr id="48" name="Rechteck 47">
          <a:extLst>
            <a:ext uri="{FF2B5EF4-FFF2-40B4-BE49-F238E27FC236}">
              <a16:creationId xmlns:a16="http://schemas.microsoft.com/office/drawing/2014/main" id="{00000000-0008-0000-0200-000030000000}"/>
            </a:ext>
          </a:extLst>
        </xdr:cNvPr>
        <xdr:cNvSpPr/>
      </xdr:nvSpPr>
      <xdr:spPr>
        <a:xfrm>
          <a:off x="3495679" y="644842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6</xdr:col>
      <xdr:colOff>217491</xdr:colOff>
      <xdr:row>28</xdr:row>
      <xdr:rowOff>74609</xdr:rowOff>
    </xdr:from>
    <xdr:to>
      <xdr:col>6</xdr:col>
      <xdr:colOff>325491</xdr:colOff>
      <xdr:row>29</xdr:row>
      <xdr:rowOff>46</xdr:rowOff>
    </xdr:to>
    <xdr:sp macro="" textlink="">
      <xdr:nvSpPr>
        <xdr:cNvPr id="49" name="Rechteck 48">
          <a:extLst>
            <a:ext uri="{FF2B5EF4-FFF2-40B4-BE49-F238E27FC236}">
              <a16:creationId xmlns:a16="http://schemas.microsoft.com/office/drawing/2014/main" id="{00000000-0008-0000-0200-000031000000}"/>
            </a:ext>
          </a:extLst>
        </xdr:cNvPr>
        <xdr:cNvSpPr/>
      </xdr:nvSpPr>
      <xdr:spPr>
        <a:xfrm>
          <a:off x="3495679" y="629760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608017</xdr:colOff>
      <xdr:row>29</xdr:row>
      <xdr:rowOff>36511</xdr:rowOff>
    </xdr:from>
    <xdr:to>
      <xdr:col>11</xdr:col>
      <xdr:colOff>716017</xdr:colOff>
      <xdr:row>29</xdr:row>
      <xdr:rowOff>144511</xdr:rowOff>
    </xdr:to>
    <xdr:sp macro="" textlink="">
      <xdr:nvSpPr>
        <xdr:cNvPr id="50" name="Rechteck 49">
          <a:extLst>
            <a:ext uri="{FF2B5EF4-FFF2-40B4-BE49-F238E27FC236}">
              <a16:creationId xmlns:a16="http://schemas.microsoft.com/office/drawing/2014/main" id="{00000000-0008-0000-0200-000032000000}"/>
            </a:ext>
          </a:extLst>
        </xdr:cNvPr>
        <xdr:cNvSpPr/>
      </xdr:nvSpPr>
      <xdr:spPr>
        <a:xfrm>
          <a:off x="6354767" y="644207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608017</xdr:colOff>
      <xdr:row>28</xdr:row>
      <xdr:rowOff>68259</xdr:rowOff>
    </xdr:from>
    <xdr:to>
      <xdr:col>11</xdr:col>
      <xdr:colOff>716017</xdr:colOff>
      <xdr:row>28</xdr:row>
      <xdr:rowOff>176259</xdr:rowOff>
    </xdr:to>
    <xdr:sp macro="" textlink="">
      <xdr:nvSpPr>
        <xdr:cNvPr id="51" name="Rechteck 50">
          <a:extLst>
            <a:ext uri="{FF2B5EF4-FFF2-40B4-BE49-F238E27FC236}">
              <a16:creationId xmlns:a16="http://schemas.microsoft.com/office/drawing/2014/main" id="{00000000-0008-0000-0200-000033000000}"/>
            </a:ext>
          </a:extLst>
        </xdr:cNvPr>
        <xdr:cNvSpPr/>
      </xdr:nvSpPr>
      <xdr:spPr>
        <a:xfrm>
          <a:off x="6354767" y="629125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inistration@arge.ch"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4"/>
  <sheetViews>
    <sheetView workbookViewId="0">
      <selection activeCell="K23" sqref="K23"/>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13.25" bestFit="1"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tr">
        <f>G2&amp;" - "&amp;H2</f>
        <v>mêr - weiblich</v>
      </c>
      <c r="G2" s="2" t="s">
        <v>311</v>
      </c>
      <c r="H2" s="2" t="s">
        <v>4</v>
      </c>
      <c r="J2" s="2" t="str">
        <f t="shared" ref="J2:J6" si="0">K2&amp;" - "&amp;L2</f>
        <v>bêkar - ledig</v>
      </c>
      <c r="K2" s="2" t="s">
        <v>315</v>
      </c>
      <c r="L2" s="2" t="s">
        <v>5</v>
      </c>
    </row>
    <row r="3" spans="1:12" x14ac:dyDescent="0.2">
      <c r="A3" s="2" t="s">
        <v>6</v>
      </c>
      <c r="B3" s="2"/>
      <c r="C3" s="2" t="s">
        <v>6</v>
      </c>
      <c r="F3" s="2" t="str">
        <f>G3&amp;" - "&amp;H3</f>
        <v>jin - männlich</v>
      </c>
      <c r="G3" s="2" t="s">
        <v>312</v>
      </c>
      <c r="H3" s="2" t="s">
        <v>7</v>
      </c>
      <c r="J3" s="2" t="str">
        <f t="shared" si="0"/>
        <v>bi - verwitwet</v>
      </c>
      <c r="K3" s="2" t="s">
        <v>316</v>
      </c>
      <c r="L3" s="2" t="s">
        <v>8</v>
      </c>
    </row>
    <row r="4" spans="1:12" x14ac:dyDescent="0.2">
      <c r="A4" s="2" t="s">
        <v>9</v>
      </c>
      <c r="B4" s="2"/>
      <c r="C4" s="2" t="s">
        <v>9</v>
      </c>
      <c r="J4" s="2"/>
      <c r="K4" s="2"/>
      <c r="L4" s="2" t="s">
        <v>10</v>
      </c>
    </row>
    <row r="5" spans="1:12" x14ac:dyDescent="0.2">
      <c r="A5" s="2" t="s">
        <v>11</v>
      </c>
      <c r="B5" s="2"/>
      <c r="C5" s="2" t="s">
        <v>11</v>
      </c>
      <c r="J5" s="2" t="str">
        <f t="shared" si="0"/>
        <v>bîzewicandî - verheiratet</v>
      </c>
      <c r="K5" s="2" t="s">
        <v>317</v>
      </c>
      <c r="L5" s="2" t="s">
        <v>12</v>
      </c>
    </row>
    <row r="6" spans="1:12" x14ac:dyDescent="0.2">
      <c r="A6" s="2" t="s">
        <v>353</v>
      </c>
      <c r="B6" s="2"/>
      <c r="C6" s="2" t="s">
        <v>353</v>
      </c>
      <c r="J6" s="2" t="str">
        <f t="shared" si="0"/>
        <v>hevalê/a qeydkirî - eingetragene Partnerschaft</v>
      </c>
      <c r="K6" s="2" t="s">
        <v>318</v>
      </c>
      <c r="L6" s="2" t="s">
        <v>14</v>
      </c>
    </row>
    <row r="7" spans="1:12" x14ac:dyDescent="0.2">
      <c r="A7" s="2" t="s">
        <v>13</v>
      </c>
      <c r="B7" s="2"/>
      <c r="C7" s="2" t="s">
        <v>13</v>
      </c>
    </row>
    <row r="10" spans="1:12" x14ac:dyDescent="0.2">
      <c r="A10" s="1" t="s">
        <v>15</v>
      </c>
      <c r="B10" s="2"/>
      <c r="C10" s="1"/>
      <c r="F10" s="1" t="s">
        <v>16</v>
      </c>
      <c r="G10" s="2"/>
      <c r="H10" s="2"/>
      <c r="J10" s="1" t="s">
        <v>17</v>
      </c>
      <c r="K10" s="2"/>
      <c r="L10" s="2"/>
    </row>
    <row r="11" spans="1:12" x14ac:dyDescent="0.2">
      <c r="A11" s="2" t="s">
        <v>18</v>
      </c>
      <c r="B11" s="2" t="s">
        <v>18</v>
      </c>
      <c r="C11" s="2" t="s">
        <v>18</v>
      </c>
      <c r="F11" s="2" t="str">
        <f t="shared" ref="F11:F12" si="1">G11&amp;" - "&amp;H11</f>
        <v>Erê - Ja</v>
      </c>
      <c r="G11" s="2" t="s">
        <v>313</v>
      </c>
      <c r="H11" s="2" t="s">
        <v>19</v>
      </c>
      <c r="J11" s="2" t="str">
        <f>K11&amp;"  "&amp;L11</f>
        <v>Zêdetir ji CHF 40,000.-  Bis Fr. 40'000.–</v>
      </c>
      <c r="K11" s="2" t="s">
        <v>319</v>
      </c>
      <c r="L11" s="2" t="s">
        <v>20</v>
      </c>
    </row>
    <row r="12" spans="1:12" x14ac:dyDescent="0.2">
      <c r="A12" s="2" t="s">
        <v>21</v>
      </c>
      <c r="B12" s="2" t="s">
        <v>21</v>
      </c>
      <c r="C12" s="2" t="s">
        <v>21</v>
      </c>
      <c r="F12" s="2" t="str">
        <f t="shared" si="1"/>
        <v>Na - Nein</v>
      </c>
      <c r="G12" s="2" t="s">
        <v>314</v>
      </c>
      <c r="H12" s="2" t="s">
        <v>22</v>
      </c>
      <c r="J12" s="2" t="str">
        <f>K12&amp;"  "&amp;L12</f>
        <v>Pitir ji CHF 40,000.-  Über Fr. 40'000.–</v>
      </c>
      <c r="K12" s="2" t="s">
        <v>320</v>
      </c>
      <c r="L12" s="2" t="s">
        <v>23</v>
      </c>
    </row>
    <row r="13" spans="1:12" x14ac:dyDescent="0.2">
      <c r="A13" s="2" t="s">
        <v>24</v>
      </c>
      <c r="B13" s="2" t="s">
        <v>24</v>
      </c>
      <c r="C13" s="2" t="s">
        <v>24</v>
      </c>
      <c r="J13" s="2"/>
      <c r="K13" s="2"/>
      <c r="L13" s="2"/>
    </row>
    <row r="14" spans="1:12" x14ac:dyDescent="0.2">
      <c r="A14" s="2" t="str">
        <f t="shared" ref="A14:A15" si="2">B14&amp;" - "&amp;C14</f>
        <v>Welatiyê Swîsre’yê - Schweizer/in</v>
      </c>
      <c r="B14" s="2" t="s">
        <v>309</v>
      </c>
      <c r="C14" s="2" t="s">
        <v>25</v>
      </c>
      <c r="J14" s="2" t="str">
        <f>K14&amp;"  "&amp;L14</f>
        <v>Zêdetir ji CHF 55,000.-  Bis Fr. 55'000.–</v>
      </c>
      <c r="K14" s="2" t="s">
        <v>321</v>
      </c>
      <c r="L14" s="2" t="s">
        <v>26</v>
      </c>
    </row>
    <row r="15" spans="1:12" x14ac:dyDescent="0.2">
      <c r="A15" s="2" t="str">
        <f t="shared" si="2"/>
        <v>Rewşên dî - Anderer Status</v>
      </c>
      <c r="B15" s="2" t="s">
        <v>310</v>
      </c>
      <c r="C15" s="2" t="s">
        <v>27</v>
      </c>
      <c r="F15" s="1" t="s">
        <v>306</v>
      </c>
      <c r="G15" s="1"/>
      <c r="H15" s="2">
        <v>2000</v>
      </c>
      <c r="J15" s="2" t="str">
        <f>K15&amp;"  "&amp;L15</f>
        <v>Pitir ji CHF 55,000.-  Über Fr. 55'000.–</v>
      </c>
      <c r="K15" s="2" t="s">
        <v>322</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t="s">
        <v>38</v>
      </c>
      <c r="F20">
        <v>0</v>
      </c>
      <c r="H20" t="s">
        <v>39</v>
      </c>
      <c r="I20" t="s">
        <v>40</v>
      </c>
      <c r="J20" t="s">
        <v>41</v>
      </c>
      <c r="K20" t="s">
        <v>42</v>
      </c>
    </row>
    <row r="21" spans="1:12" x14ac:dyDescent="0.2">
      <c r="A21">
        <v>7312</v>
      </c>
      <c r="B21" t="s">
        <v>43</v>
      </c>
      <c r="D21" t="s">
        <v>37</v>
      </c>
      <c r="E21" t="s">
        <v>296</v>
      </c>
      <c r="F21">
        <v>0</v>
      </c>
      <c r="H21" t="s">
        <v>39</v>
      </c>
      <c r="I21" t="s">
        <v>45</v>
      </c>
      <c r="J21" t="s">
        <v>46</v>
      </c>
      <c r="K21" t="s">
        <v>47</v>
      </c>
    </row>
    <row r="22" spans="1:12" x14ac:dyDescent="0.2">
      <c r="A22">
        <v>7313</v>
      </c>
      <c r="B22" t="s">
        <v>44</v>
      </c>
      <c r="D22" t="s">
        <v>37</v>
      </c>
      <c r="E22" t="s">
        <v>392</v>
      </c>
      <c r="F22">
        <v>0</v>
      </c>
      <c r="H22" t="s">
        <v>393</v>
      </c>
      <c r="I22" t="s">
        <v>394</v>
      </c>
      <c r="J22" t="s">
        <v>395</v>
      </c>
      <c r="K22" t="s">
        <v>396</v>
      </c>
    </row>
    <row r="23" spans="1:12" x14ac:dyDescent="0.2">
      <c r="A23">
        <v>7314</v>
      </c>
      <c r="B23" t="s">
        <v>48</v>
      </c>
      <c r="D23" t="s">
        <v>37</v>
      </c>
      <c r="E23" t="s">
        <v>297</v>
      </c>
      <c r="F23">
        <v>1</v>
      </c>
      <c r="H23" t="s">
        <v>39</v>
      </c>
      <c r="I23" t="s">
        <v>64</v>
      </c>
      <c r="J23" t="s">
        <v>399</v>
      </c>
      <c r="K23" t="s">
        <v>400</v>
      </c>
    </row>
    <row r="24" spans="1:12" x14ac:dyDescent="0.2">
      <c r="A24">
        <v>7315</v>
      </c>
      <c r="B24" t="s">
        <v>49</v>
      </c>
      <c r="D24" t="s">
        <v>37</v>
      </c>
      <c r="E24" t="s">
        <v>50</v>
      </c>
      <c r="F24">
        <v>0</v>
      </c>
      <c r="H24" t="s">
        <v>39</v>
      </c>
      <c r="I24" t="s">
        <v>51</v>
      </c>
      <c r="J24" t="s">
        <v>52</v>
      </c>
      <c r="K24" t="s">
        <v>53</v>
      </c>
    </row>
    <row r="25" spans="1:12" x14ac:dyDescent="0.2">
      <c r="A25">
        <v>7317</v>
      </c>
      <c r="B25" t="s">
        <v>54</v>
      </c>
      <c r="D25" t="s">
        <v>37</v>
      </c>
      <c r="E25" t="s">
        <v>56</v>
      </c>
      <c r="F25">
        <v>0</v>
      </c>
      <c r="H25" t="s">
        <v>39</v>
      </c>
      <c r="I25" t="s">
        <v>298</v>
      </c>
      <c r="J25" t="s">
        <v>299</v>
      </c>
      <c r="K25" t="s">
        <v>57</v>
      </c>
    </row>
    <row r="26" spans="1:12" x14ac:dyDescent="0.2">
      <c r="A26">
        <v>7317</v>
      </c>
      <c r="B26" t="s">
        <v>55</v>
      </c>
      <c r="D26" t="s">
        <v>37</v>
      </c>
      <c r="E26" t="s">
        <v>59</v>
      </c>
      <c r="F26">
        <v>1</v>
      </c>
      <c r="H26" t="s">
        <v>39</v>
      </c>
      <c r="I26" t="s">
        <v>300</v>
      </c>
      <c r="J26" t="s">
        <v>301</v>
      </c>
      <c r="K26" t="s">
        <v>60</v>
      </c>
    </row>
    <row r="27" spans="1:12" x14ac:dyDescent="0.2">
      <c r="A27">
        <v>7320</v>
      </c>
      <c r="B27" t="s">
        <v>58</v>
      </c>
      <c r="D27" t="s">
        <v>37</v>
      </c>
      <c r="E27" t="s">
        <v>354</v>
      </c>
      <c r="F27">
        <v>0</v>
      </c>
      <c r="H27" t="s">
        <v>39</v>
      </c>
      <c r="I27" t="s">
        <v>355</v>
      </c>
      <c r="J27" t="s">
        <v>356</v>
      </c>
      <c r="K27" t="s">
        <v>357</v>
      </c>
    </row>
    <row r="28" spans="1:12" x14ac:dyDescent="0.2">
      <c r="A28">
        <v>7323</v>
      </c>
      <c r="B28" t="s">
        <v>61</v>
      </c>
      <c r="D28" t="s">
        <v>37</v>
      </c>
      <c r="E28" t="s">
        <v>358</v>
      </c>
      <c r="F28">
        <v>0</v>
      </c>
      <c r="H28" t="s">
        <v>359</v>
      </c>
      <c r="I28" t="s">
        <v>360</v>
      </c>
      <c r="J28" t="s">
        <v>361</v>
      </c>
      <c r="K28" t="s">
        <v>362</v>
      </c>
    </row>
    <row r="29" spans="1:12" x14ac:dyDescent="0.2">
      <c r="A29">
        <v>7324</v>
      </c>
      <c r="B29" t="s">
        <v>62</v>
      </c>
      <c r="D29" t="s">
        <v>37</v>
      </c>
      <c r="E29" t="s">
        <v>363</v>
      </c>
      <c r="F29">
        <v>0</v>
      </c>
      <c r="H29" t="s">
        <v>39</v>
      </c>
      <c r="I29" t="s">
        <v>302</v>
      </c>
      <c r="J29" t="s">
        <v>303</v>
      </c>
      <c r="K29" t="s">
        <v>72</v>
      </c>
    </row>
    <row r="30" spans="1:12" x14ac:dyDescent="0.2">
      <c r="A30">
        <v>7325</v>
      </c>
      <c r="B30" t="s">
        <v>63</v>
      </c>
      <c r="D30" t="s">
        <v>37</v>
      </c>
      <c r="E30" t="s">
        <v>75</v>
      </c>
      <c r="F30">
        <v>0</v>
      </c>
      <c r="H30" t="s">
        <v>39</v>
      </c>
      <c r="I30" t="s">
        <v>364</v>
      </c>
      <c r="J30" t="s">
        <v>365</v>
      </c>
      <c r="K30" t="s">
        <v>366</v>
      </c>
    </row>
    <row r="31" spans="1:12" x14ac:dyDescent="0.2">
      <c r="A31">
        <v>7326</v>
      </c>
      <c r="B31" t="s">
        <v>67</v>
      </c>
      <c r="D31" t="s">
        <v>37</v>
      </c>
      <c r="E31" t="s">
        <v>79</v>
      </c>
      <c r="F31">
        <v>0</v>
      </c>
      <c r="H31" t="s">
        <v>39</v>
      </c>
      <c r="I31" t="s">
        <v>80</v>
      </c>
      <c r="J31" t="s">
        <v>81</v>
      </c>
      <c r="K31" t="s">
        <v>82</v>
      </c>
    </row>
    <row r="32" spans="1:12" x14ac:dyDescent="0.2">
      <c r="A32">
        <v>8638</v>
      </c>
      <c r="B32" t="s">
        <v>68</v>
      </c>
      <c r="D32" t="s">
        <v>37</v>
      </c>
      <c r="E32" t="s">
        <v>84</v>
      </c>
      <c r="F32">
        <v>0</v>
      </c>
      <c r="H32" t="s">
        <v>39</v>
      </c>
      <c r="I32" t="s">
        <v>351</v>
      </c>
      <c r="J32" t="s">
        <v>352</v>
      </c>
      <c r="K32" t="s">
        <v>367</v>
      </c>
    </row>
    <row r="33" spans="1:11" x14ac:dyDescent="0.2">
      <c r="A33">
        <v>8640</v>
      </c>
      <c r="B33" t="s">
        <v>69</v>
      </c>
      <c r="D33" t="s">
        <v>37</v>
      </c>
      <c r="E33" t="s">
        <v>86</v>
      </c>
      <c r="F33">
        <v>0</v>
      </c>
      <c r="H33" t="s">
        <v>39</v>
      </c>
      <c r="I33" t="s">
        <v>76</v>
      </c>
      <c r="J33" t="s">
        <v>77</v>
      </c>
      <c r="K33" t="s">
        <v>87</v>
      </c>
    </row>
    <row r="34" spans="1:11" x14ac:dyDescent="0.2">
      <c r="A34">
        <v>8640</v>
      </c>
      <c r="B34" t="s">
        <v>70</v>
      </c>
      <c r="D34" t="s">
        <v>37</v>
      </c>
      <c r="E34" t="s">
        <v>368</v>
      </c>
      <c r="F34">
        <v>0</v>
      </c>
      <c r="H34" t="s">
        <v>39</v>
      </c>
      <c r="I34" t="s">
        <v>64</v>
      </c>
      <c r="J34" t="s">
        <v>65</v>
      </c>
      <c r="K34" t="s">
        <v>66</v>
      </c>
    </row>
    <row r="35" spans="1:11" x14ac:dyDescent="0.2">
      <c r="A35">
        <v>8645</v>
      </c>
      <c r="B35" t="s">
        <v>71</v>
      </c>
      <c r="D35" t="s">
        <v>37</v>
      </c>
      <c r="E35" t="s">
        <v>90</v>
      </c>
      <c r="F35">
        <v>0</v>
      </c>
      <c r="H35" t="s">
        <v>39</v>
      </c>
      <c r="I35" t="s">
        <v>397</v>
      </c>
      <c r="J35" t="s">
        <v>398</v>
      </c>
      <c r="K35" t="s">
        <v>91</v>
      </c>
    </row>
    <row r="36" spans="1:11" x14ac:dyDescent="0.2">
      <c r="A36">
        <v>8646</v>
      </c>
      <c r="B36" t="s">
        <v>73</v>
      </c>
      <c r="D36" t="s">
        <v>37</v>
      </c>
      <c r="E36" t="s">
        <v>369</v>
      </c>
      <c r="F36">
        <v>0</v>
      </c>
      <c r="H36" t="s">
        <v>39</v>
      </c>
      <c r="I36" t="s">
        <v>93</v>
      </c>
      <c r="J36" t="s">
        <v>94</v>
      </c>
      <c r="K36" t="s">
        <v>95</v>
      </c>
    </row>
    <row r="37" spans="1:11" x14ac:dyDescent="0.2">
      <c r="A37">
        <v>8715</v>
      </c>
      <c r="B37" t="s">
        <v>74</v>
      </c>
      <c r="D37" t="s">
        <v>37</v>
      </c>
      <c r="E37" t="s">
        <v>97</v>
      </c>
      <c r="F37">
        <v>1</v>
      </c>
      <c r="H37" t="s">
        <v>39</v>
      </c>
      <c r="I37" t="s">
        <v>304</v>
      </c>
      <c r="J37" t="s">
        <v>305</v>
      </c>
      <c r="K37" t="s">
        <v>98</v>
      </c>
    </row>
    <row r="38" spans="1:11" x14ac:dyDescent="0.2">
      <c r="A38">
        <v>8716</v>
      </c>
      <c r="B38" t="s">
        <v>78</v>
      </c>
      <c r="D38" t="s">
        <v>37</v>
      </c>
      <c r="E38" t="s">
        <v>370</v>
      </c>
      <c r="F38">
        <v>0</v>
      </c>
      <c r="H38" t="s">
        <v>359</v>
      </c>
      <c r="I38" t="s">
        <v>371</v>
      </c>
      <c r="J38" t="s">
        <v>372</v>
      </c>
      <c r="K38" t="s">
        <v>373</v>
      </c>
    </row>
    <row r="39" spans="1:11" x14ac:dyDescent="0.2">
      <c r="A39">
        <v>8717</v>
      </c>
      <c r="B39" t="s">
        <v>83</v>
      </c>
      <c r="D39" t="s">
        <v>37</v>
      </c>
      <c r="E39" t="s">
        <v>100</v>
      </c>
      <c r="F39">
        <v>0</v>
      </c>
    </row>
    <row r="40" spans="1:11" x14ac:dyDescent="0.2">
      <c r="A40">
        <v>8718</v>
      </c>
      <c r="B40" t="s">
        <v>85</v>
      </c>
      <c r="D40" t="s">
        <v>37</v>
      </c>
    </row>
    <row r="41" spans="1:11" x14ac:dyDescent="0.2">
      <c r="A41">
        <v>8722</v>
      </c>
      <c r="B41" t="s">
        <v>88</v>
      </c>
      <c r="D41" t="s">
        <v>37</v>
      </c>
    </row>
    <row r="42" spans="1:11" x14ac:dyDescent="0.2">
      <c r="A42">
        <v>8723</v>
      </c>
      <c r="B42" t="s">
        <v>89</v>
      </c>
      <c r="D42" t="s">
        <v>37</v>
      </c>
    </row>
    <row r="43" spans="1:11" x14ac:dyDescent="0.2">
      <c r="A43">
        <v>8725</v>
      </c>
      <c r="B43" t="s">
        <v>92</v>
      </c>
      <c r="D43" t="s">
        <v>37</v>
      </c>
    </row>
    <row r="44" spans="1:11" x14ac:dyDescent="0.2">
      <c r="A44">
        <v>8725</v>
      </c>
      <c r="B44" t="s">
        <v>96</v>
      </c>
      <c r="D44" t="s">
        <v>37</v>
      </c>
    </row>
    <row r="45" spans="1:11" x14ac:dyDescent="0.2">
      <c r="A45">
        <v>8726</v>
      </c>
      <c r="B45" t="s">
        <v>99</v>
      </c>
      <c r="D45" t="s">
        <v>37</v>
      </c>
    </row>
    <row r="46" spans="1:11" x14ac:dyDescent="0.2">
      <c r="A46">
        <v>8727</v>
      </c>
      <c r="B46" t="s">
        <v>101</v>
      </c>
      <c r="D46" t="s">
        <v>37</v>
      </c>
    </row>
    <row r="47" spans="1:11" x14ac:dyDescent="0.2">
      <c r="A47">
        <v>8730</v>
      </c>
      <c r="B47" t="s">
        <v>102</v>
      </c>
      <c r="D47" t="s">
        <v>37</v>
      </c>
    </row>
    <row r="48" spans="1:11" x14ac:dyDescent="0.2">
      <c r="A48">
        <v>8732</v>
      </c>
      <c r="B48" t="s">
        <v>103</v>
      </c>
      <c r="D48" t="s">
        <v>37</v>
      </c>
    </row>
    <row r="49" spans="1:4" x14ac:dyDescent="0.2">
      <c r="A49">
        <v>8733</v>
      </c>
      <c r="B49" t="s">
        <v>104</v>
      </c>
      <c r="D49" t="s">
        <v>37</v>
      </c>
    </row>
    <row r="50" spans="1:4" x14ac:dyDescent="0.2">
      <c r="A50">
        <v>8734</v>
      </c>
      <c r="B50" t="s">
        <v>105</v>
      </c>
      <c r="D50" t="s">
        <v>37</v>
      </c>
    </row>
    <row r="51" spans="1:4" x14ac:dyDescent="0.2">
      <c r="A51">
        <v>8735</v>
      </c>
      <c r="B51" t="s">
        <v>106</v>
      </c>
      <c r="D51" t="s">
        <v>37</v>
      </c>
    </row>
    <row r="52" spans="1:4" x14ac:dyDescent="0.2">
      <c r="A52">
        <v>8735</v>
      </c>
      <c r="B52" t="s">
        <v>107</v>
      </c>
      <c r="D52" t="s">
        <v>37</v>
      </c>
    </row>
    <row r="53" spans="1:4" x14ac:dyDescent="0.2">
      <c r="A53">
        <v>8737</v>
      </c>
      <c r="B53" t="s">
        <v>108</v>
      </c>
      <c r="D53" t="s">
        <v>37</v>
      </c>
    </row>
    <row r="54" spans="1:4" x14ac:dyDescent="0.2">
      <c r="A54">
        <v>8738</v>
      </c>
      <c r="B54" t="s">
        <v>109</v>
      </c>
      <c r="D54" t="s">
        <v>37</v>
      </c>
    </row>
    <row r="55" spans="1:4" x14ac:dyDescent="0.2">
      <c r="A55">
        <v>8739</v>
      </c>
      <c r="B55" t="s">
        <v>110</v>
      </c>
      <c r="D55" t="s">
        <v>37</v>
      </c>
    </row>
    <row r="56" spans="1:4" x14ac:dyDescent="0.2">
      <c r="A56">
        <v>8872</v>
      </c>
      <c r="B56" t="s">
        <v>111</v>
      </c>
      <c r="D56" t="s">
        <v>37</v>
      </c>
    </row>
    <row r="57" spans="1:4" x14ac:dyDescent="0.2">
      <c r="A57">
        <v>8873</v>
      </c>
      <c r="B57" t="s">
        <v>112</v>
      </c>
      <c r="D57" t="s">
        <v>37</v>
      </c>
    </row>
    <row r="58" spans="1:4" x14ac:dyDescent="0.2">
      <c r="A58">
        <v>8877</v>
      </c>
      <c r="B58" t="s">
        <v>113</v>
      </c>
      <c r="D58" t="s">
        <v>37</v>
      </c>
    </row>
    <row r="59" spans="1:4" x14ac:dyDescent="0.2">
      <c r="A59">
        <v>8878</v>
      </c>
      <c r="B59" t="s">
        <v>114</v>
      </c>
      <c r="D59" t="s">
        <v>37</v>
      </c>
    </row>
    <row r="60" spans="1:4" x14ac:dyDescent="0.2">
      <c r="A60">
        <v>8879</v>
      </c>
      <c r="B60" t="s">
        <v>115</v>
      </c>
      <c r="D60" t="s">
        <v>37</v>
      </c>
    </row>
    <row r="61" spans="1:4" x14ac:dyDescent="0.2">
      <c r="A61">
        <v>8880</v>
      </c>
      <c r="B61" t="s">
        <v>116</v>
      </c>
      <c r="D61" t="s">
        <v>37</v>
      </c>
    </row>
    <row r="62" spans="1:4" x14ac:dyDescent="0.2">
      <c r="A62">
        <v>8881</v>
      </c>
      <c r="B62" t="s">
        <v>117</v>
      </c>
      <c r="D62" t="s">
        <v>37</v>
      </c>
    </row>
    <row r="63" spans="1:4" x14ac:dyDescent="0.2">
      <c r="A63">
        <v>8881</v>
      </c>
      <c r="B63" t="s">
        <v>118</v>
      </c>
      <c r="D63" t="s">
        <v>37</v>
      </c>
    </row>
    <row r="64" spans="1:4" x14ac:dyDescent="0.2">
      <c r="A64">
        <v>8881</v>
      </c>
      <c r="B64" t="s">
        <v>119</v>
      </c>
      <c r="D64" t="s">
        <v>37</v>
      </c>
    </row>
    <row r="65" spans="1:4" x14ac:dyDescent="0.2">
      <c r="A65">
        <v>8882</v>
      </c>
      <c r="B65" t="s">
        <v>120</v>
      </c>
      <c r="D65" t="s">
        <v>37</v>
      </c>
    </row>
    <row r="66" spans="1:4" x14ac:dyDescent="0.2">
      <c r="A66">
        <v>8883</v>
      </c>
      <c r="B66" t="s">
        <v>121</v>
      </c>
      <c r="D66" t="s">
        <v>37</v>
      </c>
    </row>
    <row r="67" spans="1:4" x14ac:dyDescent="0.2">
      <c r="A67">
        <v>8884</v>
      </c>
      <c r="B67" t="s">
        <v>122</v>
      </c>
      <c r="D67" t="s">
        <v>37</v>
      </c>
    </row>
    <row r="68" spans="1:4" x14ac:dyDescent="0.2">
      <c r="A68">
        <v>8885</v>
      </c>
      <c r="B68" t="s">
        <v>123</v>
      </c>
      <c r="D68" t="s">
        <v>37</v>
      </c>
    </row>
    <row r="69" spans="1:4" x14ac:dyDescent="0.2">
      <c r="A69">
        <v>8886</v>
      </c>
      <c r="B69" t="s">
        <v>124</v>
      </c>
      <c r="D69" t="s">
        <v>37</v>
      </c>
    </row>
    <row r="70" spans="1:4" x14ac:dyDescent="0.2">
      <c r="A70">
        <v>8887</v>
      </c>
      <c r="B70" t="s">
        <v>125</v>
      </c>
      <c r="D70" t="s">
        <v>37</v>
      </c>
    </row>
    <row r="71" spans="1:4" x14ac:dyDescent="0.2">
      <c r="A71">
        <v>8888</v>
      </c>
      <c r="B71" t="s">
        <v>126</v>
      </c>
      <c r="D71" t="s">
        <v>37</v>
      </c>
    </row>
    <row r="72" spans="1:4" x14ac:dyDescent="0.2">
      <c r="A72">
        <v>8889</v>
      </c>
      <c r="B72" t="s">
        <v>127</v>
      </c>
      <c r="D72" t="s">
        <v>37</v>
      </c>
    </row>
    <row r="73" spans="1:4" x14ac:dyDescent="0.2">
      <c r="A73">
        <v>8890</v>
      </c>
      <c r="B73" t="s">
        <v>128</v>
      </c>
      <c r="D73" t="s">
        <v>37</v>
      </c>
    </row>
    <row r="74" spans="1:4" x14ac:dyDescent="0.2">
      <c r="A74">
        <v>8892</v>
      </c>
      <c r="B74" t="s">
        <v>129</v>
      </c>
      <c r="D74" t="s">
        <v>37</v>
      </c>
    </row>
    <row r="75" spans="1:4" x14ac:dyDescent="0.2">
      <c r="A75">
        <v>8893</v>
      </c>
      <c r="B75" t="s">
        <v>130</v>
      </c>
      <c r="D75" t="s">
        <v>37</v>
      </c>
    </row>
    <row r="76" spans="1:4" x14ac:dyDescent="0.2">
      <c r="A76">
        <v>8894</v>
      </c>
      <c r="B76" t="s">
        <v>131</v>
      </c>
      <c r="D76" t="s">
        <v>37</v>
      </c>
    </row>
    <row r="77" spans="1:4" x14ac:dyDescent="0.2">
      <c r="A77">
        <v>8895</v>
      </c>
      <c r="B77" t="s">
        <v>132</v>
      </c>
      <c r="D77" t="s">
        <v>37</v>
      </c>
    </row>
    <row r="78" spans="1:4" x14ac:dyDescent="0.2">
      <c r="A78">
        <v>8896</v>
      </c>
      <c r="B78" t="s">
        <v>133</v>
      </c>
      <c r="D78" t="s">
        <v>37</v>
      </c>
    </row>
    <row r="79" spans="1:4" x14ac:dyDescent="0.2">
      <c r="A79">
        <v>8897</v>
      </c>
      <c r="B79" t="s">
        <v>134</v>
      </c>
      <c r="D79" t="s">
        <v>37</v>
      </c>
    </row>
    <row r="80" spans="1:4" x14ac:dyDescent="0.2">
      <c r="A80">
        <v>8898</v>
      </c>
      <c r="B80" t="s">
        <v>135</v>
      </c>
      <c r="D80" t="s">
        <v>37</v>
      </c>
    </row>
    <row r="81" spans="1:4" x14ac:dyDescent="0.2">
      <c r="A81">
        <v>9000</v>
      </c>
      <c r="B81" t="s">
        <v>136</v>
      </c>
      <c r="D81" t="s">
        <v>37</v>
      </c>
    </row>
    <row r="82" spans="1:4" x14ac:dyDescent="0.2">
      <c r="A82">
        <v>9001</v>
      </c>
      <c r="B82" t="s">
        <v>136</v>
      </c>
      <c r="D82" t="s">
        <v>37</v>
      </c>
    </row>
    <row r="83" spans="1:4" x14ac:dyDescent="0.2">
      <c r="A83">
        <v>9002</v>
      </c>
      <c r="B83" t="s">
        <v>136</v>
      </c>
      <c r="D83" t="s">
        <v>37</v>
      </c>
    </row>
    <row r="84" spans="1:4" x14ac:dyDescent="0.2">
      <c r="A84">
        <v>9003</v>
      </c>
      <c r="B84" t="s">
        <v>136</v>
      </c>
      <c r="D84" t="s">
        <v>37</v>
      </c>
    </row>
    <row r="85" spans="1:4" x14ac:dyDescent="0.2">
      <c r="A85">
        <v>9004</v>
      </c>
      <c r="B85" t="s">
        <v>136</v>
      </c>
      <c r="D85" t="s">
        <v>37</v>
      </c>
    </row>
    <row r="86" spans="1:4" x14ac:dyDescent="0.2">
      <c r="A86">
        <v>9005</v>
      </c>
      <c r="B86" t="s">
        <v>136</v>
      </c>
      <c r="D86" t="s">
        <v>37</v>
      </c>
    </row>
    <row r="87" spans="1:4" x14ac:dyDescent="0.2">
      <c r="A87">
        <v>9006</v>
      </c>
      <c r="B87" t="s">
        <v>136</v>
      </c>
      <c r="D87" t="s">
        <v>37</v>
      </c>
    </row>
    <row r="88" spans="1:4" x14ac:dyDescent="0.2">
      <c r="A88">
        <v>9007</v>
      </c>
      <c r="B88" t="s">
        <v>136</v>
      </c>
      <c r="D88" t="s">
        <v>37</v>
      </c>
    </row>
    <row r="89" spans="1:4" x14ac:dyDescent="0.2">
      <c r="A89">
        <v>9008</v>
      </c>
      <c r="B89" t="s">
        <v>136</v>
      </c>
      <c r="D89" t="s">
        <v>37</v>
      </c>
    </row>
    <row r="90" spans="1:4" x14ac:dyDescent="0.2">
      <c r="A90">
        <v>9009</v>
      </c>
      <c r="B90" t="s">
        <v>136</v>
      </c>
      <c r="D90" t="s">
        <v>37</v>
      </c>
    </row>
    <row r="91" spans="1:4" x14ac:dyDescent="0.2">
      <c r="A91">
        <v>9010</v>
      </c>
      <c r="B91" t="s">
        <v>136</v>
      </c>
      <c r="D91" t="s">
        <v>37</v>
      </c>
    </row>
    <row r="92" spans="1:4" x14ac:dyDescent="0.2">
      <c r="A92">
        <v>9011</v>
      </c>
      <c r="B92" t="s">
        <v>136</v>
      </c>
      <c r="D92" t="s">
        <v>37</v>
      </c>
    </row>
    <row r="93" spans="1:4" x14ac:dyDescent="0.2">
      <c r="A93">
        <v>9012</v>
      </c>
      <c r="B93" t="s">
        <v>136</v>
      </c>
      <c r="D93" t="s">
        <v>37</v>
      </c>
    </row>
    <row r="94" spans="1:4" x14ac:dyDescent="0.2">
      <c r="A94">
        <v>9013</v>
      </c>
      <c r="B94" t="s">
        <v>136</v>
      </c>
      <c r="D94" t="s">
        <v>37</v>
      </c>
    </row>
    <row r="95" spans="1:4" x14ac:dyDescent="0.2">
      <c r="A95">
        <v>9014</v>
      </c>
      <c r="B95" t="s">
        <v>136</v>
      </c>
      <c r="D95" t="s">
        <v>37</v>
      </c>
    </row>
    <row r="96" spans="1:4" x14ac:dyDescent="0.2">
      <c r="A96">
        <v>9015</v>
      </c>
      <c r="B96" t="s">
        <v>136</v>
      </c>
      <c r="D96" t="s">
        <v>37</v>
      </c>
    </row>
    <row r="97" spans="1:4" x14ac:dyDescent="0.2">
      <c r="A97">
        <v>9016</v>
      </c>
      <c r="B97" t="s">
        <v>136</v>
      </c>
      <c r="D97" t="s">
        <v>37</v>
      </c>
    </row>
    <row r="98" spans="1:4" x14ac:dyDescent="0.2">
      <c r="A98">
        <v>9017</v>
      </c>
      <c r="B98" t="s">
        <v>136</v>
      </c>
      <c r="D98" t="s">
        <v>37</v>
      </c>
    </row>
    <row r="99" spans="1:4" x14ac:dyDescent="0.2">
      <c r="A99">
        <v>9018</v>
      </c>
      <c r="B99" t="s">
        <v>136</v>
      </c>
      <c r="D99" t="s">
        <v>37</v>
      </c>
    </row>
    <row r="100" spans="1:4" x14ac:dyDescent="0.2">
      <c r="A100">
        <v>9019</v>
      </c>
      <c r="B100" t="s">
        <v>136</v>
      </c>
      <c r="D100" t="s">
        <v>37</v>
      </c>
    </row>
    <row r="101" spans="1:4" x14ac:dyDescent="0.2">
      <c r="A101">
        <v>9020</v>
      </c>
      <c r="B101" t="s">
        <v>136</v>
      </c>
      <c r="D101" t="s">
        <v>37</v>
      </c>
    </row>
    <row r="102" spans="1:4" x14ac:dyDescent="0.2">
      <c r="A102">
        <v>9021</v>
      </c>
      <c r="B102" t="s">
        <v>136</v>
      </c>
      <c r="D102" t="s">
        <v>37</v>
      </c>
    </row>
    <row r="103" spans="1:4" x14ac:dyDescent="0.2">
      <c r="A103">
        <v>9022</v>
      </c>
      <c r="B103" t="s">
        <v>136</v>
      </c>
      <c r="D103" t="s">
        <v>37</v>
      </c>
    </row>
    <row r="104" spans="1:4" x14ac:dyDescent="0.2">
      <c r="A104">
        <v>9023</v>
      </c>
      <c r="B104" t="s">
        <v>136</v>
      </c>
      <c r="D104" t="s">
        <v>37</v>
      </c>
    </row>
    <row r="105" spans="1:4" x14ac:dyDescent="0.2">
      <c r="A105">
        <v>9024</v>
      </c>
      <c r="B105" t="s">
        <v>136</v>
      </c>
      <c r="D105" t="s">
        <v>37</v>
      </c>
    </row>
    <row r="106" spans="1:4" x14ac:dyDescent="0.2">
      <c r="A106">
        <v>9025</v>
      </c>
      <c r="B106" t="s">
        <v>136</v>
      </c>
      <c r="D106" t="s">
        <v>37</v>
      </c>
    </row>
    <row r="107" spans="1:4" x14ac:dyDescent="0.2">
      <c r="A107">
        <v>9026</v>
      </c>
      <c r="B107" t="s">
        <v>136</v>
      </c>
      <c r="D107" t="s">
        <v>37</v>
      </c>
    </row>
    <row r="108" spans="1:4" x14ac:dyDescent="0.2">
      <c r="A108">
        <v>9027</v>
      </c>
      <c r="B108" t="s">
        <v>136</v>
      </c>
      <c r="D108" t="s">
        <v>37</v>
      </c>
    </row>
    <row r="109" spans="1:4" x14ac:dyDescent="0.2">
      <c r="A109">
        <v>9028</v>
      </c>
      <c r="B109" t="s">
        <v>136</v>
      </c>
      <c r="D109" t="s">
        <v>37</v>
      </c>
    </row>
    <row r="110" spans="1:4" x14ac:dyDescent="0.2">
      <c r="A110">
        <v>9029</v>
      </c>
      <c r="B110" t="s">
        <v>136</v>
      </c>
      <c r="D110" t="s">
        <v>37</v>
      </c>
    </row>
    <row r="111" spans="1:4" x14ac:dyDescent="0.2">
      <c r="A111">
        <v>9030</v>
      </c>
      <c r="B111" t="s">
        <v>137</v>
      </c>
      <c r="D111" t="s">
        <v>37</v>
      </c>
    </row>
    <row r="112" spans="1:4" x14ac:dyDescent="0.2">
      <c r="A112">
        <v>9030</v>
      </c>
      <c r="B112" t="s">
        <v>138</v>
      </c>
      <c r="D112" t="s">
        <v>37</v>
      </c>
    </row>
    <row r="113" spans="1:4" x14ac:dyDescent="0.2">
      <c r="A113">
        <v>9032</v>
      </c>
      <c r="B113" t="s">
        <v>139</v>
      </c>
      <c r="D113" t="s">
        <v>37</v>
      </c>
    </row>
    <row r="114" spans="1:4" x14ac:dyDescent="0.2">
      <c r="A114">
        <v>9033</v>
      </c>
      <c r="B114" t="s">
        <v>140</v>
      </c>
      <c r="D114" t="s">
        <v>37</v>
      </c>
    </row>
    <row r="115" spans="1:4" x14ac:dyDescent="0.2">
      <c r="A115">
        <v>9034</v>
      </c>
      <c r="B115" t="s">
        <v>141</v>
      </c>
      <c r="D115" t="s">
        <v>37</v>
      </c>
    </row>
    <row r="116" spans="1:4" x14ac:dyDescent="0.2">
      <c r="A116">
        <v>9036</v>
      </c>
      <c r="B116" t="s">
        <v>142</v>
      </c>
      <c r="D116" t="s">
        <v>37</v>
      </c>
    </row>
    <row r="117" spans="1:4" x14ac:dyDescent="0.2">
      <c r="A117">
        <v>9113</v>
      </c>
      <c r="B117" t="s">
        <v>143</v>
      </c>
      <c r="D117" t="s">
        <v>37</v>
      </c>
    </row>
    <row r="118" spans="1:4" x14ac:dyDescent="0.2">
      <c r="A118">
        <v>9114</v>
      </c>
      <c r="B118" t="s">
        <v>144</v>
      </c>
      <c r="D118" t="s">
        <v>37</v>
      </c>
    </row>
    <row r="119" spans="1:4" x14ac:dyDescent="0.2">
      <c r="A119">
        <v>9115</v>
      </c>
      <c r="B119" t="s">
        <v>145</v>
      </c>
      <c r="D119" t="s">
        <v>37</v>
      </c>
    </row>
    <row r="120" spans="1:4" x14ac:dyDescent="0.2">
      <c r="A120">
        <v>9116</v>
      </c>
      <c r="B120" t="s">
        <v>146</v>
      </c>
      <c r="D120" t="s">
        <v>37</v>
      </c>
    </row>
    <row r="121" spans="1:4" x14ac:dyDescent="0.2">
      <c r="A121">
        <v>9122</v>
      </c>
      <c r="B121" t="s">
        <v>147</v>
      </c>
      <c r="D121" t="s">
        <v>37</v>
      </c>
    </row>
    <row r="122" spans="1:4" x14ac:dyDescent="0.2">
      <c r="A122">
        <v>9122</v>
      </c>
      <c r="B122" t="s">
        <v>148</v>
      </c>
      <c r="D122" t="s">
        <v>37</v>
      </c>
    </row>
    <row r="123" spans="1:4" x14ac:dyDescent="0.2">
      <c r="A123">
        <v>9123</v>
      </c>
      <c r="B123" t="s">
        <v>149</v>
      </c>
      <c r="D123" t="s">
        <v>37</v>
      </c>
    </row>
    <row r="124" spans="1:4" x14ac:dyDescent="0.2">
      <c r="A124">
        <v>9125</v>
      </c>
      <c r="B124" t="s">
        <v>150</v>
      </c>
      <c r="D124" t="s">
        <v>37</v>
      </c>
    </row>
    <row r="125" spans="1:4" x14ac:dyDescent="0.2">
      <c r="A125">
        <v>9126</v>
      </c>
      <c r="B125" t="s">
        <v>151</v>
      </c>
      <c r="D125" t="s">
        <v>37</v>
      </c>
    </row>
    <row r="126" spans="1:4" x14ac:dyDescent="0.2">
      <c r="A126">
        <v>9127</v>
      </c>
      <c r="B126" t="s">
        <v>152</v>
      </c>
      <c r="D126" t="s">
        <v>37</v>
      </c>
    </row>
    <row r="127" spans="1:4" x14ac:dyDescent="0.2">
      <c r="A127">
        <v>9200</v>
      </c>
      <c r="B127" t="s">
        <v>153</v>
      </c>
      <c r="D127" t="s">
        <v>37</v>
      </c>
    </row>
    <row r="128" spans="1:4" x14ac:dyDescent="0.2">
      <c r="A128">
        <v>9201</v>
      </c>
      <c r="B128" t="s">
        <v>153</v>
      </c>
      <c r="D128" t="s">
        <v>37</v>
      </c>
    </row>
    <row r="129" spans="1:4" x14ac:dyDescent="0.2">
      <c r="A129">
        <v>9203</v>
      </c>
      <c r="B129" t="s">
        <v>154</v>
      </c>
      <c r="D129" t="s">
        <v>37</v>
      </c>
    </row>
    <row r="130" spans="1:4" x14ac:dyDescent="0.2">
      <c r="A130">
        <v>9204</v>
      </c>
      <c r="B130" t="s">
        <v>155</v>
      </c>
      <c r="D130" t="s">
        <v>37</v>
      </c>
    </row>
    <row r="131" spans="1:4" x14ac:dyDescent="0.2">
      <c r="A131">
        <v>9205</v>
      </c>
      <c r="B131" t="s">
        <v>156</v>
      </c>
      <c r="D131" t="s">
        <v>37</v>
      </c>
    </row>
    <row r="132" spans="1:4" x14ac:dyDescent="0.2">
      <c r="A132">
        <v>9212</v>
      </c>
      <c r="B132" t="s">
        <v>157</v>
      </c>
      <c r="D132" t="s">
        <v>37</v>
      </c>
    </row>
    <row r="133" spans="1:4" x14ac:dyDescent="0.2">
      <c r="A133">
        <v>9230</v>
      </c>
      <c r="B133" t="s">
        <v>158</v>
      </c>
      <c r="D133" t="s">
        <v>37</v>
      </c>
    </row>
    <row r="134" spans="1:4" x14ac:dyDescent="0.2">
      <c r="A134">
        <v>9231</v>
      </c>
      <c r="B134" t="s">
        <v>159</v>
      </c>
      <c r="D134" t="s">
        <v>37</v>
      </c>
    </row>
    <row r="135" spans="1:4" x14ac:dyDescent="0.2">
      <c r="A135">
        <v>9234</v>
      </c>
      <c r="B135" t="s">
        <v>160</v>
      </c>
      <c r="D135" t="s">
        <v>37</v>
      </c>
    </row>
    <row r="136" spans="1:4" x14ac:dyDescent="0.2">
      <c r="A136">
        <v>9240</v>
      </c>
      <c r="B136" t="s">
        <v>161</v>
      </c>
      <c r="D136" t="s">
        <v>37</v>
      </c>
    </row>
    <row r="137" spans="1:4" x14ac:dyDescent="0.2">
      <c r="A137">
        <v>9240</v>
      </c>
      <c r="B137" t="s">
        <v>162</v>
      </c>
      <c r="D137" t="s">
        <v>37</v>
      </c>
    </row>
    <row r="138" spans="1:4" x14ac:dyDescent="0.2">
      <c r="A138">
        <v>9242</v>
      </c>
      <c r="B138" t="s">
        <v>163</v>
      </c>
      <c r="D138" t="s">
        <v>37</v>
      </c>
    </row>
    <row r="139" spans="1:4" x14ac:dyDescent="0.2">
      <c r="A139">
        <v>9243</v>
      </c>
      <c r="B139" t="s">
        <v>164</v>
      </c>
      <c r="D139" t="s">
        <v>37</v>
      </c>
    </row>
    <row r="140" spans="1:4" x14ac:dyDescent="0.2">
      <c r="A140">
        <v>9244</v>
      </c>
      <c r="B140" t="s">
        <v>165</v>
      </c>
      <c r="D140" t="s">
        <v>37</v>
      </c>
    </row>
    <row r="141" spans="1:4" x14ac:dyDescent="0.2">
      <c r="A141">
        <v>9245</v>
      </c>
      <c r="B141" t="s">
        <v>166</v>
      </c>
      <c r="D141" t="s">
        <v>37</v>
      </c>
    </row>
    <row r="142" spans="1:4" x14ac:dyDescent="0.2">
      <c r="A142">
        <v>9246</v>
      </c>
      <c r="B142" t="s">
        <v>167</v>
      </c>
      <c r="D142" t="s">
        <v>37</v>
      </c>
    </row>
    <row r="143" spans="1:4" x14ac:dyDescent="0.2">
      <c r="A143">
        <v>9247</v>
      </c>
      <c r="B143" t="s">
        <v>168</v>
      </c>
      <c r="D143" t="s">
        <v>37</v>
      </c>
    </row>
    <row r="144" spans="1:4" x14ac:dyDescent="0.2">
      <c r="A144">
        <v>9248</v>
      </c>
      <c r="B144" t="s">
        <v>169</v>
      </c>
      <c r="D144" t="s">
        <v>37</v>
      </c>
    </row>
    <row r="145" spans="1:4" x14ac:dyDescent="0.2">
      <c r="A145">
        <v>9249</v>
      </c>
      <c r="B145" t="s">
        <v>170</v>
      </c>
      <c r="D145" t="s">
        <v>37</v>
      </c>
    </row>
    <row r="146" spans="1:4" x14ac:dyDescent="0.2">
      <c r="A146">
        <v>9249</v>
      </c>
      <c r="B146" t="s">
        <v>171</v>
      </c>
      <c r="D146" t="s">
        <v>37</v>
      </c>
    </row>
    <row r="147" spans="1:4" x14ac:dyDescent="0.2">
      <c r="A147">
        <v>9249</v>
      </c>
      <c r="B147" t="s">
        <v>172</v>
      </c>
      <c r="D147" t="s">
        <v>37</v>
      </c>
    </row>
    <row r="148" spans="1:4" x14ac:dyDescent="0.2">
      <c r="A148">
        <v>9302</v>
      </c>
      <c r="B148" t="s">
        <v>173</v>
      </c>
      <c r="D148" t="s">
        <v>37</v>
      </c>
    </row>
    <row r="149" spans="1:4" x14ac:dyDescent="0.2">
      <c r="A149">
        <v>9000</v>
      </c>
      <c r="B149" t="s">
        <v>174</v>
      </c>
      <c r="D149" t="s">
        <v>37</v>
      </c>
    </row>
    <row r="150" spans="1:4" x14ac:dyDescent="0.2">
      <c r="A150">
        <v>9303</v>
      </c>
      <c r="B150" t="s">
        <v>174</v>
      </c>
      <c r="D150" t="s">
        <v>37</v>
      </c>
    </row>
    <row r="151" spans="1:4" x14ac:dyDescent="0.2">
      <c r="A151">
        <v>9304</v>
      </c>
      <c r="B151" t="s">
        <v>175</v>
      </c>
      <c r="D151" t="s">
        <v>37</v>
      </c>
    </row>
    <row r="152" spans="1:4" x14ac:dyDescent="0.2">
      <c r="A152">
        <v>9305</v>
      </c>
      <c r="B152" t="s">
        <v>176</v>
      </c>
      <c r="D152" t="s">
        <v>37</v>
      </c>
    </row>
    <row r="153" spans="1:4" x14ac:dyDescent="0.2">
      <c r="A153">
        <v>9308</v>
      </c>
      <c r="B153" t="s">
        <v>177</v>
      </c>
      <c r="D153" t="s">
        <v>37</v>
      </c>
    </row>
    <row r="154" spans="1:4" x14ac:dyDescent="0.2">
      <c r="A154">
        <v>9312</v>
      </c>
      <c r="B154" t="s">
        <v>178</v>
      </c>
      <c r="D154" t="s">
        <v>37</v>
      </c>
    </row>
    <row r="155" spans="1:4" x14ac:dyDescent="0.2">
      <c r="A155">
        <v>9313</v>
      </c>
      <c r="B155" t="s">
        <v>179</v>
      </c>
      <c r="D155" t="s">
        <v>37</v>
      </c>
    </row>
    <row r="156" spans="1:4" x14ac:dyDescent="0.2">
      <c r="A156">
        <v>9323</v>
      </c>
      <c r="B156" t="s">
        <v>180</v>
      </c>
      <c r="D156" t="s">
        <v>37</v>
      </c>
    </row>
    <row r="157" spans="1:4" x14ac:dyDescent="0.2">
      <c r="A157">
        <v>9327</v>
      </c>
      <c r="B157" t="s">
        <v>181</v>
      </c>
      <c r="D157" t="s">
        <v>37</v>
      </c>
    </row>
    <row r="158" spans="1:4" x14ac:dyDescent="0.2">
      <c r="A158">
        <v>9400</v>
      </c>
      <c r="B158" t="s">
        <v>182</v>
      </c>
      <c r="D158" t="s">
        <v>37</v>
      </c>
    </row>
    <row r="159" spans="1:4" x14ac:dyDescent="0.2">
      <c r="A159">
        <v>9400</v>
      </c>
      <c r="B159" t="s">
        <v>183</v>
      </c>
      <c r="D159" t="s">
        <v>37</v>
      </c>
    </row>
    <row r="160" spans="1:4" x14ac:dyDescent="0.2">
      <c r="A160">
        <v>9401</v>
      </c>
      <c r="B160" t="s">
        <v>182</v>
      </c>
      <c r="D160" t="s">
        <v>37</v>
      </c>
    </row>
    <row r="161" spans="1:4" x14ac:dyDescent="0.2">
      <c r="A161">
        <v>9402</v>
      </c>
      <c r="B161" t="s">
        <v>184</v>
      </c>
      <c r="D161" t="s">
        <v>37</v>
      </c>
    </row>
    <row r="162" spans="1:4" x14ac:dyDescent="0.2">
      <c r="A162">
        <v>9403</v>
      </c>
      <c r="B162" t="s">
        <v>185</v>
      </c>
      <c r="D162" t="s">
        <v>37</v>
      </c>
    </row>
    <row r="163" spans="1:4" x14ac:dyDescent="0.2">
      <c r="A163">
        <v>9404</v>
      </c>
      <c r="B163" t="s">
        <v>186</v>
      </c>
      <c r="D163" t="s">
        <v>37</v>
      </c>
    </row>
    <row r="164" spans="1:4" x14ac:dyDescent="0.2">
      <c r="A164">
        <v>9422</v>
      </c>
      <c r="B164" t="s">
        <v>187</v>
      </c>
      <c r="D164" t="s">
        <v>37</v>
      </c>
    </row>
    <row r="165" spans="1:4" x14ac:dyDescent="0.2">
      <c r="A165">
        <v>9423</v>
      </c>
      <c r="B165" t="s">
        <v>188</v>
      </c>
      <c r="D165" t="s">
        <v>37</v>
      </c>
    </row>
    <row r="166" spans="1:4" x14ac:dyDescent="0.2">
      <c r="A166">
        <v>9424</v>
      </c>
      <c r="B166" t="s">
        <v>189</v>
      </c>
      <c r="D166" t="s">
        <v>37</v>
      </c>
    </row>
    <row r="167" spans="1:4" x14ac:dyDescent="0.2">
      <c r="A167">
        <v>9425</v>
      </c>
      <c r="B167" t="s">
        <v>190</v>
      </c>
      <c r="D167" t="s">
        <v>37</v>
      </c>
    </row>
    <row r="168" spans="1:4" x14ac:dyDescent="0.2">
      <c r="A168">
        <v>9430</v>
      </c>
      <c r="B168" t="s">
        <v>191</v>
      </c>
      <c r="D168" t="s">
        <v>37</v>
      </c>
    </row>
    <row r="169" spans="1:4" x14ac:dyDescent="0.2">
      <c r="A169">
        <v>9434</v>
      </c>
      <c r="B169" t="s">
        <v>192</v>
      </c>
      <c r="D169" t="s">
        <v>37</v>
      </c>
    </row>
    <row r="170" spans="1:4" x14ac:dyDescent="0.2">
      <c r="A170">
        <v>9435</v>
      </c>
      <c r="B170" t="s">
        <v>193</v>
      </c>
      <c r="D170" t="s">
        <v>37</v>
      </c>
    </row>
    <row r="171" spans="1:4" x14ac:dyDescent="0.2">
      <c r="A171">
        <v>9436</v>
      </c>
      <c r="B171" t="s">
        <v>194</v>
      </c>
      <c r="D171" t="s">
        <v>37</v>
      </c>
    </row>
    <row r="172" spans="1:4" x14ac:dyDescent="0.2">
      <c r="A172">
        <v>9437</v>
      </c>
      <c r="B172" t="s">
        <v>195</v>
      </c>
      <c r="D172" t="s">
        <v>37</v>
      </c>
    </row>
    <row r="173" spans="1:4" x14ac:dyDescent="0.2">
      <c r="A173">
        <v>9442</v>
      </c>
      <c r="B173" t="s">
        <v>196</v>
      </c>
      <c r="D173" t="s">
        <v>37</v>
      </c>
    </row>
    <row r="174" spans="1:4" x14ac:dyDescent="0.2">
      <c r="A174">
        <v>9443</v>
      </c>
      <c r="B174" t="s">
        <v>197</v>
      </c>
      <c r="D174" t="s">
        <v>37</v>
      </c>
    </row>
    <row r="175" spans="1:4" x14ac:dyDescent="0.2">
      <c r="A175">
        <v>9444</v>
      </c>
      <c r="B175" t="s">
        <v>198</v>
      </c>
      <c r="D175" t="s">
        <v>37</v>
      </c>
    </row>
    <row r="176" spans="1:4" x14ac:dyDescent="0.2">
      <c r="A176">
        <v>9445</v>
      </c>
      <c r="B176" t="s">
        <v>199</v>
      </c>
      <c r="D176" t="s">
        <v>37</v>
      </c>
    </row>
    <row r="177" spans="1:4" x14ac:dyDescent="0.2">
      <c r="A177">
        <v>9450</v>
      </c>
      <c r="B177" t="s">
        <v>200</v>
      </c>
      <c r="D177" t="s">
        <v>37</v>
      </c>
    </row>
    <row r="178" spans="1:4" x14ac:dyDescent="0.2">
      <c r="A178">
        <v>9450</v>
      </c>
      <c r="B178" t="s">
        <v>201</v>
      </c>
      <c r="D178" t="s">
        <v>37</v>
      </c>
    </row>
    <row r="179" spans="1:4" x14ac:dyDescent="0.2">
      <c r="A179">
        <v>9451</v>
      </c>
      <c r="B179" t="s">
        <v>202</v>
      </c>
      <c r="D179" t="s">
        <v>37</v>
      </c>
    </row>
    <row r="180" spans="1:4" x14ac:dyDescent="0.2">
      <c r="A180">
        <v>9452</v>
      </c>
      <c r="B180" t="s">
        <v>203</v>
      </c>
      <c r="D180" t="s">
        <v>37</v>
      </c>
    </row>
    <row r="181" spans="1:4" x14ac:dyDescent="0.2">
      <c r="A181">
        <v>9453</v>
      </c>
      <c r="B181" t="s">
        <v>204</v>
      </c>
      <c r="D181" t="s">
        <v>37</v>
      </c>
    </row>
    <row r="182" spans="1:4" x14ac:dyDescent="0.2">
      <c r="A182">
        <v>9462</v>
      </c>
      <c r="B182" t="s">
        <v>205</v>
      </c>
      <c r="D182" t="s">
        <v>37</v>
      </c>
    </row>
    <row r="183" spans="1:4" x14ac:dyDescent="0.2">
      <c r="A183">
        <v>9463</v>
      </c>
      <c r="B183" t="s">
        <v>206</v>
      </c>
      <c r="D183" t="s">
        <v>37</v>
      </c>
    </row>
    <row r="184" spans="1:4" x14ac:dyDescent="0.2">
      <c r="A184">
        <v>9464</v>
      </c>
      <c r="B184" t="s">
        <v>207</v>
      </c>
      <c r="D184" t="s">
        <v>37</v>
      </c>
    </row>
    <row r="185" spans="1:4" x14ac:dyDescent="0.2">
      <c r="A185">
        <v>9464</v>
      </c>
      <c r="B185" t="s">
        <v>208</v>
      </c>
      <c r="D185" t="s">
        <v>37</v>
      </c>
    </row>
    <row r="186" spans="1:4" x14ac:dyDescent="0.2">
      <c r="A186">
        <v>9465</v>
      </c>
      <c r="B186" t="s">
        <v>209</v>
      </c>
      <c r="D186" t="s">
        <v>37</v>
      </c>
    </row>
    <row r="187" spans="1:4" x14ac:dyDescent="0.2">
      <c r="A187">
        <v>9466</v>
      </c>
      <c r="B187" t="s">
        <v>210</v>
      </c>
      <c r="D187" t="s">
        <v>37</v>
      </c>
    </row>
    <row r="188" spans="1:4" x14ac:dyDescent="0.2">
      <c r="A188">
        <v>9467</v>
      </c>
      <c r="B188" t="s">
        <v>211</v>
      </c>
      <c r="D188" t="s">
        <v>37</v>
      </c>
    </row>
    <row r="189" spans="1:4" x14ac:dyDescent="0.2">
      <c r="A189">
        <v>9468</v>
      </c>
      <c r="B189" t="s">
        <v>212</v>
      </c>
      <c r="D189" t="s">
        <v>37</v>
      </c>
    </row>
    <row r="190" spans="1:4" x14ac:dyDescent="0.2">
      <c r="A190">
        <v>9469</v>
      </c>
      <c r="B190" t="s">
        <v>213</v>
      </c>
      <c r="D190" t="s">
        <v>37</v>
      </c>
    </row>
    <row r="191" spans="1:4" x14ac:dyDescent="0.2">
      <c r="A191">
        <v>9470</v>
      </c>
      <c r="B191" t="s">
        <v>214</v>
      </c>
      <c r="D191" t="s">
        <v>37</v>
      </c>
    </row>
    <row r="192" spans="1:4" x14ac:dyDescent="0.2">
      <c r="A192">
        <v>9470</v>
      </c>
      <c r="B192" t="s">
        <v>215</v>
      </c>
      <c r="D192" t="s">
        <v>37</v>
      </c>
    </row>
    <row r="193" spans="1:4" x14ac:dyDescent="0.2">
      <c r="A193">
        <v>9471</v>
      </c>
      <c r="B193" t="s">
        <v>214</v>
      </c>
      <c r="D193" t="s">
        <v>37</v>
      </c>
    </row>
    <row r="194" spans="1:4" x14ac:dyDescent="0.2">
      <c r="A194">
        <v>9472</v>
      </c>
      <c r="B194" t="s">
        <v>216</v>
      </c>
      <c r="D194" t="s">
        <v>37</v>
      </c>
    </row>
    <row r="195" spans="1:4" x14ac:dyDescent="0.2">
      <c r="A195">
        <v>9472</v>
      </c>
      <c r="B195" t="s">
        <v>217</v>
      </c>
      <c r="D195" t="s">
        <v>37</v>
      </c>
    </row>
    <row r="196" spans="1:4" x14ac:dyDescent="0.2">
      <c r="A196">
        <v>9473</v>
      </c>
      <c r="B196" t="s">
        <v>218</v>
      </c>
      <c r="D196" t="s">
        <v>37</v>
      </c>
    </row>
    <row r="197" spans="1:4" x14ac:dyDescent="0.2">
      <c r="A197">
        <v>9475</v>
      </c>
      <c r="B197" t="s">
        <v>219</v>
      </c>
      <c r="D197" t="s">
        <v>37</v>
      </c>
    </row>
    <row r="198" spans="1:4" x14ac:dyDescent="0.2">
      <c r="A198">
        <v>9476</v>
      </c>
      <c r="B198" t="s">
        <v>220</v>
      </c>
      <c r="D198" t="s">
        <v>37</v>
      </c>
    </row>
    <row r="199" spans="1:4" x14ac:dyDescent="0.2">
      <c r="A199">
        <v>9476</v>
      </c>
      <c r="B199" t="s">
        <v>221</v>
      </c>
      <c r="D199" t="s">
        <v>37</v>
      </c>
    </row>
    <row r="200" spans="1:4" x14ac:dyDescent="0.2">
      <c r="A200">
        <v>9477</v>
      </c>
      <c r="B200" t="s">
        <v>222</v>
      </c>
      <c r="D200" t="s">
        <v>37</v>
      </c>
    </row>
    <row r="201" spans="1:4" x14ac:dyDescent="0.2">
      <c r="A201">
        <v>9478</v>
      </c>
      <c r="B201" t="s">
        <v>223</v>
      </c>
      <c r="D201" t="s">
        <v>37</v>
      </c>
    </row>
    <row r="202" spans="1:4" x14ac:dyDescent="0.2">
      <c r="A202">
        <v>9478</v>
      </c>
      <c r="B202" t="s">
        <v>224</v>
      </c>
      <c r="D202" t="s">
        <v>37</v>
      </c>
    </row>
    <row r="203" spans="1:4" x14ac:dyDescent="0.2">
      <c r="A203">
        <v>9479</v>
      </c>
      <c r="B203" t="s">
        <v>225</v>
      </c>
      <c r="D203" t="s">
        <v>37</v>
      </c>
    </row>
    <row r="204" spans="1:4" x14ac:dyDescent="0.2">
      <c r="A204">
        <v>9479</v>
      </c>
      <c r="B204" t="s">
        <v>226</v>
      </c>
      <c r="D204" t="s">
        <v>37</v>
      </c>
    </row>
    <row r="205" spans="1:4" x14ac:dyDescent="0.2">
      <c r="A205">
        <v>9479</v>
      </c>
      <c r="B205" t="s">
        <v>227</v>
      </c>
      <c r="D205" t="s">
        <v>37</v>
      </c>
    </row>
    <row r="206" spans="1:4" x14ac:dyDescent="0.2">
      <c r="A206">
        <v>9500</v>
      </c>
      <c r="B206" t="s">
        <v>228</v>
      </c>
      <c r="D206" t="s">
        <v>229</v>
      </c>
    </row>
    <row r="207" spans="1:4" x14ac:dyDescent="0.2">
      <c r="A207">
        <v>9501</v>
      </c>
      <c r="B207" t="s">
        <v>228</v>
      </c>
      <c r="D207" t="s">
        <v>229</v>
      </c>
    </row>
    <row r="208" spans="1:4" x14ac:dyDescent="0.2">
      <c r="A208">
        <v>9512</v>
      </c>
      <c r="B208" t="s">
        <v>230</v>
      </c>
      <c r="D208" t="s">
        <v>229</v>
      </c>
    </row>
    <row r="209" spans="1:4" x14ac:dyDescent="0.2">
      <c r="A209">
        <v>9523</v>
      </c>
      <c r="B209" t="s">
        <v>231</v>
      </c>
      <c r="D209" t="s">
        <v>37</v>
      </c>
    </row>
    <row r="210" spans="1:4" x14ac:dyDescent="0.2">
      <c r="A210">
        <v>9524</v>
      </c>
      <c r="B210" t="s">
        <v>232</v>
      </c>
      <c r="D210" t="s">
        <v>37</v>
      </c>
    </row>
    <row r="211" spans="1:4" x14ac:dyDescent="0.2">
      <c r="A211">
        <v>9525</v>
      </c>
      <c r="B211" t="s">
        <v>233</v>
      </c>
      <c r="D211" t="s">
        <v>37</v>
      </c>
    </row>
    <row r="212" spans="1:4" x14ac:dyDescent="0.2">
      <c r="A212">
        <v>9526</v>
      </c>
      <c r="B212" t="s">
        <v>234</v>
      </c>
      <c r="D212" t="s">
        <v>37</v>
      </c>
    </row>
    <row r="213" spans="1:4" x14ac:dyDescent="0.2">
      <c r="A213">
        <v>9527</v>
      </c>
      <c r="B213" t="s">
        <v>235</v>
      </c>
      <c r="D213" t="s">
        <v>37</v>
      </c>
    </row>
    <row r="214" spans="1:4" x14ac:dyDescent="0.2">
      <c r="A214">
        <v>9533</v>
      </c>
      <c r="B214" t="s">
        <v>236</v>
      </c>
      <c r="D214" t="s">
        <v>37</v>
      </c>
    </row>
    <row r="215" spans="1:4" x14ac:dyDescent="0.2">
      <c r="A215">
        <v>9534</v>
      </c>
      <c r="B215" t="s">
        <v>237</v>
      </c>
      <c r="D215" t="s">
        <v>37</v>
      </c>
    </row>
    <row r="216" spans="1:4" x14ac:dyDescent="0.2">
      <c r="A216">
        <v>9536</v>
      </c>
      <c r="B216" t="s">
        <v>238</v>
      </c>
      <c r="D216" t="s">
        <v>37</v>
      </c>
    </row>
    <row r="217" spans="1:4" x14ac:dyDescent="0.2">
      <c r="A217">
        <v>9552</v>
      </c>
      <c r="B217" t="s">
        <v>239</v>
      </c>
      <c r="D217" t="s">
        <v>229</v>
      </c>
    </row>
    <row r="218" spans="1:4" x14ac:dyDescent="0.2">
      <c r="A218">
        <v>9601</v>
      </c>
      <c r="B218" t="s">
        <v>240</v>
      </c>
      <c r="D218" t="s">
        <v>37</v>
      </c>
    </row>
    <row r="219" spans="1:4" x14ac:dyDescent="0.2">
      <c r="A219">
        <v>9602</v>
      </c>
      <c r="B219" t="s">
        <v>241</v>
      </c>
      <c r="D219" t="s">
        <v>37</v>
      </c>
    </row>
    <row r="220" spans="1:4" x14ac:dyDescent="0.2">
      <c r="A220">
        <v>9602</v>
      </c>
      <c r="B220" t="s">
        <v>242</v>
      </c>
      <c r="D220" t="s">
        <v>37</v>
      </c>
    </row>
    <row r="221" spans="1:4" x14ac:dyDescent="0.2">
      <c r="A221">
        <v>9604</v>
      </c>
      <c r="B221" t="s">
        <v>243</v>
      </c>
      <c r="D221" t="s">
        <v>37</v>
      </c>
    </row>
    <row r="222" spans="1:4" x14ac:dyDescent="0.2">
      <c r="A222">
        <v>9606</v>
      </c>
      <c r="B222" t="s">
        <v>244</v>
      </c>
      <c r="D222" t="s">
        <v>37</v>
      </c>
    </row>
    <row r="223" spans="1:4" x14ac:dyDescent="0.2">
      <c r="A223">
        <v>9607</v>
      </c>
      <c r="B223" t="s">
        <v>245</v>
      </c>
      <c r="D223" t="s">
        <v>37</v>
      </c>
    </row>
    <row r="224" spans="1:4" x14ac:dyDescent="0.2">
      <c r="A224">
        <v>9608</v>
      </c>
      <c r="B224" t="s">
        <v>246</v>
      </c>
      <c r="D224" t="s">
        <v>37</v>
      </c>
    </row>
    <row r="225" spans="1:4" x14ac:dyDescent="0.2">
      <c r="A225">
        <v>9612</v>
      </c>
      <c r="B225" t="s">
        <v>247</v>
      </c>
      <c r="D225" t="s">
        <v>37</v>
      </c>
    </row>
    <row r="226" spans="1:4" x14ac:dyDescent="0.2">
      <c r="A226">
        <v>9613</v>
      </c>
      <c r="B226" t="s">
        <v>248</v>
      </c>
      <c r="D226" t="s">
        <v>37</v>
      </c>
    </row>
    <row r="227" spans="1:4" x14ac:dyDescent="0.2">
      <c r="A227">
        <v>9614</v>
      </c>
      <c r="B227" t="s">
        <v>249</v>
      </c>
      <c r="D227" t="s">
        <v>37</v>
      </c>
    </row>
    <row r="228" spans="1:4" x14ac:dyDescent="0.2">
      <c r="A228">
        <v>9615</v>
      </c>
      <c r="B228" t="s">
        <v>250</v>
      </c>
      <c r="D228" t="s">
        <v>37</v>
      </c>
    </row>
    <row r="229" spans="1:4" x14ac:dyDescent="0.2">
      <c r="A229">
        <v>9620</v>
      </c>
      <c r="B229" t="s">
        <v>251</v>
      </c>
      <c r="D229" t="s">
        <v>37</v>
      </c>
    </row>
    <row r="230" spans="1:4" x14ac:dyDescent="0.2">
      <c r="A230">
        <v>9621</v>
      </c>
      <c r="B230" t="s">
        <v>252</v>
      </c>
      <c r="D230" t="s">
        <v>37</v>
      </c>
    </row>
    <row r="231" spans="1:4" x14ac:dyDescent="0.2">
      <c r="A231">
        <v>9622</v>
      </c>
      <c r="B231" t="s">
        <v>253</v>
      </c>
      <c r="D231" t="s">
        <v>37</v>
      </c>
    </row>
    <row r="232" spans="1:4" x14ac:dyDescent="0.2">
      <c r="A232">
        <v>9630</v>
      </c>
      <c r="B232" t="s">
        <v>254</v>
      </c>
      <c r="D232" t="s">
        <v>37</v>
      </c>
    </row>
    <row r="233" spans="1:4" x14ac:dyDescent="0.2">
      <c r="A233">
        <v>9631</v>
      </c>
      <c r="B233" t="s">
        <v>255</v>
      </c>
      <c r="D233" t="s">
        <v>37</v>
      </c>
    </row>
    <row r="234" spans="1:4" x14ac:dyDescent="0.2">
      <c r="A234">
        <v>9633</v>
      </c>
      <c r="B234" t="s">
        <v>256</v>
      </c>
      <c r="D234" t="s">
        <v>37</v>
      </c>
    </row>
    <row r="235" spans="1:4" x14ac:dyDescent="0.2">
      <c r="A235">
        <v>9633</v>
      </c>
      <c r="B235" t="s">
        <v>257</v>
      </c>
      <c r="D235" t="s">
        <v>37</v>
      </c>
    </row>
    <row r="236" spans="1:4" x14ac:dyDescent="0.2">
      <c r="A236">
        <v>9642</v>
      </c>
      <c r="B236" t="s">
        <v>258</v>
      </c>
      <c r="D236" t="s">
        <v>37</v>
      </c>
    </row>
    <row r="237" spans="1:4" x14ac:dyDescent="0.2">
      <c r="A237">
        <v>9643</v>
      </c>
      <c r="B237" t="s">
        <v>259</v>
      </c>
      <c r="D237" t="s">
        <v>37</v>
      </c>
    </row>
    <row r="238" spans="1:4" x14ac:dyDescent="0.2">
      <c r="A238">
        <v>9650</v>
      </c>
      <c r="B238" t="s">
        <v>260</v>
      </c>
      <c r="D238" t="s">
        <v>37</v>
      </c>
    </row>
    <row r="239" spans="1:4" x14ac:dyDescent="0.2">
      <c r="A239">
        <v>9651</v>
      </c>
      <c r="B239" t="s">
        <v>261</v>
      </c>
      <c r="D239" t="s">
        <v>37</v>
      </c>
    </row>
    <row r="240" spans="1:4" x14ac:dyDescent="0.2">
      <c r="A240">
        <v>9652</v>
      </c>
      <c r="B240" t="s">
        <v>262</v>
      </c>
      <c r="D240" t="s">
        <v>37</v>
      </c>
    </row>
    <row r="241" spans="1:4" x14ac:dyDescent="0.2">
      <c r="A241">
        <v>9655</v>
      </c>
      <c r="B241" t="s">
        <v>263</v>
      </c>
      <c r="D241" t="s">
        <v>37</v>
      </c>
    </row>
    <row r="242" spans="1:4" x14ac:dyDescent="0.2">
      <c r="A242">
        <v>9656</v>
      </c>
      <c r="B242" t="s">
        <v>264</v>
      </c>
      <c r="D242" t="s">
        <v>37</v>
      </c>
    </row>
    <row r="243" spans="1:4" x14ac:dyDescent="0.2">
      <c r="A243">
        <v>9657</v>
      </c>
      <c r="B243" t="s">
        <v>265</v>
      </c>
      <c r="D243" t="s">
        <v>37</v>
      </c>
    </row>
    <row r="244" spans="1:4" x14ac:dyDescent="0.2">
      <c r="A244">
        <v>9658</v>
      </c>
      <c r="B244" t="s">
        <v>266</v>
      </c>
      <c r="D244" t="s">
        <v>37</v>
      </c>
    </row>
  </sheetData>
  <sheetProtection algorithmName="SHA-512" hashValue="oLqd+t9pCxyl6d+6YjsoolGy4scsUzI7jZ/cyBYjaj18puTykxX/hJ9keHOJd3FQTSdH1ZSQ5PmMuhW8SEtsLw==" saltValue="E8wvCD6iIVMDFfq7gztjKA==" spinCount="100000" sheet="1" objects="1" scenarios="1"/>
  <hyperlinks>
    <hyperlink ref="K23" r:id="rId1" xr:uid="{00000000-0004-0000-0000-000000000000}"/>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82D03-E19D-4593-ACC9-3997D0C9AB5F}">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4" priority="3">
      <formula>LEN($L$16)&lt;&gt;13</formula>
    </cfRule>
  </conditionalFormatting>
  <conditionalFormatting sqref="M22:N22">
    <cfRule type="expression" dxfId="13" priority="1">
      <formula>AND(OR($L$13="ledig",$L$13="geschieden",$L$13="verwitwet"),$E$14="Nein")</formula>
    </cfRule>
  </conditionalFormatting>
  <conditionalFormatting sqref="M23:N23">
    <cfRule type="expression" dxfId="12" priority="4">
      <formula>OR($L$13="verheiratet",$L$13="eingetragene Partnerschaft",AND($L$13="ledig",$E$14="Ja"),AND($L$13="verwitwet",$E$14="Ja"),AND($L$13="geschieden",$E$14="Ja"))</formula>
    </cfRule>
  </conditionalFormatting>
  <dataValidations count="2">
    <dataValidation type="date" allowBlank="1" showInputMessage="1" showErrorMessage="1" sqref="J4:L4 N4" xr:uid="{120D23E2-F7AE-461C-8D80-248B5551E47C}">
      <formula1>43101</formula1>
      <formula2>73050</formula2>
    </dataValidation>
    <dataValidation allowBlank="1" showInputMessage="1" showErrorMessage="1" promptTitle="Eingabe" prompt="Zahl ohne Punkte eingeben!" sqref="L16:N16" xr:uid="{96CC1C84-33F4-434E-9281-8BB4E26CEC54}"/>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55478459-2EC3-4941-AD84-911DDFEBBBB7}">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26CCDE12-4AF5-4E3D-9C52-9D64C1624C35}">
          <x14:formula1>
            <xm:f>Cockpit!$F$11:$F$12</xm:f>
          </x14:formula1>
          <xm:sqref>L20:N20 I25:K25 M34:N34 J45:N45</xm:sqref>
        </x14:dataValidation>
        <x14:dataValidation type="list" allowBlank="1" showInputMessage="1" showErrorMessage="1" xr:uid="{E1B3FF76-59DB-4D46-8C01-B5F236873996}">
          <x14:formula1>
            <xm:f>Cockpit!$A$11:$A$15</xm:f>
          </x14:formula1>
          <xm:sqref>C14:H14</xm:sqref>
        </x14:dataValidation>
        <x14:dataValidation type="list" allowBlank="1" showInputMessage="1" showErrorMessage="1" xr:uid="{ECF4D422-C2D2-49A7-B25B-80B283C198C5}">
          <x14:formula1>
            <xm:f>Cockpit!$J$14:$J$15</xm:f>
          </x14:formula1>
          <xm:sqref>M23:N23</xm:sqref>
        </x14:dataValidation>
        <x14:dataValidation type="list" allowBlank="1" showInputMessage="1" showErrorMessage="1" xr:uid="{AE877D94-2CD3-406B-A2E2-E1885CC8195A}">
          <x14:formula1>
            <xm:f>Cockpit!$J$11:$J$12</xm:f>
          </x14:formula1>
          <xm:sqref>I23</xm:sqref>
        </x14:dataValidation>
        <x14:dataValidation type="list" allowBlank="1" showInputMessage="1" showErrorMessage="1" xr:uid="{DC3A465A-0385-4D83-B3CD-1F2BE2227655}">
          <x14:formula1>
            <xm:f>Cockpit!$F$2:$F$3</xm:f>
          </x14:formula1>
          <xm:sqref>C13:H13</xm:sqref>
        </x14:dataValidation>
        <x14:dataValidation type="list" allowBlank="1" showInputMessage="1" showErrorMessage="1" xr:uid="{EA067E26-8296-4304-808E-0387F2B48811}">
          <x14:formula1>
            <xm:f>Cockpit!$J$2:$J$6</xm:f>
          </x14:formula1>
          <xm:sqref>L13:N13</xm:sqref>
        </x14:dataValidation>
        <x14:dataValidation type="list" allowBlank="1" showInputMessage="1" showErrorMessage="1" xr:uid="{123EC7B1-D386-4991-906E-0B798E7082B0}">
          <x14:formula1>
            <xm:f>Cockpit!$C$2:$C$7</xm:f>
          </x14:formula1>
          <xm:sqref>I5:N5</xm:sqref>
        </x14:dataValidation>
        <x14:dataValidation type="list" allowBlank="1" showInputMessage="1" showErrorMessage="1" xr:uid="{68FE7A2A-3F0E-468B-A157-0777DED963AA}">
          <x14:formula1>
            <xm:f>Cockpit!$E$20:$E$39</xm:f>
          </x14:formula1>
          <xm:sqref>I3:N3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ABD3B-2302-4B8E-8510-A3E7B319EC7A}">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0" priority="3">
      <formula>LEN($L$16)&lt;&gt;13</formula>
    </cfRule>
  </conditionalFormatting>
  <conditionalFormatting sqref="M22:N22">
    <cfRule type="expression" dxfId="9" priority="1">
      <formula>AND(OR($L$13="ledig",$L$13="geschieden",$L$13="verwitwet"),$E$14="Nein")</formula>
    </cfRule>
  </conditionalFormatting>
  <conditionalFormatting sqref="M23:N23">
    <cfRule type="expression" dxfId="8"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FB2A146D-81F1-4C51-9125-A1F7D2FF2698}"/>
    <dataValidation type="date" allowBlank="1" showInputMessage="1" showErrorMessage="1" sqref="J4:L4 N4" xr:uid="{7975678D-71D2-43DA-B19D-F120A4AEF77A}">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3B5A1E79-A386-4DFE-859A-93E7B5A81AA5}">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76BEBEF3-4E95-4D59-8B4C-3376D69E8B8B}">
          <x14:formula1>
            <xm:f>Cockpit!$E$20:$E$39</xm:f>
          </x14:formula1>
          <xm:sqref>I3:N3</xm:sqref>
        </x14:dataValidation>
        <x14:dataValidation type="list" allowBlank="1" showInputMessage="1" showErrorMessage="1" xr:uid="{6F8BFCF5-1EA9-4EEF-9A62-409FAD1C4A85}">
          <x14:formula1>
            <xm:f>Cockpit!$C$2:$C$7</xm:f>
          </x14:formula1>
          <xm:sqref>I5:N5</xm:sqref>
        </x14:dataValidation>
        <x14:dataValidation type="list" allowBlank="1" showInputMessage="1" showErrorMessage="1" xr:uid="{B53C6A24-AA30-4AC8-BEB0-6AB90755E6C7}">
          <x14:formula1>
            <xm:f>Cockpit!$J$2:$J$6</xm:f>
          </x14:formula1>
          <xm:sqref>L13:N13</xm:sqref>
        </x14:dataValidation>
        <x14:dataValidation type="list" allowBlank="1" showInputMessage="1" showErrorMessage="1" xr:uid="{8FA87B56-71BF-4AA4-9002-348B14F83E32}">
          <x14:formula1>
            <xm:f>Cockpit!$F$2:$F$3</xm:f>
          </x14:formula1>
          <xm:sqref>C13:H13</xm:sqref>
        </x14:dataValidation>
        <x14:dataValidation type="list" allowBlank="1" showInputMessage="1" showErrorMessage="1" xr:uid="{81ACEAE5-FC7A-4B38-89D1-B2E6A893D390}">
          <x14:formula1>
            <xm:f>Cockpit!$J$11:$J$12</xm:f>
          </x14:formula1>
          <xm:sqref>I23</xm:sqref>
        </x14:dataValidation>
        <x14:dataValidation type="list" allowBlank="1" showInputMessage="1" showErrorMessage="1" xr:uid="{6594EAF7-BFDB-4526-8E9B-AD4F8F61A39C}">
          <x14:formula1>
            <xm:f>Cockpit!$J$14:$J$15</xm:f>
          </x14:formula1>
          <xm:sqref>M23:N23</xm:sqref>
        </x14:dataValidation>
        <x14:dataValidation type="list" allowBlank="1" showInputMessage="1" showErrorMessage="1" xr:uid="{2C5DAA65-1FB2-41A2-A4B2-EC386D1445C7}">
          <x14:formula1>
            <xm:f>Cockpit!$A$11:$A$15</xm:f>
          </x14:formula1>
          <xm:sqref>C14:H14</xm:sqref>
        </x14:dataValidation>
        <x14:dataValidation type="list" allowBlank="1" showInputMessage="1" showErrorMessage="1" xr:uid="{4FCF9094-FBBB-4100-8B0E-2BC0182F8D83}">
          <x14:formula1>
            <xm:f>Cockpit!$F$11:$F$12</xm:f>
          </x14:formula1>
          <xm:sqref>L20:N20 I25:K25 M34:N34 J45:N45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10C48-8844-4128-AE3E-524CC8617915}">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6" priority="3">
      <formula>LEN($L$16)&lt;&gt;13</formula>
    </cfRule>
  </conditionalFormatting>
  <conditionalFormatting sqref="M22:N22">
    <cfRule type="expression" dxfId="5" priority="1">
      <formula>AND(OR($L$13="ledig",$L$13="geschieden",$L$13="verwitwet"),$E$14="Nein")</formula>
    </cfRule>
  </conditionalFormatting>
  <conditionalFormatting sqref="M23:N23">
    <cfRule type="expression" dxfId="4" priority="4">
      <formula>OR($L$13="verheiratet",$L$13="eingetragene Partnerschaft",AND($L$13="ledig",$E$14="Ja"),AND($L$13="verwitwet",$E$14="Ja"),AND($L$13="geschieden",$E$14="Ja"))</formula>
    </cfRule>
  </conditionalFormatting>
  <dataValidations count="2">
    <dataValidation type="date" allowBlank="1" showInputMessage="1" showErrorMessage="1" sqref="J4:L4 N4" xr:uid="{68F3ACD5-9CFA-4E38-92C5-F4F10F479DDF}">
      <formula1>43101</formula1>
      <formula2>73050</formula2>
    </dataValidation>
    <dataValidation allowBlank="1" showInputMessage="1" showErrorMessage="1" promptTitle="Eingabe" prompt="Zahl ohne Punkte eingeben!" sqref="L16:N16" xr:uid="{B0A80DE3-C595-4CFB-A100-5E1C6C9C21FB}"/>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9F6C7065-F19C-47A6-8DAF-8B36C3A4F68E}">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E39BDFCC-F704-4D1A-B288-28F5BF55B0A7}">
          <x14:formula1>
            <xm:f>Cockpit!$F$11:$F$12</xm:f>
          </x14:formula1>
          <xm:sqref>L20:N20 I25:K25 M34:N34 J45:N45</xm:sqref>
        </x14:dataValidation>
        <x14:dataValidation type="list" allowBlank="1" showInputMessage="1" showErrorMessage="1" xr:uid="{89462811-1FC6-4F80-BAA3-8E315BD73592}">
          <x14:formula1>
            <xm:f>Cockpit!$A$11:$A$15</xm:f>
          </x14:formula1>
          <xm:sqref>C14:H14</xm:sqref>
        </x14:dataValidation>
        <x14:dataValidation type="list" allowBlank="1" showInputMessage="1" showErrorMessage="1" xr:uid="{3F2B5C47-74EE-4444-AE38-F85A3597C18D}">
          <x14:formula1>
            <xm:f>Cockpit!$J$14:$J$15</xm:f>
          </x14:formula1>
          <xm:sqref>M23:N23</xm:sqref>
        </x14:dataValidation>
        <x14:dataValidation type="list" allowBlank="1" showInputMessage="1" showErrorMessage="1" xr:uid="{DFEFEDD4-AB1B-4FB2-A124-BB8FF5AC98BC}">
          <x14:formula1>
            <xm:f>Cockpit!$J$11:$J$12</xm:f>
          </x14:formula1>
          <xm:sqref>I23</xm:sqref>
        </x14:dataValidation>
        <x14:dataValidation type="list" allowBlank="1" showInputMessage="1" showErrorMessage="1" xr:uid="{1B88E8BD-C045-48BD-8B7D-92B0B647919B}">
          <x14:formula1>
            <xm:f>Cockpit!$F$2:$F$3</xm:f>
          </x14:formula1>
          <xm:sqref>C13:H13</xm:sqref>
        </x14:dataValidation>
        <x14:dataValidation type="list" allowBlank="1" showInputMessage="1" showErrorMessage="1" xr:uid="{A7851983-1E00-4380-B9F6-9EA230ACF99F}">
          <x14:formula1>
            <xm:f>Cockpit!$J$2:$J$6</xm:f>
          </x14:formula1>
          <xm:sqref>L13:N13</xm:sqref>
        </x14:dataValidation>
        <x14:dataValidation type="list" allowBlank="1" showInputMessage="1" showErrorMessage="1" xr:uid="{9D46E9C2-9478-44F6-8A7F-859A9AA3EC3A}">
          <x14:formula1>
            <xm:f>Cockpit!$C$2:$C$7</xm:f>
          </x14:formula1>
          <xm:sqref>I5:N5</xm:sqref>
        </x14:dataValidation>
        <x14:dataValidation type="list" allowBlank="1" showInputMessage="1" showErrorMessage="1" xr:uid="{7CCCF5B7-FB42-4B0C-89E7-483E0A64A67E}">
          <x14:formula1>
            <xm:f>Cockpit!$E$20:$E$39</xm:f>
          </x14:formula1>
          <xm:sqref>I3:N3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F80E1-0C7E-41B2-820B-8158CC58546C}">
  <sheetPr>
    <pageSetUpPr fitToPage="1"/>
  </sheetPr>
  <dimension ref="A1:O125"/>
  <sheetViews>
    <sheetView showGridLines="0" tabSelected="1"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 priority="3">
      <formula>LEN($L$16)&lt;&gt;13</formula>
    </cfRule>
  </conditionalFormatting>
  <conditionalFormatting sqref="M22:N22">
    <cfRule type="expression" dxfId="1" priority="1">
      <formula>AND(OR($L$13="ledig",$L$13="geschieden",$L$13="verwitwet"),$E$14="Nein")</formula>
    </cfRule>
  </conditionalFormatting>
  <conditionalFormatting sqref="M23:N23">
    <cfRule type="expression" dxfId="0"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F6B25A8D-CDB6-41FA-A826-3947BCEA9594}"/>
    <dataValidation type="date" allowBlank="1" showInputMessage="1" showErrorMessage="1" sqref="J4:L4 N4" xr:uid="{30761DA1-4ED8-4155-9300-1731771BAD81}">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D38B6B4A-4361-4F9D-A2F9-6252C39D6D50}">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389BFE23-50E0-4177-A762-A4DADD3E3F01}">
          <x14:formula1>
            <xm:f>Cockpit!$E$20:$E$39</xm:f>
          </x14:formula1>
          <xm:sqref>I3:N3</xm:sqref>
        </x14:dataValidation>
        <x14:dataValidation type="list" allowBlank="1" showInputMessage="1" showErrorMessage="1" xr:uid="{DD06B5A3-6DD5-4C1C-B264-C4C0C6B2CCB1}">
          <x14:formula1>
            <xm:f>Cockpit!$C$2:$C$7</xm:f>
          </x14:formula1>
          <xm:sqref>I5:N5</xm:sqref>
        </x14:dataValidation>
        <x14:dataValidation type="list" allowBlank="1" showInputMessage="1" showErrorMessage="1" xr:uid="{5B609289-C556-4CF5-B896-4D21C9780D1E}">
          <x14:formula1>
            <xm:f>Cockpit!$J$2:$J$6</xm:f>
          </x14:formula1>
          <xm:sqref>L13:N13</xm:sqref>
        </x14:dataValidation>
        <x14:dataValidation type="list" allowBlank="1" showInputMessage="1" showErrorMessage="1" xr:uid="{238BE72D-1AA4-494F-97E9-5239FFCDC3F8}">
          <x14:formula1>
            <xm:f>Cockpit!$F$2:$F$3</xm:f>
          </x14:formula1>
          <xm:sqref>C13:H13</xm:sqref>
        </x14:dataValidation>
        <x14:dataValidation type="list" allowBlank="1" showInputMessage="1" showErrorMessage="1" xr:uid="{739A226D-9142-4AE1-9193-7A807FC7C595}">
          <x14:formula1>
            <xm:f>Cockpit!$J$11:$J$12</xm:f>
          </x14:formula1>
          <xm:sqref>I23</xm:sqref>
        </x14:dataValidation>
        <x14:dataValidation type="list" allowBlank="1" showInputMessage="1" showErrorMessage="1" xr:uid="{74F756F9-D1E8-46A9-850B-E84080C1C31D}">
          <x14:formula1>
            <xm:f>Cockpit!$J$14:$J$15</xm:f>
          </x14:formula1>
          <xm:sqref>M23:N23</xm:sqref>
        </x14:dataValidation>
        <x14:dataValidation type="list" allowBlank="1" showInputMessage="1" showErrorMessage="1" xr:uid="{FF3B2508-7082-4E09-84EB-69AFCAE3CEAD}">
          <x14:formula1>
            <xm:f>Cockpit!$A$11:$A$15</xm:f>
          </x14:formula1>
          <xm:sqref>C14:H14</xm:sqref>
        </x14:dataValidation>
        <x14:dataValidation type="list" allowBlank="1" showInputMessage="1" showErrorMessage="1" xr:uid="{F210A1A3-6119-4FC8-AA3B-3851B247F073}">
          <x14:formula1>
            <xm:f>Cockpit!$F$11:$F$12</xm:f>
          </x14:formula1>
          <xm:sqref>L20:N20 I25:K25 M34:N34 J45:N45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workbookViewId="0">
      <selection activeCell="A2" sqref="A2:AC2"/>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38" width="11" hidden="1" customWidth="1" outlineLevel="1"/>
    <col min="39" max="41" width="9.5" hidden="1" customWidth="1" outlineLevel="1"/>
    <col min="42" max="42" width="7.875" hidden="1" customWidth="1" outlineLevel="1"/>
    <col min="43" max="43" width="10.625" hidden="1" customWidth="1" outlineLevel="1"/>
    <col min="44" max="44" width="8.5" hidden="1" customWidth="1" outlineLevel="1"/>
    <col min="45" max="45" width="9.25" hidden="1" customWidth="1" outlineLevel="1"/>
    <col min="46" max="46" width="12.25" bestFit="1" customWidth="1" collapsed="1"/>
  </cols>
  <sheetData>
    <row r="1" spans="1:46" s="5" customFormat="1" ht="30" customHeight="1" x14ac:dyDescent="0.2">
      <c r="A1" s="4" t="s">
        <v>267</v>
      </c>
      <c r="B1" s="4" t="s">
        <v>268</v>
      </c>
      <c r="C1" s="4" t="s">
        <v>269</v>
      </c>
      <c r="D1" s="4" t="s">
        <v>34</v>
      </c>
      <c r="E1" s="4" t="s">
        <v>33</v>
      </c>
      <c r="F1" s="4" t="s">
        <v>1</v>
      </c>
      <c r="G1" s="4" t="s">
        <v>2</v>
      </c>
      <c r="H1" s="4" t="s">
        <v>270</v>
      </c>
      <c r="I1" s="4" t="s">
        <v>271</v>
      </c>
      <c r="J1" s="4" t="s">
        <v>272</v>
      </c>
      <c r="K1" s="4" t="s">
        <v>273</v>
      </c>
      <c r="L1" s="4" t="s">
        <v>274</v>
      </c>
      <c r="M1" s="4" t="s">
        <v>17</v>
      </c>
      <c r="N1" s="4" t="s">
        <v>275</v>
      </c>
      <c r="O1" s="4" t="s">
        <v>276</v>
      </c>
      <c r="P1" s="4" t="s">
        <v>277</v>
      </c>
      <c r="Q1" s="4" t="s">
        <v>278</v>
      </c>
      <c r="R1" s="4" t="s">
        <v>279</v>
      </c>
      <c r="S1" s="4" t="s">
        <v>280</v>
      </c>
      <c r="T1" s="4" t="s">
        <v>281</v>
      </c>
      <c r="U1" s="4" t="s">
        <v>282</v>
      </c>
      <c r="V1" s="4" t="s">
        <v>283</v>
      </c>
      <c r="W1" s="4" t="s">
        <v>284</v>
      </c>
      <c r="X1" s="4" t="s">
        <v>285</v>
      </c>
      <c r="Y1" s="4" t="s">
        <v>35</v>
      </c>
      <c r="Z1" s="4" t="s">
        <v>286</v>
      </c>
      <c r="AA1" s="4" t="s">
        <v>287</v>
      </c>
      <c r="AB1" s="4" t="s">
        <v>288</v>
      </c>
      <c r="AD1" s="5" t="s">
        <v>374</v>
      </c>
      <c r="AE1" s="5" t="s">
        <v>375</v>
      </c>
      <c r="AF1" s="5" t="s">
        <v>376</v>
      </c>
      <c r="AG1" s="5" t="s">
        <v>377</v>
      </c>
      <c r="AH1" s="5" t="s">
        <v>378</v>
      </c>
      <c r="AI1" s="5" t="s">
        <v>379</v>
      </c>
      <c r="AJ1" s="5" t="s">
        <v>380</v>
      </c>
      <c r="AK1" s="5" t="s">
        <v>381</v>
      </c>
      <c r="AL1" s="5" t="s">
        <v>382</v>
      </c>
      <c r="AM1" s="5" t="s">
        <v>383</v>
      </c>
      <c r="AN1" s="5" t="s">
        <v>384</v>
      </c>
      <c r="AO1" s="5" t="s">
        <v>385</v>
      </c>
      <c r="AP1" s="5" t="s">
        <v>386</v>
      </c>
      <c r="AQ1" s="5" t="s">
        <v>387</v>
      </c>
      <c r="AR1" s="5" t="s">
        <v>388</v>
      </c>
      <c r="AS1" s="5" t="s">
        <v>389</v>
      </c>
      <c r="AT1" s="4" t="s">
        <v>390</v>
      </c>
    </row>
    <row r="2" spans="1:46" x14ac:dyDescent="0.2">
      <c r="A2" s="6">
        <f ca="1">INDIRECT("'"&amp;$AC2&amp;"'!"&amp;"$F$45",TRUE)</f>
        <v>0</v>
      </c>
      <c r="B2" s="6">
        <f ca="1">TODAY()</f>
        <v>45645</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349</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45645</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45645</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45645</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45645</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45645</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45645</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45645</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45645</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45645</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t="e">
        <f t="shared" ca="1" si="1"/>
        <v>#REF!</v>
      </c>
      <c r="B12" s="6">
        <f t="shared" ca="1" si="2"/>
        <v>45645</v>
      </c>
      <c r="C12" s="7" t="e">
        <f t="shared" ca="1" si="3"/>
        <v>#REF!</v>
      </c>
      <c r="D12" t="e">
        <f t="shared" ca="1" si="4"/>
        <v>#REF!</v>
      </c>
      <c r="E12" t="e">
        <f t="shared" ca="1" si="5"/>
        <v>#REF!</v>
      </c>
      <c r="F12">
        <f ca="1">IFERROR(VLOOKUP(INDIRECT("'"&amp;$AC12&amp;"'!"&amp;"$C$13",TRUE),Cockpit!$F$2:$H$3,3,FALSE),0)</f>
        <v>0</v>
      </c>
      <c r="G12">
        <f ca="1">IFERROR(VLOOKUP(INDIRECT("'"&amp;$AC12&amp;"'!"&amp;"$L$13",TRUE),Cockpit!$J$2:$L$6,3,FALSE),0)</f>
        <v>0</v>
      </c>
      <c r="H12" t="e">
        <f t="shared" ca="1" si="6"/>
        <v>#REF!</v>
      </c>
      <c r="I12" t="e">
        <f t="shared" ca="1" si="7"/>
        <v>#REF!</v>
      </c>
      <c r="J12" t="str">
        <f ca="1">IFERROR(VLOOKUP(H12,Cockpit!$A$20:$D$244,4,FALSE),"AK")</f>
        <v>AK</v>
      </c>
      <c r="K12">
        <f ca="1">IFERROR(VLOOKUP(INDIRECT("'"&amp;$AC12&amp;"'!"&amp;"$c$14",TRUE),Cockpit!$A$11:$C$15,3,FALSE),0)</f>
        <v>0</v>
      </c>
      <c r="L12">
        <f ca="1">IFERROR(VLOOKUP(INDIRECT("'"&amp;$AC12&amp;"'!"&amp;"$L$20",TRUE),Cockpit!$F$11:$H$12,3,FALSE),0)</f>
        <v>0</v>
      </c>
      <c r="M12" t="e">
        <f ca="1">IF(OR(INDIRECT("'"&amp;$AC12&amp;"'!"&amp;"$I$23",TRUE)=Cockpit!J$11,INDIRECT("'"&amp;$AC12&amp;"'!"&amp;"$M$23",TRUE)=Cockpit!J$14),"Tief","Hoch")</f>
        <v>#REF!</v>
      </c>
      <c r="N12" t="e">
        <f ca="1">IF(INDIRECT("'"&amp;$AC12&amp;"'!"&amp;"$I$25",TRUE)=Cockpit!$F$11,"Hoch","Tief")</f>
        <v>#REF!</v>
      </c>
      <c r="O12">
        <f ca="1">IFERROR(VLOOKUP(INDIRECT("'"&amp;$AC12&amp;"'!"&amp;"$M$34",TRUE),Cockpit!$F$11:$H$12,3,FALSE),0)</f>
        <v>0</v>
      </c>
      <c r="P12">
        <f ca="1">IFERROR(VLOOKUP(INDIRECT("'"&amp;$AC12&amp;"'!"&amp;"$J$45",TRUE),Cockpit!$F$11:$H$12,3,FALSE),0)</f>
        <v>0</v>
      </c>
      <c r="Q12" t="str">
        <f t="shared" ca="1" si="8"/>
        <v>Deutschkurs</v>
      </c>
      <c r="R12" s="8" t="e">
        <f t="shared" ca="1" si="9"/>
        <v>#REF!</v>
      </c>
      <c r="S12">
        <f ca="1">IFERROR(VLOOKUP(INDIRECT("'"&amp;$AC12&amp;"'!"&amp;"$I$5",TRUE),Cockpit!$A$2:$C$7,3,FALSE),0)</f>
        <v>0</v>
      </c>
      <c r="T12" s="9" t="e">
        <f t="shared" ca="1" si="10"/>
        <v>#REF!</v>
      </c>
      <c r="U12" s="9" t="e">
        <f ca="1">IF(OR(J12="AK",K12="Anderer Status",L12="Ja",M12="Hoch",N12="Hoch",O12="Nein",P12="Nein",S12="Anderes Niveau",Z12="Nein",AA12="Nein"),0,IF(T12&gt;Cockpit!$H$15,Cockpit!$H$15,T12))</f>
        <v>#REF!</v>
      </c>
      <c r="V12" s="6" t="e">
        <f t="shared" ca="1" si="11"/>
        <v>#REF!</v>
      </c>
      <c r="W12" s="6" t="e">
        <f t="shared" ca="1" si="12"/>
        <v>#REF!</v>
      </c>
      <c r="X12" s="8" t="e">
        <f t="shared" ca="1" si="13"/>
        <v>#REF!</v>
      </c>
      <c r="Y12" s="9" t="e">
        <f t="shared" ca="1" si="14"/>
        <v>#REF!</v>
      </c>
      <c r="Z12" t="e">
        <f t="shared" ca="1" si="15"/>
        <v>#REF!</v>
      </c>
      <c r="AA12" t="e">
        <f t="shared" ca="1" si="0"/>
        <v>#REF!</v>
      </c>
      <c r="AB12">
        <f ca="1">IFERROR(VLOOKUP(R12,Cockpit!$E$20:$F$45,2,FALSE),0)</f>
        <v>0</v>
      </c>
      <c r="AC12">
        <v>11</v>
      </c>
      <c r="AD12" t="e">
        <f t="shared" ca="1" si="16"/>
        <v>#REF!</v>
      </c>
      <c r="AE12" t="e">
        <f t="shared" ca="1" si="17"/>
        <v>#REF!</v>
      </c>
      <c r="AF12" t="e">
        <f t="shared" ca="1" si="18"/>
        <v>#REF!</v>
      </c>
      <c r="AG12" t="e">
        <f t="shared" ca="1" si="19"/>
        <v>#REF!</v>
      </c>
      <c r="AH12" t="e">
        <f t="shared" ca="1" si="20"/>
        <v>#REF!</v>
      </c>
      <c r="AI12" t="e">
        <f t="shared" ca="1" si="21"/>
        <v>#REF!</v>
      </c>
      <c r="AJ12" t="e">
        <f t="shared" ca="1" si="22"/>
        <v>#REF!</v>
      </c>
      <c r="AK12" t="e">
        <f t="shared" ca="1" si="23"/>
        <v>#REF!</v>
      </c>
      <c r="AL12" t="e">
        <f t="shared" ca="1" si="24"/>
        <v>#REF!</v>
      </c>
      <c r="AM12" t="e">
        <f t="shared" ca="1" si="25"/>
        <v>#REF!</v>
      </c>
      <c r="AN12" t="e">
        <f t="shared" ca="1" si="26"/>
        <v>#REF!</v>
      </c>
      <c r="AO12" t="e">
        <f t="shared" ca="1" si="27"/>
        <v>#REF!</v>
      </c>
      <c r="AP12" t="e">
        <f t="shared" ca="1" si="28"/>
        <v>#REF!</v>
      </c>
      <c r="AQ12" t="e">
        <f t="shared" ca="1" si="29"/>
        <v>#REF!</v>
      </c>
      <c r="AR12" t="e">
        <f t="shared" ca="1" si="30"/>
        <v>#REF!</v>
      </c>
      <c r="AS12" t="e">
        <f t="shared" ca="1" si="31"/>
        <v>#REF!</v>
      </c>
      <c r="AT12" t="e">
        <f t="shared" ca="1" si="32"/>
        <v>#REF!</v>
      </c>
    </row>
    <row r="13" spans="1:46" x14ac:dyDescent="0.2">
      <c r="A13" s="6" t="e">
        <f t="shared" ca="1" si="1"/>
        <v>#REF!</v>
      </c>
      <c r="B13" s="6">
        <f t="shared" ca="1" si="2"/>
        <v>45645</v>
      </c>
      <c r="C13" s="7" t="e">
        <f t="shared" ca="1" si="3"/>
        <v>#REF!</v>
      </c>
      <c r="D13" t="e">
        <f t="shared" ca="1" si="4"/>
        <v>#REF!</v>
      </c>
      <c r="E13" t="e">
        <f t="shared" ca="1" si="5"/>
        <v>#REF!</v>
      </c>
      <c r="F13">
        <f ca="1">IFERROR(VLOOKUP(INDIRECT("'"&amp;$AC13&amp;"'!"&amp;"$C$13",TRUE),Cockpit!$F$2:$H$3,3,FALSE),0)</f>
        <v>0</v>
      </c>
      <c r="G13">
        <f ca="1">IFERROR(VLOOKUP(INDIRECT("'"&amp;$AC13&amp;"'!"&amp;"$L$13",TRUE),Cockpit!$J$2:$L$6,3,FALSE),0)</f>
        <v>0</v>
      </c>
      <c r="H13" t="e">
        <f t="shared" ca="1" si="6"/>
        <v>#REF!</v>
      </c>
      <c r="I13" t="e">
        <f t="shared" ca="1" si="7"/>
        <v>#REF!</v>
      </c>
      <c r="J13" t="str">
        <f ca="1">IFERROR(VLOOKUP(H13,Cockpit!$A$20:$D$244,4,FALSE),"AK")</f>
        <v>AK</v>
      </c>
      <c r="K13">
        <f ca="1">IFERROR(VLOOKUP(INDIRECT("'"&amp;$AC13&amp;"'!"&amp;"$c$14",TRUE),Cockpit!$A$11:$C$15,3,FALSE),0)</f>
        <v>0</v>
      </c>
      <c r="L13">
        <f ca="1">IFERROR(VLOOKUP(INDIRECT("'"&amp;$AC13&amp;"'!"&amp;"$L$20",TRUE),Cockpit!$F$11:$H$12,3,FALSE),0)</f>
        <v>0</v>
      </c>
      <c r="M13" t="e">
        <f ca="1">IF(OR(INDIRECT("'"&amp;$AC13&amp;"'!"&amp;"$I$23",TRUE)=Cockpit!J$11,INDIRECT("'"&amp;$AC13&amp;"'!"&amp;"$M$23",TRUE)=Cockpit!J$14),"Tief","Hoch")</f>
        <v>#REF!</v>
      </c>
      <c r="N13" t="e">
        <f ca="1">IF(INDIRECT("'"&amp;$AC13&amp;"'!"&amp;"$I$25",TRUE)=Cockpit!$F$11,"Hoch","Tief")</f>
        <v>#REF!</v>
      </c>
      <c r="O13">
        <f ca="1">IFERROR(VLOOKUP(INDIRECT("'"&amp;$AC13&amp;"'!"&amp;"$M$34",TRUE),Cockpit!$F$11:$H$12,3,FALSE),0)</f>
        <v>0</v>
      </c>
      <c r="P13">
        <f ca="1">IFERROR(VLOOKUP(INDIRECT("'"&amp;$AC13&amp;"'!"&amp;"$J$45",TRUE),Cockpit!$F$11:$H$12,3,FALSE),0)</f>
        <v>0</v>
      </c>
      <c r="Q13" t="str">
        <f t="shared" ca="1" si="8"/>
        <v>Deutschkurs</v>
      </c>
      <c r="R13" s="8" t="e">
        <f t="shared" ca="1" si="9"/>
        <v>#REF!</v>
      </c>
      <c r="S13">
        <f ca="1">IFERROR(VLOOKUP(INDIRECT("'"&amp;$AC13&amp;"'!"&amp;"$I$5",TRUE),Cockpit!$A$2:$C$7,3,FALSE),0)</f>
        <v>0</v>
      </c>
      <c r="T13" s="9" t="e">
        <f t="shared" ca="1" si="10"/>
        <v>#REF!</v>
      </c>
      <c r="U13" s="9" t="e">
        <f ca="1">IF(OR(J13="AK",K13="Anderer Status",L13="Ja",M13="Hoch",N13="Hoch",O13="Nein",P13="Nein",S13="Anderes Niveau",Z13="Nein",AA13="Nein"),0,IF(T13&gt;Cockpit!$H$15,Cockpit!$H$15,T13))</f>
        <v>#REF!</v>
      </c>
      <c r="V13" s="6" t="e">
        <f t="shared" ca="1" si="11"/>
        <v>#REF!</v>
      </c>
      <c r="W13" s="6" t="e">
        <f t="shared" ca="1" si="12"/>
        <v>#REF!</v>
      </c>
      <c r="X13" s="8" t="e">
        <f t="shared" ca="1" si="13"/>
        <v>#REF!</v>
      </c>
      <c r="Y13" s="9" t="e">
        <f t="shared" ca="1" si="14"/>
        <v>#REF!</v>
      </c>
      <c r="Z13" t="e">
        <f t="shared" ca="1" si="15"/>
        <v>#REF!</v>
      </c>
      <c r="AA13" t="e">
        <f t="shared" ca="1" si="0"/>
        <v>#REF!</v>
      </c>
      <c r="AB13">
        <f ca="1">IFERROR(VLOOKUP(R13,Cockpit!$E$20:$F$45,2,FALSE),0)</f>
        <v>0</v>
      </c>
      <c r="AC13">
        <v>12</v>
      </c>
      <c r="AD13" t="e">
        <f t="shared" ca="1" si="16"/>
        <v>#REF!</v>
      </c>
      <c r="AE13" t="e">
        <f t="shared" ca="1" si="17"/>
        <v>#REF!</v>
      </c>
      <c r="AF13" t="e">
        <f t="shared" ca="1" si="18"/>
        <v>#REF!</v>
      </c>
      <c r="AG13" t="e">
        <f t="shared" ca="1" si="19"/>
        <v>#REF!</v>
      </c>
      <c r="AH13" t="e">
        <f t="shared" ca="1" si="20"/>
        <v>#REF!</v>
      </c>
      <c r="AI13" t="e">
        <f t="shared" ca="1" si="21"/>
        <v>#REF!</v>
      </c>
      <c r="AJ13" t="e">
        <f t="shared" ca="1" si="22"/>
        <v>#REF!</v>
      </c>
      <c r="AK13" t="e">
        <f t="shared" ca="1" si="23"/>
        <v>#REF!</v>
      </c>
      <c r="AL13" t="e">
        <f t="shared" ca="1" si="24"/>
        <v>#REF!</v>
      </c>
      <c r="AM13" t="e">
        <f t="shared" ca="1" si="25"/>
        <v>#REF!</v>
      </c>
      <c r="AN13" t="e">
        <f t="shared" ca="1" si="26"/>
        <v>#REF!</v>
      </c>
      <c r="AO13" t="e">
        <f t="shared" ca="1" si="27"/>
        <v>#REF!</v>
      </c>
      <c r="AP13" t="e">
        <f t="shared" ca="1" si="28"/>
        <v>#REF!</v>
      </c>
      <c r="AQ13" t="e">
        <f t="shared" ca="1" si="29"/>
        <v>#REF!</v>
      </c>
      <c r="AR13" t="e">
        <f t="shared" ca="1" si="30"/>
        <v>#REF!</v>
      </c>
      <c r="AS13" t="e">
        <f t="shared" ca="1" si="31"/>
        <v>#REF!</v>
      </c>
      <c r="AT13" t="e">
        <f t="shared" ca="1" si="32"/>
        <v>#REF!</v>
      </c>
    </row>
    <row r="14" spans="1:46" x14ac:dyDescent="0.2">
      <c r="A14" s="6" t="e">
        <f t="shared" ca="1" si="1"/>
        <v>#REF!</v>
      </c>
      <c r="B14" s="6">
        <f t="shared" ca="1" si="2"/>
        <v>45645</v>
      </c>
      <c r="C14" s="7" t="e">
        <f t="shared" ca="1" si="3"/>
        <v>#REF!</v>
      </c>
      <c r="D14" t="e">
        <f t="shared" ca="1" si="4"/>
        <v>#REF!</v>
      </c>
      <c r="E14" t="e">
        <f t="shared" ca="1" si="5"/>
        <v>#REF!</v>
      </c>
      <c r="F14">
        <f ca="1">IFERROR(VLOOKUP(INDIRECT("'"&amp;$AC14&amp;"'!"&amp;"$C$13",TRUE),Cockpit!$F$2:$H$3,3,FALSE),0)</f>
        <v>0</v>
      </c>
      <c r="G14">
        <f ca="1">IFERROR(VLOOKUP(INDIRECT("'"&amp;$AC14&amp;"'!"&amp;"$L$13",TRUE),Cockpit!$J$2:$L$6,3,FALSE),0)</f>
        <v>0</v>
      </c>
      <c r="H14" t="e">
        <f t="shared" ca="1" si="6"/>
        <v>#REF!</v>
      </c>
      <c r="I14" t="e">
        <f t="shared" ca="1" si="7"/>
        <v>#REF!</v>
      </c>
      <c r="J14" t="str">
        <f ca="1">IFERROR(VLOOKUP(H14,Cockpit!$A$20:$D$244,4,FALSE),"AK")</f>
        <v>AK</v>
      </c>
      <c r="K14">
        <f ca="1">IFERROR(VLOOKUP(INDIRECT("'"&amp;$AC14&amp;"'!"&amp;"$c$14",TRUE),Cockpit!$A$11:$C$15,3,FALSE),0)</f>
        <v>0</v>
      </c>
      <c r="L14">
        <f ca="1">IFERROR(VLOOKUP(INDIRECT("'"&amp;$AC14&amp;"'!"&amp;"$L$20",TRUE),Cockpit!$F$11:$H$12,3,FALSE),0)</f>
        <v>0</v>
      </c>
      <c r="M14" t="e">
        <f ca="1">IF(OR(INDIRECT("'"&amp;$AC14&amp;"'!"&amp;"$I$23",TRUE)=Cockpit!J$11,INDIRECT("'"&amp;$AC14&amp;"'!"&amp;"$M$23",TRUE)=Cockpit!J$14),"Tief","Hoch")</f>
        <v>#REF!</v>
      </c>
      <c r="N14" t="e">
        <f ca="1">IF(INDIRECT("'"&amp;$AC14&amp;"'!"&amp;"$I$25",TRUE)=Cockpit!$F$11,"Hoch","Tief")</f>
        <v>#REF!</v>
      </c>
      <c r="O14">
        <f ca="1">IFERROR(VLOOKUP(INDIRECT("'"&amp;$AC14&amp;"'!"&amp;"$M$34",TRUE),Cockpit!$F$11:$H$12,3,FALSE),0)</f>
        <v>0</v>
      </c>
      <c r="P14">
        <f ca="1">IFERROR(VLOOKUP(INDIRECT("'"&amp;$AC14&amp;"'!"&amp;"$J$45",TRUE),Cockpit!$F$11:$H$12,3,FALSE),0)</f>
        <v>0</v>
      </c>
      <c r="Q14" t="str">
        <f t="shared" ca="1" si="8"/>
        <v>Deutschkurs</v>
      </c>
      <c r="R14" s="8" t="e">
        <f t="shared" ca="1" si="9"/>
        <v>#REF!</v>
      </c>
      <c r="S14">
        <f ca="1">IFERROR(VLOOKUP(INDIRECT("'"&amp;$AC14&amp;"'!"&amp;"$I$5",TRUE),Cockpit!$A$2:$C$7,3,FALSE),0)</f>
        <v>0</v>
      </c>
      <c r="T14" s="9" t="e">
        <f t="shared" ca="1" si="10"/>
        <v>#REF!</v>
      </c>
      <c r="U14" s="9" t="e">
        <f ca="1">IF(OR(J14="AK",K14="Anderer Status",L14="Ja",M14="Hoch",N14="Hoch",O14="Nein",P14="Nein",S14="Anderes Niveau",Z14="Nein",AA14="Nein"),0,IF(T14&gt;Cockpit!$H$15,Cockpit!$H$15,T14))</f>
        <v>#REF!</v>
      </c>
      <c r="V14" s="6" t="e">
        <f t="shared" ca="1" si="11"/>
        <v>#REF!</v>
      </c>
      <c r="W14" s="6" t="e">
        <f t="shared" ca="1" si="12"/>
        <v>#REF!</v>
      </c>
      <c r="X14" s="8" t="e">
        <f t="shared" ca="1" si="13"/>
        <v>#REF!</v>
      </c>
      <c r="Y14" s="9" t="e">
        <f t="shared" ca="1" si="14"/>
        <v>#REF!</v>
      </c>
      <c r="Z14" t="e">
        <f t="shared" ca="1" si="15"/>
        <v>#REF!</v>
      </c>
      <c r="AA14" t="e">
        <f t="shared" ca="1" si="0"/>
        <v>#REF!</v>
      </c>
      <c r="AB14">
        <f ca="1">IFERROR(VLOOKUP(R14,Cockpit!$E$20:$F$45,2,FALSE),0)</f>
        <v>0</v>
      </c>
      <c r="AC14">
        <v>13</v>
      </c>
      <c r="AD14" t="e">
        <f t="shared" ca="1" si="16"/>
        <v>#REF!</v>
      </c>
      <c r="AE14" t="e">
        <f t="shared" ca="1" si="17"/>
        <v>#REF!</v>
      </c>
      <c r="AF14" t="e">
        <f t="shared" ca="1" si="18"/>
        <v>#REF!</v>
      </c>
      <c r="AG14" t="e">
        <f t="shared" ca="1" si="19"/>
        <v>#REF!</v>
      </c>
      <c r="AH14" t="e">
        <f t="shared" ca="1" si="20"/>
        <v>#REF!</v>
      </c>
      <c r="AI14" t="e">
        <f t="shared" ca="1" si="21"/>
        <v>#REF!</v>
      </c>
      <c r="AJ14" t="e">
        <f t="shared" ca="1" si="22"/>
        <v>#REF!</v>
      </c>
      <c r="AK14" t="e">
        <f t="shared" ca="1" si="23"/>
        <v>#REF!</v>
      </c>
      <c r="AL14" t="e">
        <f t="shared" ca="1" si="24"/>
        <v>#REF!</v>
      </c>
      <c r="AM14" t="e">
        <f t="shared" ca="1" si="25"/>
        <v>#REF!</v>
      </c>
      <c r="AN14" t="e">
        <f t="shared" ca="1" si="26"/>
        <v>#REF!</v>
      </c>
      <c r="AO14" t="e">
        <f t="shared" ca="1" si="27"/>
        <v>#REF!</v>
      </c>
      <c r="AP14" t="e">
        <f t="shared" ca="1" si="28"/>
        <v>#REF!</v>
      </c>
      <c r="AQ14" t="e">
        <f t="shared" ca="1" si="29"/>
        <v>#REF!</v>
      </c>
      <c r="AR14" t="e">
        <f t="shared" ca="1" si="30"/>
        <v>#REF!</v>
      </c>
      <c r="AS14" t="e">
        <f t="shared" ca="1" si="31"/>
        <v>#REF!</v>
      </c>
      <c r="AT14" t="e">
        <f t="shared" ca="1" si="32"/>
        <v>#REF!</v>
      </c>
    </row>
    <row r="15" spans="1:46" x14ac:dyDescent="0.2">
      <c r="A15" s="6" t="e">
        <f t="shared" ca="1" si="1"/>
        <v>#REF!</v>
      </c>
      <c r="B15" s="6">
        <f t="shared" ca="1" si="2"/>
        <v>45645</v>
      </c>
      <c r="C15" s="7" t="e">
        <f t="shared" ca="1" si="3"/>
        <v>#REF!</v>
      </c>
      <c r="D15" t="e">
        <f t="shared" ca="1" si="4"/>
        <v>#REF!</v>
      </c>
      <c r="E15" t="e">
        <f t="shared" ca="1" si="5"/>
        <v>#REF!</v>
      </c>
      <c r="F15">
        <f ca="1">IFERROR(VLOOKUP(INDIRECT("'"&amp;$AC15&amp;"'!"&amp;"$C$13",TRUE),Cockpit!$F$2:$H$3,3,FALSE),0)</f>
        <v>0</v>
      </c>
      <c r="G15">
        <f ca="1">IFERROR(VLOOKUP(INDIRECT("'"&amp;$AC15&amp;"'!"&amp;"$L$13",TRUE),Cockpit!$J$2:$L$6,3,FALSE),0)</f>
        <v>0</v>
      </c>
      <c r="H15" t="e">
        <f t="shared" ca="1" si="6"/>
        <v>#REF!</v>
      </c>
      <c r="I15" t="e">
        <f t="shared" ca="1" si="7"/>
        <v>#REF!</v>
      </c>
      <c r="J15" t="str">
        <f ca="1">IFERROR(VLOOKUP(H15,Cockpit!$A$20:$D$244,4,FALSE),"AK")</f>
        <v>AK</v>
      </c>
      <c r="K15">
        <f ca="1">IFERROR(VLOOKUP(INDIRECT("'"&amp;$AC15&amp;"'!"&amp;"$c$14",TRUE),Cockpit!$A$11:$C$15,3,FALSE),0)</f>
        <v>0</v>
      </c>
      <c r="L15">
        <f ca="1">IFERROR(VLOOKUP(INDIRECT("'"&amp;$AC15&amp;"'!"&amp;"$L$20",TRUE),Cockpit!$F$11:$H$12,3,FALSE),0)</f>
        <v>0</v>
      </c>
      <c r="M15" t="e">
        <f ca="1">IF(OR(INDIRECT("'"&amp;$AC15&amp;"'!"&amp;"$I$23",TRUE)=Cockpit!J$11,INDIRECT("'"&amp;$AC15&amp;"'!"&amp;"$M$23",TRUE)=Cockpit!J$14),"Tief","Hoch")</f>
        <v>#REF!</v>
      </c>
      <c r="N15" t="e">
        <f ca="1">IF(INDIRECT("'"&amp;$AC15&amp;"'!"&amp;"$I$25",TRUE)=Cockpit!$F$11,"Hoch","Tief")</f>
        <v>#REF!</v>
      </c>
      <c r="O15">
        <f ca="1">IFERROR(VLOOKUP(INDIRECT("'"&amp;$AC15&amp;"'!"&amp;"$M$34",TRUE),Cockpit!$F$11:$H$12,3,FALSE),0)</f>
        <v>0</v>
      </c>
      <c r="P15">
        <f ca="1">IFERROR(VLOOKUP(INDIRECT("'"&amp;$AC15&amp;"'!"&amp;"$J$45",TRUE),Cockpit!$F$11:$H$12,3,FALSE),0)</f>
        <v>0</v>
      </c>
      <c r="Q15" t="str">
        <f t="shared" ca="1" si="8"/>
        <v>Deutschkurs</v>
      </c>
      <c r="R15" s="8" t="e">
        <f t="shared" ca="1" si="9"/>
        <v>#REF!</v>
      </c>
      <c r="S15">
        <f ca="1">IFERROR(VLOOKUP(INDIRECT("'"&amp;$AC15&amp;"'!"&amp;"$I$5",TRUE),Cockpit!$A$2:$C$7,3,FALSE),0)</f>
        <v>0</v>
      </c>
      <c r="T15" s="9" t="e">
        <f t="shared" ca="1" si="10"/>
        <v>#REF!</v>
      </c>
      <c r="U15" s="9" t="e">
        <f ca="1">IF(OR(J15="AK",K15="Anderer Status",L15="Ja",M15="Hoch",N15="Hoch",O15="Nein",P15="Nein",S15="Anderes Niveau",Z15="Nein",AA15="Nein"),0,IF(T15&gt;Cockpit!$H$15,Cockpit!$H$15,T15))</f>
        <v>#REF!</v>
      </c>
      <c r="V15" s="6" t="e">
        <f t="shared" ca="1" si="11"/>
        <v>#REF!</v>
      </c>
      <c r="W15" s="6" t="e">
        <f t="shared" ca="1" si="12"/>
        <v>#REF!</v>
      </c>
      <c r="X15" s="8" t="e">
        <f t="shared" ca="1" si="13"/>
        <v>#REF!</v>
      </c>
      <c r="Y15" s="9" t="e">
        <f t="shared" ca="1" si="14"/>
        <v>#REF!</v>
      </c>
      <c r="Z15" t="e">
        <f t="shared" ca="1" si="15"/>
        <v>#REF!</v>
      </c>
      <c r="AA15" t="e">
        <f t="shared" ca="1" si="0"/>
        <v>#REF!</v>
      </c>
      <c r="AB15">
        <f ca="1">IFERROR(VLOOKUP(R15,Cockpit!$E$20:$F$45,2,FALSE),0)</f>
        <v>0</v>
      </c>
      <c r="AC15">
        <v>14</v>
      </c>
      <c r="AD15" t="e">
        <f t="shared" ca="1" si="16"/>
        <v>#REF!</v>
      </c>
      <c r="AE15" t="e">
        <f t="shared" ca="1" si="17"/>
        <v>#REF!</v>
      </c>
      <c r="AF15" t="e">
        <f t="shared" ca="1" si="18"/>
        <v>#REF!</v>
      </c>
      <c r="AG15" t="e">
        <f t="shared" ca="1" si="19"/>
        <v>#REF!</v>
      </c>
      <c r="AH15" t="e">
        <f t="shared" ca="1" si="20"/>
        <v>#REF!</v>
      </c>
      <c r="AI15" t="e">
        <f t="shared" ca="1" si="21"/>
        <v>#REF!</v>
      </c>
      <c r="AJ15" t="e">
        <f t="shared" ca="1" si="22"/>
        <v>#REF!</v>
      </c>
      <c r="AK15" t="e">
        <f t="shared" ca="1" si="23"/>
        <v>#REF!</v>
      </c>
      <c r="AL15" t="e">
        <f t="shared" ca="1" si="24"/>
        <v>#REF!</v>
      </c>
      <c r="AM15" t="e">
        <f t="shared" ca="1" si="25"/>
        <v>#REF!</v>
      </c>
      <c r="AN15" t="e">
        <f t="shared" ca="1" si="26"/>
        <v>#REF!</v>
      </c>
      <c r="AO15" t="e">
        <f t="shared" ca="1" si="27"/>
        <v>#REF!</v>
      </c>
      <c r="AP15" t="e">
        <f t="shared" ca="1" si="28"/>
        <v>#REF!</v>
      </c>
      <c r="AQ15" t="e">
        <f t="shared" ca="1" si="29"/>
        <v>#REF!</v>
      </c>
      <c r="AR15" t="e">
        <f t="shared" ca="1" si="30"/>
        <v>#REF!</v>
      </c>
      <c r="AS15" t="e">
        <f t="shared" ca="1" si="31"/>
        <v>#REF!</v>
      </c>
      <c r="AT15" t="e">
        <f t="shared" ca="1" si="32"/>
        <v>#REF!</v>
      </c>
    </row>
    <row r="16" spans="1:46" x14ac:dyDescent="0.2">
      <c r="A16" s="6" t="e">
        <f t="shared" ca="1" si="1"/>
        <v>#REF!</v>
      </c>
      <c r="B16" s="6">
        <f t="shared" ca="1" si="2"/>
        <v>45645</v>
      </c>
      <c r="C16" s="7" t="e">
        <f t="shared" ca="1" si="3"/>
        <v>#REF!</v>
      </c>
      <c r="D16" t="e">
        <f t="shared" ca="1" si="4"/>
        <v>#REF!</v>
      </c>
      <c r="E16" t="e">
        <f t="shared" ca="1" si="5"/>
        <v>#REF!</v>
      </c>
      <c r="F16">
        <f ca="1">IFERROR(VLOOKUP(INDIRECT("'"&amp;$AC16&amp;"'!"&amp;"$C$13",TRUE),Cockpit!$F$2:$H$3,3,FALSE),0)</f>
        <v>0</v>
      </c>
      <c r="G16">
        <f ca="1">IFERROR(VLOOKUP(INDIRECT("'"&amp;$AC16&amp;"'!"&amp;"$L$13",TRUE),Cockpit!$J$2:$L$6,3,FALSE),0)</f>
        <v>0</v>
      </c>
      <c r="H16" t="e">
        <f t="shared" ca="1" si="6"/>
        <v>#REF!</v>
      </c>
      <c r="I16" t="e">
        <f t="shared" ca="1" si="7"/>
        <v>#REF!</v>
      </c>
      <c r="J16" t="str">
        <f ca="1">IFERROR(VLOOKUP(H16,Cockpit!$A$20:$D$244,4,FALSE),"AK")</f>
        <v>AK</v>
      </c>
      <c r="K16">
        <f ca="1">IFERROR(VLOOKUP(INDIRECT("'"&amp;$AC16&amp;"'!"&amp;"$c$14",TRUE),Cockpit!$A$11:$C$15,3,FALSE),0)</f>
        <v>0</v>
      </c>
      <c r="L16">
        <f ca="1">IFERROR(VLOOKUP(INDIRECT("'"&amp;$AC16&amp;"'!"&amp;"$L$20",TRUE),Cockpit!$F$11:$H$12,3,FALSE),0)</f>
        <v>0</v>
      </c>
      <c r="M16" t="e">
        <f ca="1">IF(OR(INDIRECT("'"&amp;$AC16&amp;"'!"&amp;"$I$23",TRUE)=Cockpit!J$11,INDIRECT("'"&amp;$AC16&amp;"'!"&amp;"$M$23",TRUE)=Cockpit!J$14),"Tief","Hoch")</f>
        <v>#REF!</v>
      </c>
      <c r="N16" t="e">
        <f ca="1">IF(INDIRECT("'"&amp;$AC16&amp;"'!"&amp;"$I$25",TRUE)=Cockpit!$F$11,"Hoch","Tief")</f>
        <v>#REF!</v>
      </c>
      <c r="O16">
        <f ca="1">IFERROR(VLOOKUP(INDIRECT("'"&amp;$AC16&amp;"'!"&amp;"$M$34",TRUE),Cockpit!$F$11:$H$12,3,FALSE),0)</f>
        <v>0</v>
      </c>
      <c r="P16">
        <f ca="1">IFERROR(VLOOKUP(INDIRECT("'"&amp;$AC16&amp;"'!"&amp;"$J$45",TRUE),Cockpit!$F$11:$H$12,3,FALSE),0)</f>
        <v>0</v>
      </c>
      <c r="Q16" t="str">
        <f t="shared" ca="1" si="8"/>
        <v>Deutschkurs</v>
      </c>
      <c r="R16" s="8" t="e">
        <f t="shared" ca="1" si="9"/>
        <v>#REF!</v>
      </c>
      <c r="S16">
        <f ca="1">IFERROR(VLOOKUP(INDIRECT("'"&amp;$AC16&amp;"'!"&amp;"$I$5",TRUE),Cockpit!$A$2:$C$7,3,FALSE),0)</f>
        <v>0</v>
      </c>
      <c r="T16" s="9" t="e">
        <f t="shared" ca="1" si="10"/>
        <v>#REF!</v>
      </c>
      <c r="U16" s="9" t="e">
        <f ca="1">IF(OR(J16="AK",K16="Anderer Status",L16="Ja",M16="Hoch",N16="Hoch",O16="Nein",P16="Nein",S16="Anderes Niveau",Z16="Nein",AA16="Nein"),0,IF(T16&gt;Cockpit!$H$15,Cockpit!$H$15,T16))</f>
        <v>#REF!</v>
      </c>
      <c r="V16" s="6" t="e">
        <f t="shared" ca="1" si="11"/>
        <v>#REF!</v>
      </c>
      <c r="W16" s="6" t="e">
        <f t="shared" ca="1" si="12"/>
        <v>#REF!</v>
      </c>
      <c r="X16" s="8" t="e">
        <f t="shared" ca="1" si="13"/>
        <v>#REF!</v>
      </c>
      <c r="Y16" s="9" t="e">
        <f t="shared" ca="1" si="14"/>
        <v>#REF!</v>
      </c>
      <c r="Z16" t="e">
        <f t="shared" ca="1" si="15"/>
        <v>#REF!</v>
      </c>
      <c r="AA16" t="e">
        <f t="shared" ca="1" si="0"/>
        <v>#REF!</v>
      </c>
      <c r="AB16">
        <f ca="1">IFERROR(VLOOKUP(R16,Cockpit!$E$20:$F$45,2,FALSE),0)</f>
        <v>0</v>
      </c>
      <c r="AC16">
        <v>15</v>
      </c>
      <c r="AD16" t="e">
        <f t="shared" ca="1" si="16"/>
        <v>#REF!</v>
      </c>
      <c r="AE16" t="e">
        <f t="shared" ca="1" si="17"/>
        <v>#REF!</v>
      </c>
      <c r="AF16" t="e">
        <f t="shared" ca="1" si="18"/>
        <v>#REF!</v>
      </c>
      <c r="AG16" t="e">
        <f t="shared" ca="1" si="19"/>
        <v>#REF!</v>
      </c>
      <c r="AH16" t="e">
        <f t="shared" ca="1" si="20"/>
        <v>#REF!</v>
      </c>
      <c r="AI16" t="e">
        <f t="shared" ca="1" si="21"/>
        <v>#REF!</v>
      </c>
      <c r="AJ16" t="e">
        <f t="shared" ca="1" si="22"/>
        <v>#REF!</v>
      </c>
      <c r="AK16" t="e">
        <f t="shared" ca="1" si="23"/>
        <v>#REF!</v>
      </c>
      <c r="AL16" t="e">
        <f t="shared" ca="1" si="24"/>
        <v>#REF!</v>
      </c>
      <c r="AM16" t="e">
        <f t="shared" ca="1" si="25"/>
        <v>#REF!</v>
      </c>
      <c r="AN16" t="e">
        <f t="shared" ca="1" si="26"/>
        <v>#REF!</v>
      </c>
      <c r="AO16" t="e">
        <f t="shared" ca="1" si="27"/>
        <v>#REF!</v>
      </c>
      <c r="AP16" t="e">
        <f t="shared" ca="1" si="28"/>
        <v>#REF!</v>
      </c>
      <c r="AQ16" t="e">
        <f t="shared" ca="1" si="29"/>
        <v>#REF!</v>
      </c>
      <c r="AR16" t="e">
        <f t="shared" ca="1" si="30"/>
        <v>#REF!</v>
      </c>
      <c r="AS16" t="e">
        <f t="shared" ca="1" si="31"/>
        <v>#REF!</v>
      </c>
      <c r="AT16" t="e">
        <f t="shared" ca="1" si="32"/>
        <v>#REF!</v>
      </c>
    </row>
    <row r="17" spans="1:46" x14ac:dyDescent="0.2">
      <c r="A17" s="6" t="e">
        <f t="shared" ca="1" si="1"/>
        <v>#REF!</v>
      </c>
      <c r="B17" s="6">
        <f t="shared" ca="1" si="2"/>
        <v>45645</v>
      </c>
      <c r="C17" s="7" t="e">
        <f t="shared" ca="1" si="3"/>
        <v>#REF!</v>
      </c>
      <c r="D17" t="e">
        <f t="shared" ca="1" si="4"/>
        <v>#REF!</v>
      </c>
      <c r="E17" t="e">
        <f t="shared" ca="1" si="5"/>
        <v>#REF!</v>
      </c>
      <c r="F17">
        <f ca="1">IFERROR(VLOOKUP(INDIRECT("'"&amp;$AC17&amp;"'!"&amp;"$C$13",TRUE),Cockpit!$F$2:$H$3,3,FALSE),0)</f>
        <v>0</v>
      </c>
      <c r="G17">
        <f ca="1">IFERROR(VLOOKUP(INDIRECT("'"&amp;$AC17&amp;"'!"&amp;"$L$13",TRUE),Cockpit!$J$2:$L$6,3,FALSE),0)</f>
        <v>0</v>
      </c>
      <c r="H17" t="e">
        <f t="shared" ca="1" si="6"/>
        <v>#REF!</v>
      </c>
      <c r="I17" t="e">
        <f t="shared" ca="1" si="7"/>
        <v>#REF!</v>
      </c>
      <c r="J17" t="str">
        <f ca="1">IFERROR(VLOOKUP(H17,Cockpit!$A$20:$D$244,4,FALSE),"AK")</f>
        <v>AK</v>
      </c>
      <c r="K17">
        <f ca="1">IFERROR(VLOOKUP(INDIRECT("'"&amp;$AC17&amp;"'!"&amp;"$c$14",TRUE),Cockpit!$A$11:$C$15,3,FALSE),0)</f>
        <v>0</v>
      </c>
      <c r="L17">
        <f ca="1">IFERROR(VLOOKUP(INDIRECT("'"&amp;$AC17&amp;"'!"&amp;"$L$20",TRUE),Cockpit!$F$11:$H$12,3,FALSE),0)</f>
        <v>0</v>
      </c>
      <c r="M17" t="e">
        <f ca="1">IF(OR(INDIRECT("'"&amp;$AC17&amp;"'!"&amp;"$I$23",TRUE)=Cockpit!J$11,INDIRECT("'"&amp;$AC17&amp;"'!"&amp;"$M$23",TRUE)=Cockpit!J$14),"Tief","Hoch")</f>
        <v>#REF!</v>
      </c>
      <c r="N17" t="e">
        <f ca="1">IF(INDIRECT("'"&amp;$AC17&amp;"'!"&amp;"$I$25",TRUE)=Cockpit!$F$11,"Hoch","Tief")</f>
        <v>#REF!</v>
      </c>
      <c r="O17">
        <f ca="1">IFERROR(VLOOKUP(INDIRECT("'"&amp;$AC17&amp;"'!"&amp;"$M$34",TRUE),Cockpit!$F$11:$H$12,3,FALSE),0)</f>
        <v>0</v>
      </c>
      <c r="P17">
        <f ca="1">IFERROR(VLOOKUP(INDIRECT("'"&amp;$AC17&amp;"'!"&amp;"$J$45",TRUE),Cockpit!$F$11:$H$12,3,FALSE),0)</f>
        <v>0</v>
      </c>
      <c r="Q17" t="str">
        <f t="shared" ca="1" si="8"/>
        <v>Deutschkurs</v>
      </c>
      <c r="R17" s="8" t="e">
        <f t="shared" ca="1" si="9"/>
        <v>#REF!</v>
      </c>
      <c r="S17">
        <f ca="1">IFERROR(VLOOKUP(INDIRECT("'"&amp;$AC17&amp;"'!"&amp;"$I$5",TRUE),Cockpit!$A$2:$C$7,3,FALSE),0)</f>
        <v>0</v>
      </c>
      <c r="T17" s="9" t="e">
        <f t="shared" ca="1" si="10"/>
        <v>#REF!</v>
      </c>
      <c r="U17" s="9" t="e">
        <f ca="1">IF(OR(J17="AK",K17="Anderer Status",L17="Ja",M17="Hoch",N17="Hoch",O17="Nein",P17="Nein",S17="Anderes Niveau",Z17="Nein",AA17="Nein"),0,IF(T17&gt;Cockpit!$H$15,Cockpit!$H$15,T17))</f>
        <v>#REF!</v>
      </c>
      <c r="V17" s="6" t="e">
        <f t="shared" ca="1" si="11"/>
        <v>#REF!</v>
      </c>
      <c r="W17" s="6" t="e">
        <f t="shared" ca="1" si="12"/>
        <v>#REF!</v>
      </c>
      <c r="X17" s="8" t="e">
        <f t="shared" ca="1" si="13"/>
        <v>#REF!</v>
      </c>
      <c r="Y17" s="9" t="e">
        <f t="shared" ca="1" si="14"/>
        <v>#REF!</v>
      </c>
      <c r="Z17" t="e">
        <f t="shared" ca="1" si="15"/>
        <v>#REF!</v>
      </c>
      <c r="AA17" t="e">
        <f t="shared" ca="1" si="0"/>
        <v>#REF!</v>
      </c>
      <c r="AB17">
        <f ca="1">IFERROR(VLOOKUP(R17,Cockpit!$E$20:$F$45,2,FALSE),0)</f>
        <v>0</v>
      </c>
      <c r="AC17">
        <v>16</v>
      </c>
      <c r="AD17" t="e">
        <f t="shared" ca="1" si="16"/>
        <v>#REF!</v>
      </c>
      <c r="AE17" t="e">
        <f t="shared" ca="1" si="17"/>
        <v>#REF!</v>
      </c>
      <c r="AF17" t="e">
        <f t="shared" ca="1" si="18"/>
        <v>#REF!</v>
      </c>
      <c r="AG17" t="e">
        <f t="shared" ca="1" si="19"/>
        <v>#REF!</v>
      </c>
      <c r="AH17" t="e">
        <f t="shared" ca="1" si="20"/>
        <v>#REF!</v>
      </c>
      <c r="AI17" t="e">
        <f t="shared" ca="1" si="21"/>
        <v>#REF!</v>
      </c>
      <c r="AJ17" t="e">
        <f t="shared" ca="1" si="22"/>
        <v>#REF!</v>
      </c>
      <c r="AK17" t="e">
        <f t="shared" ca="1" si="23"/>
        <v>#REF!</v>
      </c>
      <c r="AL17" t="e">
        <f t="shared" ca="1" si="24"/>
        <v>#REF!</v>
      </c>
      <c r="AM17" t="e">
        <f t="shared" ca="1" si="25"/>
        <v>#REF!</v>
      </c>
      <c r="AN17" t="e">
        <f t="shared" ca="1" si="26"/>
        <v>#REF!</v>
      </c>
      <c r="AO17" t="e">
        <f t="shared" ca="1" si="27"/>
        <v>#REF!</v>
      </c>
      <c r="AP17" t="e">
        <f t="shared" ca="1" si="28"/>
        <v>#REF!</v>
      </c>
      <c r="AQ17" t="e">
        <f t="shared" ca="1" si="29"/>
        <v>#REF!</v>
      </c>
      <c r="AR17" t="e">
        <f t="shared" ca="1" si="30"/>
        <v>#REF!</v>
      </c>
      <c r="AS17" t="e">
        <f t="shared" ca="1" si="31"/>
        <v>#REF!</v>
      </c>
      <c r="AT17" t="e">
        <f t="shared" ca="1" si="32"/>
        <v>#REF!</v>
      </c>
    </row>
    <row r="18" spans="1:46" x14ac:dyDescent="0.2">
      <c r="A18" s="6" t="e">
        <f t="shared" ca="1" si="1"/>
        <v>#REF!</v>
      </c>
      <c r="B18" s="6">
        <f t="shared" ca="1" si="2"/>
        <v>45645</v>
      </c>
      <c r="C18" s="7" t="e">
        <f t="shared" ca="1" si="3"/>
        <v>#REF!</v>
      </c>
      <c r="D18" t="e">
        <f t="shared" ca="1" si="4"/>
        <v>#REF!</v>
      </c>
      <c r="E18" t="e">
        <f t="shared" ca="1" si="5"/>
        <v>#REF!</v>
      </c>
      <c r="F18">
        <f ca="1">IFERROR(VLOOKUP(INDIRECT("'"&amp;$AC18&amp;"'!"&amp;"$C$13",TRUE),Cockpit!$F$2:$H$3,3,FALSE),0)</f>
        <v>0</v>
      </c>
      <c r="G18">
        <f ca="1">IFERROR(VLOOKUP(INDIRECT("'"&amp;$AC18&amp;"'!"&amp;"$L$13",TRUE),Cockpit!$J$2:$L$6,3,FALSE),0)</f>
        <v>0</v>
      </c>
      <c r="H18" t="e">
        <f t="shared" ca="1" si="6"/>
        <v>#REF!</v>
      </c>
      <c r="I18" t="e">
        <f t="shared" ca="1" si="7"/>
        <v>#REF!</v>
      </c>
      <c r="J18" t="str">
        <f ca="1">IFERROR(VLOOKUP(H18,Cockpit!$A$20:$D$244,4,FALSE),"AK")</f>
        <v>AK</v>
      </c>
      <c r="K18">
        <f ca="1">IFERROR(VLOOKUP(INDIRECT("'"&amp;$AC18&amp;"'!"&amp;"$c$14",TRUE),Cockpit!$A$11:$C$15,3,FALSE),0)</f>
        <v>0</v>
      </c>
      <c r="L18">
        <f ca="1">IFERROR(VLOOKUP(INDIRECT("'"&amp;$AC18&amp;"'!"&amp;"$L$20",TRUE),Cockpit!$F$11:$H$12,3,FALSE),0)</f>
        <v>0</v>
      </c>
      <c r="M18" t="e">
        <f ca="1">IF(OR(INDIRECT("'"&amp;$AC18&amp;"'!"&amp;"$I$23",TRUE)=Cockpit!J$11,INDIRECT("'"&amp;$AC18&amp;"'!"&amp;"$M$23",TRUE)=Cockpit!J$14),"Tief","Hoch")</f>
        <v>#REF!</v>
      </c>
      <c r="N18" t="e">
        <f ca="1">IF(INDIRECT("'"&amp;$AC18&amp;"'!"&amp;"$I$25",TRUE)=Cockpit!$F$11,"Hoch","Tief")</f>
        <v>#REF!</v>
      </c>
      <c r="O18">
        <f ca="1">IFERROR(VLOOKUP(INDIRECT("'"&amp;$AC18&amp;"'!"&amp;"$M$34",TRUE),Cockpit!$F$11:$H$12,3,FALSE),0)</f>
        <v>0</v>
      </c>
      <c r="P18">
        <f ca="1">IFERROR(VLOOKUP(INDIRECT("'"&amp;$AC18&amp;"'!"&amp;"$J$45",TRUE),Cockpit!$F$11:$H$12,3,FALSE),0)</f>
        <v>0</v>
      </c>
      <c r="Q18" t="str">
        <f t="shared" ca="1" si="8"/>
        <v>Deutschkurs</v>
      </c>
      <c r="R18" s="8" t="e">
        <f t="shared" ca="1" si="9"/>
        <v>#REF!</v>
      </c>
      <c r="S18">
        <f ca="1">IFERROR(VLOOKUP(INDIRECT("'"&amp;$AC18&amp;"'!"&amp;"$I$5",TRUE),Cockpit!$A$2:$C$7,3,FALSE),0)</f>
        <v>0</v>
      </c>
      <c r="T18" s="9" t="e">
        <f t="shared" ca="1" si="10"/>
        <v>#REF!</v>
      </c>
      <c r="U18" s="9" t="e">
        <f ca="1">IF(OR(J18="AK",K18="Anderer Status",L18="Ja",M18="Hoch",N18="Hoch",O18="Nein",P18="Nein",S18="Anderes Niveau",Z18="Nein",AA18="Nein"),0,IF(T18&gt;Cockpit!$H$15,Cockpit!$H$15,T18))</f>
        <v>#REF!</v>
      </c>
      <c r="V18" s="6" t="e">
        <f t="shared" ca="1" si="11"/>
        <v>#REF!</v>
      </c>
      <c r="W18" s="6" t="e">
        <f t="shared" ca="1" si="12"/>
        <v>#REF!</v>
      </c>
      <c r="X18" s="8" t="e">
        <f t="shared" ca="1" si="13"/>
        <v>#REF!</v>
      </c>
      <c r="Y18" s="9" t="e">
        <f t="shared" ca="1" si="14"/>
        <v>#REF!</v>
      </c>
      <c r="Z18" t="e">
        <f t="shared" ca="1" si="15"/>
        <v>#REF!</v>
      </c>
      <c r="AA18" t="e">
        <f t="shared" ca="1" si="0"/>
        <v>#REF!</v>
      </c>
      <c r="AB18">
        <f ca="1">IFERROR(VLOOKUP(R18,Cockpit!$E$20:$F$45,2,FALSE),0)</f>
        <v>0</v>
      </c>
      <c r="AC18">
        <v>17</v>
      </c>
      <c r="AD18" t="e">
        <f t="shared" ca="1" si="16"/>
        <v>#REF!</v>
      </c>
      <c r="AE18" t="e">
        <f t="shared" ca="1" si="17"/>
        <v>#REF!</v>
      </c>
      <c r="AF18" t="e">
        <f t="shared" ca="1" si="18"/>
        <v>#REF!</v>
      </c>
      <c r="AG18" t="e">
        <f t="shared" ca="1" si="19"/>
        <v>#REF!</v>
      </c>
      <c r="AH18" t="e">
        <f t="shared" ca="1" si="20"/>
        <v>#REF!</v>
      </c>
      <c r="AI18" t="e">
        <f t="shared" ca="1" si="21"/>
        <v>#REF!</v>
      </c>
      <c r="AJ18" t="e">
        <f t="shared" ca="1" si="22"/>
        <v>#REF!</v>
      </c>
      <c r="AK18" t="e">
        <f t="shared" ca="1" si="23"/>
        <v>#REF!</v>
      </c>
      <c r="AL18" t="e">
        <f t="shared" ca="1" si="24"/>
        <v>#REF!</v>
      </c>
      <c r="AM18" t="e">
        <f t="shared" ca="1" si="25"/>
        <v>#REF!</v>
      </c>
      <c r="AN18" t="e">
        <f t="shared" ca="1" si="26"/>
        <v>#REF!</v>
      </c>
      <c r="AO18" t="e">
        <f t="shared" ca="1" si="27"/>
        <v>#REF!</v>
      </c>
      <c r="AP18" t="e">
        <f t="shared" ca="1" si="28"/>
        <v>#REF!</v>
      </c>
      <c r="AQ18" t="e">
        <f t="shared" ca="1" si="29"/>
        <v>#REF!</v>
      </c>
      <c r="AR18" t="e">
        <f t="shared" ca="1" si="30"/>
        <v>#REF!</v>
      </c>
      <c r="AS18" t="e">
        <f t="shared" ca="1" si="31"/>
        <v>#REF!</v>
      </c>
      <c r="AT18" t="e">
        <f t="shared" ca="1" si="32"/>
        <v>#REF!</v>
      </c>
    </row>
    <row r="19" spans="1:46" x14ac:dyDescent="0.2">
      <c r="A19" s="6" t="e">
        <f t="shared" ca="1" si="1"/>
        <v>#REF!</v>
      </c>
      <c r="B19" s="6">
        <f t="shared" ca="1" si="2"/>
        <v>45645</v>
      </c>
      <c r="C19" s="7" t="e">
        <f t="shared" ca="1" si="3"/>
        <v>#REF!</v>
      </c>
      <c r="D19" t="e">
        <f t="shared" ca="1" si="4"/>
        <v>#REF!</v>
      </c>
      <c r="E19" t="e">
        <f t="shared" ca="1" si="5"/>
        <v>#REF!</v>
      </c>
      <c r="F19">
        <f ca="1">IFERROR(VLOOKUP(INDIRECT("'"&amp;$AC19&amp;"'!"&amp;"$C$13",TRUE),Cockpit!$F$2:$H$3,3,FALSE),0)</f>
        <v>0</v>
      </c>
      <c r="G19">
        <f ca="1">IFERROR(VLOOKUP(INDIRECT("'"&amp;$AC19&amp;"'!"&amp;"$L$13",TRUE),Cockpit!$J$2:$L$6,3,FALSE),0)</f>
        <v>0</v>
      </c>
      <c r="H19" t="e">
        <f t="shared" ca="1" si="6"/>
        <v>#REF!</v>
      </c>
      <c r="I19" t="e">
        <f t="shared" ca="1" si="7"/>
        <v>#REF!</v>
      </c>
      <c r="J19" t="str">
        <f ca="1">IFERROR(VLOOKUP(H19,Cockpit!$A$20:$D$244,4,FALSE),"AK")</f>
        <v>AK</v>
      </c>
      <c r="K19">
        <f ca="1">IFERROR(VLOOKUP(INDIRECT("'"&amp;$AC19&amp;"'!"&amp;"$c$14",TRUE),Cockpit!$A$11:$C$15,3,FALSE),0)</f>
        <v>0</v>
      </c>
      <c r="L19">
        <f ca="1">IFERROR(VLOOKUP(INDIRECT("'"&amp;$AC19&amp;"'!"&amp;"$L$20",TRUE),Cockpit!$F$11:$H$12,3,FALSE),0)</f>
        <v>0</v>
      </c>
      <c r="M19" t="e">
        <f ca="1">IF(OR(INDIRECT("'"&amp;$AC19&amp;"'!"&amp;"$I$23",TRUE)=Cockpit!J$11,INDIRECT("'"&amp;$AC19&amp;"'!"&amp;"$M$23",TRUE)=Cockpit!J$14),"Tief","Hoch")</f>
        <v>#REF!</v>
      </c>
      <c r="N19" t="e">
        <f ca="1">IF(INDIRECT("'"&amp;$AC19&amp;"'!"&amp;"$I$25",TRUE)=Cockpit!$F$11,"Hoch","Tief")</f>
        <v>#REF!</v>
      </c>
      <c r="O19">
        <f ca="1">IFERROR(VLOOKUP(INDIRECT("'"&amp;$AC19&amp;"'!"&amp;"$M$34",TRUE),Cockpit!$F$11:$H$12,3,FALSE),0)</f>
        <v>0</v>
      </c>
      <c r="P19">
        <f ca="1">IFERROR(VLOOKUP(INDIRECT("'"&amp;$AC19&amp;"'!"&amp;"$J$45",TRUE),Cockpit!$F$11:$H$12,3,FALSE),0)</f>
        <v>0</v>
      </c>
      <c r="Q19" t="str">
        <f t="shared" ca="1" si="8"/>
        <v>Deutschkurs</v>
      </c>
      <c r="R19" s="8" t="e">
        <f t="shared" ca="1" si="9"/>
        <v>#REF!</v>
      </c>
      <c r="S19">
        <f ca="1">IFERROR(VLOOKUP(INDIRECT("'"&amp;$AC19&amp;"'!"&amp;"$I$5",TRUE),Cockpit!$A$2:$C$7,3,FALSE),0)</f>
        <v>0</v>
      </c>
      <c r="T19" s="9" t="e">
        <f t="shared" ca="1" si="10"/>
        <v>#REF!</v>
      </c>
      <c r="U19" s="9" t="e">
        <f ca="1">IF(OR(J19="AK",K19="Anderer Status",L19="Ja",M19="Hoch",N19="Hoch",O19="Nein",P19="Nein",S19="Anderes Niveau",Z19="Nein",AA19="Nein"),0,IF(T19&gt;Cockpit!$H$15,Cockpit!$H$15,T19))</f>
        <v>#REF!</v>
      </c>
      <c r="V19" s="6" t="e">
        <f t="shared" ca="1" si="11"/>
        <v>#REF!</v>
      </c>
      <c r="W19" s="6" t="e">
        <f t="shared" ca="1" si="12"/>
        <v>#REF!</v>
      </c>
      <c r="X19" s="8" t="e">
        <f t="shared" ca="1" si="13"/>
        <v>#REF!</v>
      </c>
      <c r="Y19" s="9" t="e">
        <f t="shared" ca="1" si="14"/>
        <v>#REF!</v>
      </c>
      <c r="Z19" t="e">
        <f t="shared" ca="1" si="15"/>
        <v>#REF!</v>
      </c>
      <c r="AA19" t="e">
        <f t="shared" ca="1" si="0"/>
        <v>#REF!</v>
      </c>
      <c r="AB19">
        <f ca="1">IFERROR(VLOOKUP(R19,Cockpit!$E$20:$F$45,2,FALSE),0)</f>
        <v>0</v>
      </c>
      <c r="AC19">
        <v>18</v>
      </c>
      <c r="AD19" t="e">
        <f t="shared" ca="1" si="16"/>
        <v>#REF!</v>
      </c>
      <c r="AE19" t="e">
        <f t="shared" ca="1" si="17"/>
        <v>#REF!</v>
      </c>
      <c r="AF19" t="e">
        <f t="shared" ca="1" si="18"/>
        <v>#REF!</v>
      </c>
      <c r="AG19" t="e">
        <f t="shared" ca="1" si="19"/>
        <v>#REF!</v>
      </c>
      <c r="AH19" t="e">
        <f t="shared" ca="1" si="20"/>
        <v>#REF!</v>
      </c>
      <c r="AI19" t="e">
        <f t="shared" ca="1" si="21"/>
        <v>#REF!</v>
      </c>
      <c r="AJ19" t="e">
        <f t="shared" ca="1" si="22"/>
        <v>#REF!</v>
      </c>
      <c r="AK19" t="e">
        <f t="shared" ca="1" si="23"/>
        <v>#REF!</v>
      </c>
      <c r="AL19" t="e">
        <f t="shared" ca="1" si="24"/>
        <v>#REF!</v>
      </c>
      <c r="AM19" t="e">
        <f t="shared" ca="1" si="25"/>
        <v>#REF!</v>
      </c>
      <c r="AN19" t="e">
        <f t="shared" ca="1" si="26"/>
        <v>#REF!</v>
      </c>
      <c r="AO19" t="e">
        <f t="shared" ca="1" si="27"/>
        <v>#REF!</v>
      </c>
      <c r="AP19" t="e">
        <f t="shared" ca="1" si="28"/>
        <v>#REF!</v>
      </c>
      <c r="AQ19" t="e">
        <f t="shared" ca="1" si="29"/>
        <v>#REF!</v>
      </c>
      <c r="AR19" t="e">
        <f t="shared" ca="1" si="30"/>
        <v>#REF!</v>
      </c>
      <c r="AS19" t="e">
        <f t="shared" ca="1" si="31"/>
        <v>#REF!</v>
      </c>
      <c r="AT19" t="e">
        <f t="shared" ca="1" si="32"/>
        <v>#REF!</v>
      </c>
    </row>
    <row r="20" spans="1:46" x14ac:dyDescent="0.2">
      <c r="A20" s="6" t="e">
        <f t="shared" ca="1" si="1"/>
        <v>#REF!</v>
      </c>
      <c r="B20" s="6">
        <f t="shared" ca="1" si="2"/>
        <v>45645</v>
      </c>
      <c r="C20" s="7" t="e">
        <f t="shared" ca="1" si="3"/>
        <v>#REF!</v>
      </c>
      <c r="D20" t="e">
        <f t="shared" ca="1" si="4"/>
        <v>#REF!</v>
      </c>
      <c r="E20" t="e">
        <f t="shared" ca="1" si="5"/>
        <v>#REF!</v>
      </c>
      <c r="F20">
        <f ca="1">IFERROR(VLOOKUP(INDIRECT("'"&amp;$AC20&amp;"'!"&amp;"$C$13",TRUE),Cockpit!$F$2:$H$3,3,FALSE),0)</f>
        <v>0</v>
      </c>
      <c r="G20">
        <f ca="1">IFERROR(VLOOKUP(INDIRECT("'"&amp;$AC20&amp;"'!"&amp;"$L$13",TRUE),Cockpit!$J$2:$L$6,3,FALSE),0)</f>
        <v>0</v>
      </c>
      <c r="H20" t="e">
        <f t="shared" ca="1" si="6"/>
        <v>#REF!</v>
      </c>
      <c r="I20" t="e">
        <f t="shared" ca="1" si="7"/>
        <v>#REF!</v>
      </c>
      <c r="J20" t="str">
        <f ca="1">IFERROR(VLOOKUP(H20,Cockpit!$A$20:$D$244,4,FALSE),"AK")</f>
        <v>AK</v>
      </c>
      <c r="K20">
        <f ca="1">IFERROR(VLOOKUP(INDIRECT("'"&amp;$AC20&amp;"'!"&amp;"$c$14",TRUE),Cockpit!$A$11:$C$15,3,FALSE),0)</f>
        <v>0</v>
      </c>
      <c r="L20">
        <f ca="1">IFERROR(VLOOKUP(INDIRECT("'"&amp;$AC20&amp;"'!"&amp;"$L$20",TRUE),Cockpit!$F$11:$H$12,3,FALSE),0)</f>
        <v>0</v>
      </c>
      <c r="M20" t="e">
        <f ca="1">IF(OR(INDIRECT("'"&amp;$AC20&amp;"'!"&amp;"$I$23",TRUE)=Cockpit!J$11,INDIRECT("'"&amp;$AC20&amp;"'!"&amp;"$M$23",TRUE)=Cockpit!J$14),"Tief","Hoch")</f>
        <v>#REF!</v>
      </c>
      <c r="N20" t="e">
        <f ca="1">IF(INDIRECT("'"&amp;$AC20&amp;"'!"&amp;"$I$25",TRUE)=Cockpit!$F$11,"Hoch","Tief")</f>
        <v>#REF!</v>
      </c>
      <c r="O20">
        <f ca="1">IFERROR(VLOOKUP(INDIRECT("'"&amp;$AC20&amp;"'!"&amp;"$M$34",TRUE),Cockpit!$F$11:$H$12,3,FALSE),0)</f>
        <v>0</v>
      </c>
      <c r="P20">
        <f ca="1">IFERROR(VLOOKUP(INDIRECT("'"&amp;$AC20&amp;"'!"&amp;"$J$45",TRUE),Cockpit!$F$11:$H$12,3,FALSE),0)</f>
        <v>0</v>
      </c>
      <c r="Q20" t="str">
        <f t="shared" ca="1" si="8"/>
        <v>Deutschkurs</v>
      </c>
      <c r="R20" s="8" t="e">
        <f t="shared" ca="1" si="9"/>
        <v>#REF!</v>
      </c>
      <c r="S20">
        <f ca="1">IFERROR(VLOOKUP(INDIRECT("'"&amp;$AC20&amp;"'!"&amp;"$I$5",TRUE),Cockpit!$A$2:$C$7,3,FALSE),0)</f>
        <v>0</v>
      </c>
      <c r="T20" s="9" t="e">
        <f t="shared" ca="1" si="10"/>
        <v>#REF!</v>
      </c>
      <c r="U20" s="9" t="e">
        <f ca="1">IF(OR(J20="AK",K20="Anderer Status",L20="Ja",M20="Hoch",N20="Hoch",O20="Nein",P20="Nein",S20="Anderes Niveau",Z20="Nein",AA20="Nein"),0,IF(T20&gt;Cockpit!$H$15,Cockpit!$H$15,T20))</f>
        <v>#REF!</v>
      </c>
      <c r="V20" s="6" t="e">
        <f t="shared" ca="1" si="11"/>
        <v>#REF!</v>
      </c>
      <c r="W20" s="6" t="e">
        <f t="shared" ca="1" si="12"/>
        <v>#REF!</v>
      </c>
      <c r="X20" s="8" t="e">
        <f t="shared" ca="1" si="13"/>
        <v>#REF!</v>
      </c>
      <c r="Y20" s="9" t="e">
        <f t="shared" ca="1" si="14"/>
        <v>#REF!</v>
      </c>
      <c r="Z20" t="e">
        <f t="shared" ca="1" si="15"/>
        <v>#REF!</v>
      </c>
      <c r="AA20" t="e">
        <f t="shared" ca="1" si="0"/>
        <v>#REF!</v>
      </c>
      <c r="AB20">
        <f ca="1">IFERROR(VLOOKUP(R20,Cockpit!$E$20:$F$45,2,FALSE),0)</f>
        <v>0</v>
      </c>
      <c r="AC20">
        <v>19</v>
      </c>
      <c r="AD20" t="e">
        <f t="shared" ca="1" si="16"/>
        <v>#REF!</v>
      </c>
      <c r="AE20" t="e">
        <f t="shared" ca="1" si="17"/>
        <v>#REF!</v>
      </c>
      <c r="AF20" t="e">
        <f t="shared" ca="1" si="18"/>
        <v>#REF!</v>
      </c>
      <c r="AG20" t="e">
        <f t="shared" ca="1" si="19"/>
        <v>#REF!</v>
      </c>
      <c r="AH20" t="e">
        <f t="shared" ca="1" si="20"/>
        <v>#REF!</v>
      </c>
      <c r="AI20" t="e">
        <f t="shared" ca="1" si="21"/>
        <v>#REF!</v>
      </c>
      <c r="AJ20" t="e">
        <f t="shared" ca="1" si="22"/>
        <v>#REF!</v>
      </c>
      <c r="AK20" t="e">
        <f t="shared" ca="1" si="23"/>
        <v>#REF!</v>
      </c>
      <c r="AL20" t="e">
        <f t="shared" ca="1" si="24"/>
        <v>#REF!</v>
      </c>
      <c r="AM20" t="e">
        <f t="shared" ca="1" si="25"/>
        <v>#REF!</v>
      </c>
      <c r="AN20" t="e">
        <f t="shared" ca="1" si="26"/>
        <v>#REF!</v>
      </c>
      <c r="AO20" t="e">
        <f t="shared" ca="1" si="27"/>
        <v>#REF!</v>
      </c>
      <c r="AP20" t="e">
        <f t="shared" ca="1" si="28"/>
        <v>#REF!</v>
      </c>
      <c r="AQ20" t="e">
        <f t="shared" ca="1" si="29"/>
        <v>#REF!</v>
      </c>
      <c r="AR20" t="e">
        <f t="shared" ca="1" si="30"/>
        <v>#REF!</v>
      </c>
      <c r="AS20" t="e">
        <f t="shared" ca="1" si="31"/>
        <v>#REF!</v>
      </c>
      <c r="AT20" t="e">
        <f t="shared" ca="1" si="32"/>
        <v>#REF!</v>
      </c>
    </row>
    <row r="21" spans="1:46" x14ac:dyDescent="0.2">
      <c r="A21" s="6" t="e">
        <f t="shared" ca="1" si="1"/>
        <v>#REF!</v>
      </c>
      <c r="B21" s="6">
        <f t="shared" ca="1" si="2"/>
        <v>45645</v>
      </c>
      <c r="C21" s="7" t="e">
        <f t="shared" ca="1" si="3"/>
        <v>#REF!</v>
      </c>
      <c r="D21" t="e">
        <f t="shared" ca="1" si="4"/>
        <v>#REF!</v>
      </c>
      <c r="E21" t="e">
        <f t="shared" ca="1" si="5"/>
        <v>#REF!</v>
      </c>
      <c r="F21">
        <f ca="1">IFERROR(VLOOKUP(INDIRECT("'"&amp;$AC21&amp;"'!"&amp;"$C$13",TRUE),Cockpit!$F$2:$H$3,3,FALSE),0)</f>
        <v>0</v>
      </c>
      <c r="G21">
        <f ca="1">IFERROR(VLOOKUP(INDIRECT("'"&amp;$AC21&amp;"'!"&amp;"$L$13",TRUE),Cockpit!$J$2:$L$6,3,FALSE),0)</f>
        <v>0</v>
      </c>
      <c r="H21" t="e">
        <f t="shared" ca="1" si="6"/>
        <v>#REF!</v>
      </c>
      <c r="I21" t="e">
        <f t="shared" ca="1" si="7"/>
        <v>#REF!</v>
      </c>
      <c r="J21" t="str">
        <f ca="1">IFERROR(VLOOKUP(H21,Cockpit!$A$20:$D$244,4,FALSE),"AK")</f>
        <v>AK</v>
      </c>
      <c r="K21">
        <f ca="1">IFERROR(VLOOKUP(INDIRECT("'"&amp;$AC21&amp;"'!"&amp;"$c$14",TRUE),Cockpit!$A$11:$C$15,3,FALSE),0)</f>
        <v>0</v>
      </c>
      <c r="L21">
        <f ca="1">IFERROR(VLOOKUP(INDIRECT("'"&amp;$AC21&amp;"'!"&amp;"$L$20",TRUE),Cockpit!$F$11:$H$12,3,FALSE),0)</f>
        <v>0</v>
      </c>
      <c r="M21" t="e">
        <f ca="1">IF(OR(INDIRECT("'"&amp;$AC21&amp;"'!"&amp;"$I$23",TRUE)=Cockpit!J$11,INDIRECT("'"&amp;$AC21&amp;"'!"&amp;"$M$23",TRUE)=Cockpit!J$14),"Tief","Hoch")</f>
        <v>#REF!</v>
      </c>
      <c r="N21" t="e">
        <f ca="1">IF(INDIRECT("'"&amp;$AC21&amp;"'!"&amp;"$I$25",TRUE)=Cockpit!$F$11,"Hoch","Tief")</f>
        <v>#REF!</v>
      </c>
      <c r="O21">
        <f ca="1">IFERROR(VLOOKUP(INDIRECT("'"&amp;$AC21&amp;"'!"&amp;"$M$34",TRUE),Cockpit!$F$11:$H$12,3,FALSE),0)</f>
        <v>0</v>
      </c>
      <c r="P21">
        <f ca="1">IFERROR(VLOOKUP(INDIRECT("'"&amp;$AC21&amp;"'!"&amp;"$J$45",TRUE),Cockpit!$F$11:$H$12,3,FALSE),0)</f>
        <v>0</v>
      </c>
      <c r="Q21" t="str">
        <f t="shared" ca="1" si="8"/>
        <v>Deutschkurs</v>
      </c>
      <c r="R21" s="8" t="e">
        <f t="shared" ca="1" si="9"/>
        <v>#REF!</v>
      </c>
      <c r="S21">
        <f ca="1">IFERROR(VLOOKUP(INDIRECT("'"&amp;$AC21&amp;"'!"&amp;"$I$5",TRUE),Cockpit!$A$2:$C$7,3,FALSE),0)</f>
        <v>0</v>
      </c>
      <c r="T21" s="9" t="e">
        <f t="shared" ca="1" si="10"/>
        <v>#REF!</v>
      </c>
      <c r="U21" s="9" t="e">
        <f ca="1">IF(OR(J21="AK",K21="Anderer Status",L21="Ja",M21="Hoch",N21="Hoch",O21="Nein",P21="Nein",S21="Anderes Niveau",Z21="Nein",AA21="Nein"),0,IF(T21&gt;Cockpit!$H$15,Cockpit!$H$15,T21))</f>
        <v>#REF!</v>
      </c>
      <c r="V21" s="6" t="e">
        <f t="shared" ca="1" si="11"/>
        <v>#REF!</v>
      </c>
      <c r="W21" s="6" t="e">
        <f t="shared" ca="1" si="12"/>
        <v>#REF!</v>
      </c>
      <c r="X21" s="8" t="e">
        <f t="shared" ca="1" si="13"/>
        <v>#REF!</v>
      </c>
      <c r="Y21" s="9" t="e">
        <f t="shared" ca="1" si="14"/>
        <v>#REF!</v>
      </c>
      <c r="Z21" t="e">
        <f t="shared" ca="1" si="15"/>
        <v>#REF!</v>
      </c>
      <c r="AA21" t="e">
        <f t="shared" ca="1" si="0"/>
        <v>#REF!</v>
      </c>
      <c r="AB21">
        <f ca="1">IFERROR(VLOOKUP(R21,Cockpit!$E$20:$F$45,2,FALSE),0)</f>
        <v>0</v>
      </c>
      <c r="AC21">
        <v>20</v>
      </c>
      <c r="AD21" t="e">
        <f t="shared" ca="1" si="16"/>
        <v>#REF!</v>
      </c>
      <c r="AE21" t="e">
        <f t="shared" ca="1" si="17"/>
        <v>#REF!</v>
      </c>
      <c r="AF21" t="e">
        <f t="shared" ca="1" si="18"/>
        <v>#REF!</v>
      </c>
      <c r="AG21" t="e">
        <f t="shared" ca="1" si="19"/>
        <v>#REF!</v>
      </c>
      <c r="AH21" t="e">
        <f t="shared" ca="1" si="20"/>
        <v>#REF!</v>
      </c>
      <c r="AI21" t="e">
        <f t="shared" ca="1" si="21"/>
        <v>#REF!</v>
      </c>
      <c r="AJ21" t="e">
        <f t="shared" ca="1" si="22"/>
        <v>#REF!</v>
      </c>
      <c r="AK21" t="e">
        <f t="shared" ca="1" si="23"/>
        <v>#REF!</v>
      </c>
      <c r="AL21" t="e">
        <f t="shared" ca="1" si="24"/>
        <v>#REF!</v>
      </c>
      <c r="AM21" t="e">
        <f t="shared" ca="1" si="25"/>
        <v>#REF!</v>
      </c>
      <c r="AN21" t="e">
        <f t="shared" ca="1" si="26"/>
        <v>#REF!</v>
      </c>
      <c r="AO21" t="e">
        <f t="shared" ca="1" si="27"/>
        <v>#REF!</v>
      </c>
      <c r="AP21" t="e">
        <f t="shared" ca="1" si="28"/>
        <v>#REF!</v>
      </c>
      <c r="AQ21" t="e">
        <f t="shared" ca="1" si="29"/>
        <v>#REF!</v>
      </c>
      <c r="AR21" t="e">
        <f t="shared" ca="1" si="30"/>
        <v>#REF!</v>
      </c>
      <c r="AS21" t="e">
        <f t="shared" ca="1" si="31"/>
        <v>#REF!</v>
      </c>
      <c r="AT21" t="e">
        <f t="shared" ca="1" si="32"/>
        <v>#REF!</v>
      </c>
    </row>
    <row r="22" spans="1:46" x14ac:dyDescent="0.2">
      <c r="A22" s="6" t="e">
        <f t="shared" ca="1" si="1"/>
        <v>#REF!</v>
      </c>
      <c r="B22" s="6">
        <f t="shared" ca="1" si="2"/>
        <v>45645</v>
      </c>
      <c r="C22" s="7" t="e">
        <f t="shared" ca="1" si="3"/>
        <v>#REF!</v>
      </c>
      <c r="D22" t="e">
        <f t="shared" ca="1" si="4"/>
        <v>#REF!</v>
      </c>
      <c r="E22" t="e">
        <f t="shared" ca="1" si="5"/>
        <v>#REF!</v>
      </c>
      <c r="F22">
        <f ca="1">IFERROR(VLOOKUP(INDIRECT("'"&amp;$AC22&amp;"'!"&amp;"$C$13",TRUE),Cockpit!$F$2:$H$3,3,FALSE),0)</f>
        <v>0</v>
      </c>
      <c r="G22">
        <f ca="1">IFERROR(VLOOKUP(INDIRECT("'"&amp;$AC22&amp;"'!"&amp;"$L$13",TRUE),Cockpit!$J$2:$L$6,3,FALSE),0)</f>
        <v>0</v>
      </c>
      <c r="H22" t="e">
        <f t="shared" ca="1" si="6"/>
        <v>#REF!</v>
      </c>
      <c r="I22" t="e">
        <f t="shared" ca="1" si="7"/>
        <v>#REF!</v>
      </c>
      <c r="J22" t="str">
        <f ca="1">IFERROR(VLOOKUP(H22,Cockpit!$A$20:$D$244,4,FALSE),"AK")</f>
        <v>AK</v>
      </c>
      <c r="K22">
        <f ca="1">IFERROR(VLOOKUP(INDIRECT("'"&amp;$AC22&amp;"'!"&amp;"$c$14",TRUE),Cockpit!$A$11:$C$15,3,FALSE),0)</f>
        <v>0</v>
      </c>
      <c r="L22">
        <f ca="1">IFERROR(VLOOKUP(INDIRECT("'"&amp;$AC22&amp;"'!"&amp;"$L$20",TRUE),Cockpit!$F$11:$H$12,3,FALSE),0)</f>
        <v>0</v>
      </c>
      <c r="M22" t="e">
        <f ca="1">IF(OR(INDIRECT("'"&amp;$AC22&amp;"'!"&amp;"$I$23",TRUE)=Cockpit!J$11,INDIRECT("'"&amp;$AC22&amp;"'!"&amp;"$M$23",TRUE)=Cockpit!J$14),"Tief","Hoch")</f>
        <v>#REF!</v>
      </c>
      <c r="N22" t="e">
        <f ca="1">IF(INDIRECT("'"&amp;$AC22&amp;"'!"&amp;"$I$25",TRUE)=Cockpit!$F$11,"Hoch","Tief")</f>
        <v>#REF!</v>
      </c>
      <c r="O22">
        <f ca="1">IFERROR(VLOOKUP(INDIRECT("'"&amp;$AC22&amp;"'!"&amp;"$M$34",TRUE),Cockpit!$F$11:$H$12,3,FALSE),0)</f>
        <v>0</v>
      </c>
      <c r="P22">
        <f ca="1">IFERROR(VLOOKUP(INDIRECT("'"&amp;$AC22&amp;"'!"&amp;"$J$45",TRUE),Cockpit!$F$11:$H$12,3,FALSE),0)</f>
        <v>0</v>
      </c>
      <c r="Q22" t="str">
        <f t="shared" ca="1" si="8"/>
        <v>Deutschkurs</v>
      </c>
      <c r="R22" s="8" t="e">
        <f t="shared" ca="1" si="9"/>
        <v>#REF!</v>
      </c>
      <c r="S22">
        <f ca="1">IFERROR(VLOOKUP(INDIRECT("'"&amp;$AC22&amp;"'!"&amp;"$I$5",TRUE),Cockpit!$A$2:$C$7,3,FALSE),0)</f>
        <v>0</v>
      </c>
      <c r="T22" s="9" t="e">
        <f t="shared" ca="1" si="10"/>
        <v>#REF!</v>
      </c>
      <c r="U22" s="9" t="e">
        <f ca="1">IF(OR(J22="AK",K22="Anderer Status",L22="Ja",M22="Hoch",N22="Hoch",O22="Nein",P22="Nein",S22="Anderes Niveau",Z22="Nein",AA22="Nein"),0,IF(T22&gt;Cockpit!$H$15,Cockpit!$H$15,T22))</f>
        <v>#REF!</v>
      </c>
      <c r="V22" s="6" t="e">
        <f t="shared" ca="1" si="11"/>
        <v>#REF!</v>
      </c>
      <c r="W22" s="6" t="e">
        <f t="shared" ca="1" si="12"/>
        <v>#REF!</v>
      </c>
      <c r="X22" s="8" t="e">
        <f t="shared" ca="1" si="13"/>
        <v>#REF!</v>
      </c>
      <c r="Y22" s="9" t="e">
        <f t="shared" ca="1" si="14"/>
        <v>#REF!</v>
      </c>
      <c r="Z22" t="e">
        <f t="shared" ca="1" si="15"/>
        <v>#REF!</v>
      </c>
      <c r="AA22" t="e">
        <f t="shared" ca="1" si="0"/>
        <v>#REF!</v>
      </c>
      <c r="AB22">
        <f ca="1">IFERROR(VLOOKUP(R22,Cockpit!$E$20:$F$45,2,FALSE),0)</f>
        <v>0</v>
      </c>
      <c r="AC22">
        <v>21</v>
      </c>
      <c r="AD22" t="e">
        <f t="shared" ca="1" si="16"/>
        <v>#REF!</v>
      </c>
      <c r="AE22" t="e">
        <f t="shared" ca="1" si="17"/>
        <v>#REF!</v>
      </c>
      <c r="AF22" t="e">
        <f t="shared" ca="1" si="18"/>
        <v>#REF!</v>
      </c>
      <c r="AG22" t="e">
        <f t="shared" ca="1" si="19"/>
        <v>#REF!</v>
      </c>
      <c r="AH22" t="e">
        <f t="shared" ca="1" si="20"/>
        <v>#REF!</v>
      </c>
      <c r="AI22" t="e">
        <f t="shared" ca="1" si="21"/>
        <v>#REF!</v>
      </c>
      <c r="AJ22" t="e">
        <f t="shared" ca="1" si="22"/>
        <v>#REF!</v>
      </c>
      <c r="AK22" t="e">
        <f t="shared" ca="1" si="23"/>
        <v>#REF!</v>
      </c>
      <c r="AL22" t="e">
        <f t="shared" ca="1" si="24"/>
        <v>#REF!</v>
      </c>
      <c r="AM22" t="e">
        <f t="shared" ca="1" si="25"/>
        <v>#REF!</v>
      </c>
      <c r="AN22" t="e">
        <f t="shared" ca="1" si="26"/>
        <v>#REF!</v>
      </c>
      <c r="AO22" t="e">
        <f t="shared" ca="1" si="27"/>
        <v>#REF!</v>
      </c>
      <c r="AP22" t="e">
        <f t="shared" ca="1" si="28"/>
        <v>#REF!</v>
      </c>
      <c r="AQ22" t="e">
        <f t="shared" ca="1" si="29"/>
        <v>#REF!</v>
      </c>
      <c r="AR22" t="e">
        <f t="shared" ca="1" si="30"/>
        <v>#REF!</v>
      </c>
      <c r="AS22" t="e">
        <f t="shared" ca="1" si="31"/>
        <v>#REF!</v>
      </c>
      <c r="AT22" t="e">
        <f t="shared" ca="1" si="32"/>
        <v>#REF!</v>
      </c>
    </row>
    <row r="23" spans="1:46" x14ac:dyDescent="0.2">
      <c r="A23" s="6" t="e">
        <f t="shared" ca="1" si="1"/>
        <v>#REF!</v>
      </c>
      <c r="B23" s="6">
        <f t="shared" ca="1" si="2"/>
        <v>45645</v>
      </c>
      <c r="C23" s="7" t="e">
        <f t="shared" ca="1" si="3"/>
        <v>#REF!</v>
      </c>
      <c r="D23" t="e">
        <f t="shared" ca="1" si="4"/>
        <v>#REF!</v>
      </c>
      <c r="E23" t="e">
        <f t="shared" ca="1" si="5"/>
        <v>#REF!</v>
      </c>
      <c r="F23">
        <f ca="1">IFERROR(VLOOKUP(INDIRECT("'"&amp;$AC23&amp;"'!"&amp;"$C$13",TRUE),Cockpit!$F$2:$H$3,3,FALSE),0)</f>
        <v>0</v>
      </c>
      <c r="G23">
        <f ca="1">IFERROR(VLOOKUP(INDIRECT("'"&amp;$AC23&amp;"'!"&amp;"$L$13",TRUE),Cockpit!$J$2:$L$6,3,FALSE),0)</f>
        <v>0</v>
      </c>
      <c r="H23" t="e">
        <f t="shared" ca="1" si="6"/>
        <v>#REF!</v>
      </c>
      <c r="I23" t="e">
        <f t="shared" ca="1" si="7"/>
        <v>#REF!</v>
      </c>
      <c r="J23" t="str">
        <f ca="1">IFERROR(VLOOKUP(H23,Cockpit!$A$20:$D$244,4,FALSE),"AK")</f>
        <v>AK</v>
      </c>
      <c r="K23">
        <f ca="1">IFERROR(VLOOKUP(INDIRECT("'"&amp;$AC23&amp;"'!"&amp;"$c$14",TRUE),Cockpit!$A$11:$C$15,3,FALSE),0)</f>
        <v>0</v>
      </c>
      <c r="L23">
        <f ca="1">IFERROR(VLOOKUP(INDIRECT("'"&amp;$AC23&amp;"'!"&amp;"$L$20",TRUE),Cockpit!$F$11:$H$12,3,FALSE),0)</f>
        <v>0</v>
      </c>
      <c r="M23" t="e">
        <f ca="1">IF(OR(INDIRECT("'"&amp;$AC23&amp;"'!"&amp;"$I$23",TRUE)=Cockpit!J$11,INDIRECT("'"&amp;$AC23&amp;"'!"&amp;"$M$23",TRUE)=Cockpit!J$14),"Tief","Hoch")</f>
        <v>#REF!</v>
      </c>
      <c r="N23" t="e">
        <f ca="1">IF(INDIRECT("'"&amp;$AC23&amp;"'!"&amp;"$I$25",TRUE)=Cockpit!$F$11,"Hoch","Tief")</f>
        <v>#REF!</v>
      </c>
      <c r="O23">
        <f ca="1">IFERROR(VLOOKUP(INDIRECT("'"&amp;$AC23&amp;"'!"&amp;"$M$34",TRUE),Cockpit!$F$11:$H$12,3,FALSE),0)</f>
        <v>0</v>
      </c>
      <c r="P23">
        <f ca="1">IFERROR(VLOOKUP(INDIRECT("'"&amp;$AC23&amp;"'!"&amp;"$J$45",TRUE),Cockpit!$F$11:$H$12,3,FALSE),0)</f>
        <v>0</v>
      </c>
      <c r="Q23" t="str">
        <f t="shared" ca="1" si="8"/>
        <v>Deutschkurs</v>
      </c>
      <c r="R23" s="8" t="e">
        <f t="shared" ca="1" si="9"/>
        <v>#REF!</v>
      </c>
      <c r="S23">
        <f ca="1">IFERROR(VLOOKUP(INDIRECT("'"&amp;$AC23&amp;"'!"&amp;"$I$5",TRUE),Cockpit!$A$2:$C$7,3,FALSE),0)</f>
        <v>0</v>
      </c>
      <c r="T23" s="9" t="e">
        <f t="shared" ca="1" si="10"/>
        <v>#REF!</v>
      </c>
      <c r="U23" s="9" t="e">
        <f ca="1">IF(OR(J23="AK",K23="Anderer Status",L23="Ja",M23="Hoch",N23="Hoch",O23="Nein",P23="Nein",S23="Anderes Niveau",Z23="Nein",AA23="Nein"),0,IF(T23&gt;Cockpit!$H$15,Cockpit!$H$15,T23))</f>
        <v>#REF!</v>
      </c>
      <c r="V23" s="6" t="e">
        <f t="shared" ca="1" si="11"/>
        <v>#REF!</v>
      </c>
      <c r="W23" s="6" t="e">
        <f t="shared" ca="1" si="12"/>
        <v>#REF!</v>
      </c>
      <c r="X23" s="8" t="e">
        <f t="shared" ca="1" si="13"/>
        <v>#REF!</v>
      </c>
      <c r="Y23" s="9" t="e">
        <f t="shared" ca="1" si="14"/>
        <v>#REF!</v>
      </c>
      <c r="Z23" t="e">
        <f t="shared" ca="1" si="15"/>
        <v>#REF!</v>
      </c>
      <c r="AA23" t="e">
        <f t="shared" ca="1" si="0"/>
        <v>#REF!</v>
      </c>
      <c r="AB23">
        <f ca="1">IFERROR(VLOOKUP(R23,Cockpit!$E$20:$F$45,2,FALSE),0)</f>
        <v>0</v>
      </c>
      <c r="AC23">
        <v>22</v>
      </c>
      <c r="AD23" t="e">
        <f t="shared" ca="1" si="16"/>
        <v>#REF!</v>
      </c>
      <c r="AE23" t="e">
        <f t="shared" ca="1" si="17"/>
        <v>#REF!</v>
      </c>
      <c r="AF23" t="e">
        <f t="shared" ca="1" si="18"/>
        <v>#REF!</v>
      </c>
      <c r="AG23" t="e">
        <f t="shared" ca="1" si="19"/>
        <v>#REF!</v>
      </c>
      <c r="AH23" t="e">
        <f t="shared" ca="1" si="20"/>
        <v>#REF!</v>
      </c>
      <c r="AI23" t="e">
        <f t="shared" ca="1" si="21"/>
        <v>#REF!</v>
      </c>
      <c r="AJ23" t="e">
        <f t="shared" ca="1" si="22"/>
        <v>#REF!</v>
      </c>
      <c r="AK23" t="e">
        <f t="shared" ca="1" si="23"/>
        <v>#REF!</v>
      </c>
      <c r="AL23" t="e">
        <f t="shared" ca="1" si="24"/>
        <v>#REF!</v>
      </c>
      <c r="AM23" t="e">
        <f t="shared" ca="1" si="25"/>
        <v>#REF!</v>
      </c>
      <c r="AN23" t="e">
        <f t="shared" ca="1" si="26"/>
        <v>#REF!</v>
      </c>
      <c r="AO23" t="e">
        <f t="shared" ca="1" si="27"/>
        <v>#REF!</v>
      </c>
      <c r="AP23" t="e">
        <f t="shared" ca="1" si="28"/>
        <v>#REF!</v>
      </c>
      <c r="AQ23" t="e">
        <f t="shared" ca="1" si="29"/>
        <v>#REF!</v>
      </c>
      <c r="AR23" t="e">
        <f t="shared" ca="1" si="30"/>
        <v>#REF!</v>
      </c>
      <c r="AS23" t="e">
        <f t="shared" ca="1" si="31"/>
        <v>#REF!</v>
      </c>
      <c r="AT23" t="e">
        <f t="shared" ca="1" si="32"/>
        <v>#REF!</v>
      </c>
    </row>
    <row r="24" spans="1:46" x14ac:dyDescent="0.2">
      <c r="A24" s="6" t="e">
        <f t="shared" ca="1" si="1"/>
        <v>#REF!</v>
      </c>
      <c r="B24" s="6">
        <f t="shared" ca="1" si="2"/>
        <v>45645</v>
      </c>
      <c r="C24" s="7" t="e">
        <f t="shared" ca="1" si="3"/>
        <v>#REF!</v>
      </c>
      <c r="D24" t="e">
        <f t="shared" ca="1" si="4"/>
        <v>#REF!</v>
      </c>
      <c r="E24" t="e">
        <f t="shared" ca="1" si="5"/>
        <v>#REF!</v>
      </c>
      <c r="F24">
        <f ca="1">IFERROR(VLOOKUP(INDIRECT("'"&amp;$AC24&amp;"'!"&amp;"$C$13",TRUE),Cockpit!$F$2:$H$3,3,FALSE),0)</f>
        <v>0</v>
      </c>
      <c r="G24">
        <f ca="1">IFERROR(VLOOKUP(INDIRECT("'"&amp;$AC24&amp;"'!"&amp;"$L$13",TRUE),Cockpit!$J$2:$L$6,3,FALSE),0)</f>
        <v>0</v>
      </c>
      <c r="H24" t="e">
        <f t="shared" ca="1" si="6"/>
        <v>#REF!</v>
      </c>
      <c r="I24" t="e">
        <f t="shared" ca="1" si="7"/>
        <v>#REF!</v>
      </c>
      <c r="J24" t="str">
        <f ca="1">IFERROR(VLOOKUP(H24,Cockpit!$A$20:$D$244,4,FALSE),"AK")</f>
        <v>AK</v>
      </c>
      <c r="K24">
        <f ca="1">IFERROR(VLOOKUP(INDIRECT("'"&amp;$AC24&amp;"'!"&amp;"$c$14",TRUE),Cockpit!$A$11:$C$15,3,FALSE),0)</f>
        <v>0</v>
      </c>
      <c r="L24">
        <f ca="1">IFERROR(VLOOKUP(INDIRECT("'"&amp;$AC24&amp;"'!"&amp;"$L$20",TRUE),Cockpit!$F$11:$H$12,3,FALSE),0)</f>
        <v>0</v>
      </c>
      <c r="M24" t="e">
        <f ca="1">IF(OR(INDIRECT("'"&amp;$AC24&amp;"'!"&amp;"$I$23",TRUE)=Cockpit!J$11,INDIRECT("'"&amp;$AC24&amp;"'!"&amp;"$M$23",TRUE)=Cockpit!J$14),"Tief","Hoch")</f>
        <v>#REF!</v>
      </c>
      <c r="N24" t="e">
        <f ca="1">IF(INDIRECT("'"&amp;$AC24&amp;"'!"&amp;"$I$25",TRUE)=Cockpit!$F$11,"Hoch","Tief")</f>
        <v>#REF!</v>
      </c>
      <c r="O24">
        <f ca="1">IFERROR(VLOOKUP(INDIRECT("'"&amp;$AC24&amp;"'!"&amp;"$M$34",TRUE),Cockpit!$F$11:$H$12,3,FALSE),0)</f>
        <v>0</v>
      </c>
      <c r="P24">
        <f ca="1">IFERROR(VLOOKUP(INDIRECT("'"&amp;$AC24&amp;"'!"&amp;"$J$45",TRUE),Cockpit!$F$11:$H$12,3,FALSE),0)</f>
        <v>0</v>
      </c>
      <c r="Q24" t="str">
        <f t="shared" ca="1" si="8"/>
        <v>Deutschkurs</v>
      </c>
      <c r="R24" s="8" t="e">
        <f t="shared" ca="1" si="9"/>
        <v>#REF!</v>
      </c>
      <c r="S24">
        <f ca="1">IFERROR(VLOOKUP(INDIRECT("'"&amp;$AC24&amp;"'!"&amp;"$I$5",TRUE),Cockpit!$A$2:$C$7,3,FALSE),0)</f>
        <v>0</v>
      </c>
      <c r="T24" s="9" t="e">
        <f t="shared" ca="1" si="10"/>
        <v>#REF!</v>
      </c>
      <c r="U24" s="9" t="e">
        <f ca="1">IF(OR(J24="AK",K24="Anderer Status",L24="Ja",M24="Hoch",N24="Hoch",O24="Nein",P24="Nein",S24="Anderes Niveau",Z24="Nein",AA24="Nein"),0,IF(T24&gt;Cockpit!$H$15,Cockpit!$H$15,T24))</f>
        <v>#REF!</v>
      </c>
      <c r="V24" s="6" t="e">
        <f t="shared" ca="1" si="11"/>
        <v>#REF!</v>
      </c>
      <c r="W24" s="6" t="e">
        <f t="shared" ca="1" si="12"/>
        <v>#REF!</v>
      </c>
      <c r="X24" s="8" t="e">
        <f t="shared" ca="1" si="13"/>
        <v>#REF!</v>
      </c>
      <c r="Y24" s="9" t="e">
        <f t="shared" ca="1" si="14"/>
        <v>#REF!</v>
      </c>
      <c r="Z24" t="e">
        <f t="shared" ca="1" si="15"/>
        <v>#REF!</v>
      </c>
      <c r="AA24" t="e">
        <f t="shared" ca="1" si="0"/>
        <v>#REF!</v>
      </c>
      <c r="AB24">
        <f ca="1">IFERROR(VLOOKUP(R24,Cockpit!$E$20:$F$45,2,FALSE),0)</f>
        <v>0</v>
      </c>
      <c r="AC24">
        <v>23</v>
      </c>
      <c r="AD24" t="e">
        <f t="shared" ca="1" si="16"/>
        <v>#REF!</v>
      </c>
      <c r="AE24" t="e">
        <f t="shared" ca="1" si="17"/>
        <v>#REF!</v>
      </c>
      <c r="AF24" t="e">
        <f t="shared" ca="1" si="18"/>
        <v>#REF!</v>
      </c>
      <c r="AG24" t="e">
        <f t="shared" ca="1" si="19"/>
        <v>#REF!</v>
      </c>
      <c r="AH24" t="e">
        <f t="shared" ca="1" si="20"/>
        <v>#REF!</v>
      </c>
      <c r="AI24" t="e">
        <f t="shared" ca="1" si="21"/>
        <v>#REF!</v>
      </c>
      <c r="AJ24" t="e">
        <f t="shared" ca="1" si="22"/>
        <v>#REF!</v>
      </c>
      <c r="AK24" t="e">
        <f t="shared" ca="1" si="23"/>
        <v>#REF!</v>
      </c>
      <c r="AL24" t="e">
        <f t="shared" ca="1" si="24"/>
        <v>#REF!</v>
      </c>
      <c r="AM24" t="e">
        <f t="shared" ca="1" si="25"/>
        <v>#REF!</v>
      </c>
      <c r="AN24" t="e">
        <f t="shared" ca="1" si="26"/>
        <v>#REF!</v>
      </c>
      <c r="AO24" t="e">
        <f t="shared" ca="1" si="27"/>
        <v>#REF!</v>
      </c>
      <c r="AP24" t="e">
        <f t="shared" ca="1" si="28"/>
        <v>#REF!</v>
      </c>
      <c r="AQ24" t="e">
        <f t="shared" ca="1" si="29"/>
        <v>#REF!</v>
      </c>
      <c r="AR24" t="e">
        <f t="shared" ca="1" si="30"/>
        <v>#REF!</v>
      </c>
      <c r="AS24" t="e">
        <f t="shared" ca="1" si="31"/>
        <v>#REF!</v>
      </c>
      <c r="AT24" t="e">
        <f t="shared" ca="1" si="32"/>
        <v>#REF!</v>
      </c>
    </row>
    <row r="25" spans="1:46" x14ac:dyDescent="0.2">
      <c r="A25" s="6" t="e">
        <f t="shared" ca="1" si="1"/>
        <v>#REF!</v>
      </c>
      <c r="B25" s="6">
        <f t="shared" ca="1" si="2"/>
        <v>45645</v>
      </c>
      <c r="C25" s="7" t="e">
        <f t="shared" ca="1" si="3"/>
        <v>#REF!</v>
      </c>
      <c r="D25" t="e">
        <f t="shared" ca="1" si="4"/>
        <v>#REF!</v>
      </c>
      <c r="E25" t="e">
        <f t="shared" ca="1" si="5"/>
        <v>#REF!</v>
      </c>
      <c r="F25">
        <f ca="1">IFERROR(VLOOKUP(INDIRECT("'"&amp;$AC25&amp;"'!"&amp;"$C$13",TRUE),Cockpit!$F$2:$H$3,3,FALSE),0)</f>
        <v>0</v>
      </c>
      <c r="G25">
        <f ca="1">IFERROR(VLOOKUP(INDIRECT("'"&amp;$AC25&amp;"'!"&amp;"$L$13",TRUE),Cockpit!$J$2:$L$6,3,FALSE),0)</f>
        <v>0</v>
      </c>
      <c r="H25" t="e">
        <f t="shared" ca="1" si="6"/>
        <v>#REF!</v>
      </c>
      <c r="I25" t="e">
        <f t="shared" ca="1" si="7"/>
        <v>#REF!</v>
      </c>
      <c r="J25" t="str">
        <f ca="1">IFERROR(VLOOKUP(H25,Cockpit!$A$20:$D$244,4,FALSE),"AK")</f>
        <v>AK</v>
      </c>
      <c r="K25">
        <f ca="1">IFERROR(VLOOKUP(INDIRECT("'"&amp;$AC25&amp;"'!"&amp;"$c$14",TRUE),Cockpit!$A$11:$C$15,3,FALSE),0)</f>
        <v>0</v>
      </c>
      <c r="L25">
        <f ca="1">IFERROR(VLOOKUP(INDIRECT("'"&amp;$AC25&amp;"'!"&amp;"$L$20",TRUE),Cockpit!$F$11:$H$12,3,FALSE),0)</f>
        <v>0</v>
      </c>
      <c r="M25" t="e">
        <f ca="1">IF(OR(INDIRECT("'"&amp;$AC25&amp;"'!"&amp;"$I$23",TRUE)=Cockpit!J$11,INDIRECT("'"&amp;$AC25&amp;"'!"&amp;"$M$23",TRUE)=Cockpit!J$14),"Tief","Hoch")</f>
        <v>#REF!</v>
      </c>
      <c r="N25" t="e">
        <f ca="1">IF(INDIRECT("'"&amp;$AC25&amp;"'!"&amp;"$I$25",TRUE)=Cockpit!$F$11,"Hoch","Tief")</f>
        <v>#REF!</v>
      </c>
      <c r="O25">
        <f ca="1">IFERROR(VLOOKUP(INDIRECT("'"&amp;$AC25&amp;"'!"&amp;"$M$34",TRUE),Cockpit!$F$11:$H$12,3,FALSE),0)</f>
        <v>0</v>
      </c>
      <c r="P25">
        <f ca="1">IFERROR(VLOOKUP(INDIRECT("'"&amp;$AC25&amp;"'!"&amp;"$J$45",TRUE),Cockpit!$F$11:$H$12,3,FALSE),0)</f>
        <v>0</v>
      </c>
      <c r="Q25" t="str">
        <f t="shared" ca="1" si="8"/>
        <v>Deutschkurs</v>
      </c>
      <c r="R25" s="8" t="e">
        <f t="shared" ca="1" si="9"/>
        <v>#REF!</v>
      </c>
      <c r="S25">
        <f ca="1">IFERROR(VLOOKUP(INDIRECT("'"&amp;$AC25&amp;"'!"&amp;"$I$5",TRUE),Cockpit!$A$2:$C$7,3,FALSE),0)</f>
        <v>0</v>
      </c>
      <c r="T25" s="9" t="e">
        <f t="shared" ca="1" si="10"/>
        <v>#REF!</v>
      </c>
      <c r="U25" s="9" t="e">
        <f ca="1">IF(OR(J25="AK",K25="Anderer Status",L25="Ja",M25="Hoch",N25="Hoch",O25="Nein",P25="Nein",S25="Anderes Niveau",Z25="Nein",AA25="Nein"),0,IF(T25&gt;Cockpit!$H$15,Cockpit!$H$15,T25))</f>
        <v>#REF!</v>
      </c>
      <c r="V25" s="6" t="e">
        <f t="shared" ca="1" si="11"/>
        <v>#REF!</v>
      </c>
      <c r="W25" s="6" t="e">
        <f t="shared" ca="1" si="12"/>
        <v>#REF!</v>
      </c>
      <c r="X25" s="8" t="e">
        <f t="shared" ca="1" si="13"/>
        <v>#REF!</v>
      </c>
      <c r="Y25" s="9" t="e">
        <f t="shared" ca="1" si="14"/>
        <v>#REF!</v>
      </c>
      <c r="Z25" t="e">
        <f t="shared" ca="1" si="15"/>
        <v>#REF!</v>
      </c>
      <c r="AA25" t="e">
        <f t="shared" ca="1" si="0"/>
        <v>#REF!</v>
      </c>
      <c r="AB25">
        <f ca="1">IFERROR(VLOOKUP(R25,Cockpit!$E$20:$F$45,2,FALSE),0)</f>
        <v>0</v>
      </c>
      <c r="AC25">
        <v>24</v>
      </c>
      <c r="AD25" t="e">
        <f t="shared" ca="1" si="16"/>
        <v>#REF!</v>
      </c>
      <c r="AE25" t="e">
        <f t="shared" ca="1" si="17"/>
        <v>#REF!</v>
      </c>
      <c r="AF25" t="e">
        <f t="shared" ca="1" si="18"/>
        <v>#REF!</v>
      </c>
      <c r="AG25" t="e">
        <f t="shared" ca="1" si="19"/>
        <v>#REF!</v>
      </c>
      <c r="AH25" t="e">
        <f t="shared" ca="1" si="20"/>
        <v>#REF!</v>
      </c>
      <c r="AI25" t="e">
        <f t="shared" ca="1" si="21"/>
        <v>#REF!</v>
      </c>
      <c r="AJ25" t="e">
        <f t="shared" ca="1" si="22"/>
        <v>#REF!</v>
      </c>
      <c r="AK25" t="e">
        <f t="shared" ca="1" si="23"/>
        <v>#REF!</v>
      </c>
      <c r="AL25" t="e">
        <f t="shared" ca="1" si="24"/>
        <v>#REF!</v>
      </c>
      <c r="AM25" t="e">
        <f t="shared" ca="1" si="25"/>
        <v>#REF!</v>
      </c>
      <c r="AN25" t="e">
        <f t="shared" ca="1" si="26"/>
        <v>#REF!</v>
      </c>
      <c r="AO25" t="e">
        <f t="shared" ca="1" si="27"/>
        <v>#REF!</v>
      </c>
      <c r="AP25" t="e">
        <f t="shared" ca="1" si="28"/>
        <v>#REF!</v>
      </c>
      <c r="AQ25" t="e">
        <f t="shared" ca="1" si="29"/>
        <v>#REF!</v>
      </c>
      <c r="AR25" t="e">
        <f t="shared" ca="1" si="30"/>
        <v>#REF!</v>
      </c>
      <c r="AS25" t="e">
        <f t="shared" ca="1" si="31"/>
        <v>#REF!</v>
      </c>
      <c r="AT25" t="e">
        <f t="shared" ca="1" si="32"/>
        <v>#REF!</v>
      </c>
    </row>
    <row r="26" spans="1:46" x14ac:dyDescent="0.2">
      <c r="A26" s="6" t="e">
        <f t="shared" ca="1" si="1"/>
        <v>#REF!</v>
      </c>
      <c r="B26" s="6">
        <f t="shared" ca="1" si="2"/>
        <v>45645</v>
      </c>
      <c r="C26" s="7" t="e">
        <f t="shared" ca="1" si="3"/>
        <v>#REF!</v>
      </c>
      <c r="D26" t="e">
        <f t="shared" ca="1" si="4"/>
        <v>#REF!</v>
      </c>
      <c r="E26" t="e">
        <f t="shared" ca="1" si="5"/>
        <v>#REF!</v>
      </c>
      <c r="F26">
        <f ca="1">IFERROR(VLOOKUP(INDIRECT("'"&amp;$AC26&amp;"'!"&amp;"$C$13",TRUE),Cockpit!$F$2:$H$3,3,FALSE),0)</f>
        <v>0</v>
      </c>
      <c r="G26">
        <f ca="1">IFERROR(VLOOKUP(INDIRECT("'"&amp;$AC26&amp;"'!"&amp;"$L$13",TRUE),Cockpit!$J$2:$L$6,3,FALSE),0)</f>
        <v>0</v>
      </c>
      <c r="H26" t="e">
        <f t="shared" ca="1" si="6"/>
        <v>#REF!</v>
      </c>
      <c r="I26" t="e">
        <f t="shared" ca="1" si="7"/>
        <v>#REF!</v>
      </c>
      <c r="J26" t="str">
        <f ca="1">IFERROR(VLOOKUP(H26,Cockpit!$A$20:$D$244,4,FALSE),"AK")</f>
        <v>AK</v>
      </c>
      <c r="K26">
        <f ca="1">IFERROR(VLOOKUP(INDIRECT("'"&amp;$AC26&amp;"'!"&amp;"$c$14",TRUE),Cockpit!$A$11:$C$15,3,FALSE),0)</f>
        <v>0</v>
      </c>
      <c r="L26">
        <f ca="1">IFERROR(VLOOKUP(INDIRECT("'"&amp;$AC26&amp;"'!"&amp;"$L$20",TRUE),Cockpit!$F$11:$H$12,3,FALSE),0)</f>
        <v>0</v>
      </c>
      <c r="M26" t="e">
        <f ca="1">IF(OR(INDIRECT("'"&amp;$AC26&amp;"'!"&amp;"$I$23",TRUE)=Cockpit!J$11,INDIRECT("'"&amp;$AC26&amp;"'!"&amp;"$M$23",TRUE)=Cockpit!J$14),"Tief","Hoch")</f>
        <v>#REF!</v>
      </c>
      <c r="N26" t="e">
        <f ca="1">IF(INDIRECT("'"&amp;$AC26&amp;"'!"&amp;"$I$25",TRUE)=Cockpit!$F$11,"Hoch","Tief")</f>
        <v>#REF!</v>
      </c>
      <c r="O26">
        <f ca="1">IFERROR(VLOOKUP(INDIRECT("'"&amp;$AC26&amp;"'!"&amp;"$M$34",TRUE),Cockpit!$F$11:$H$12,3,FALSE),0)</f>
        <v>0</v>
      </c>
      <c r="P26">
        <f ca="1">IFERROR(VLOOKUP(INDIRECT("'"&amp;$AC26&amp;"'!"&amp;"$J$45",TRUE),Cockpit!$F$11:$H$12,3,FALSE),0)</f>
        <v>0</v>
      </c>
      <c r="Q26" t="str">
        <f t="shared" ca="1" si="8"/>
        <v>Deutschkurs</v>
      </c>
      <c r="R26" s="8" t="e">
        <f t="shared" ca="1" si="9"/>
        <v>#REF!</v>
      </c>
      <c r="S26">
        <f ca="1">IFERROR(VLOOKUP(INDIRECT("'"&amp;$AC26&amp;"'!"&amp;"$I$5",TRUE),Cockpit!$A$2:$C$7,3,FALSE),0)</f>
        <v>0</v>
      </c>
      <c r="T26" s="9" t="e">
        <f t="shared" ca="1" si="10"/>
        <v>#REF!</v>
      </c>
      <c r="U26" s="9" t="e">
        <f ca="1">IF(OR(J26="AK",K26="Anderer Status",L26="Ja",M26="Hoch",N26="Hoch",O26="Nein",P26="Nein",S26="Anderes Niveau",Z26="Nein",AA26="Nein"),0,IF(T26&gt;Cockpit!$H$15,Cockpit!$H$15,T26))</f>
        <v>#REF!</v>
      </c>
      <c r="V26" s="6" t="e">
        <f t="shared" ca="1" si="11"/>
        <v>#REF!</v>
      </c>
      <c r="W26" s="6" t="e">
        <f t="shared" ca="1" si="12"/>
        <v>#REF!</v>
      </c>
      <c r="X26" s="8" t="e">
        <f t="shared" ca="1" si="13"/>
        <v>#REF!</v>
      </c>
      <c r="Y26" s="9" t="e">
        <f t="shared" ca="1" si="14"/>
        <v>#REF!</v>
      </c>
      <c r="Z26" t="e">
        <f t="shared" ca="1" si="15"/>
        <v>#REF!</v>
      </c>
      <c r="AA26" t="e">
        <f t="shared" ca="1" si="0"/>
        <v>#REF!</v>
      </c>
      <c r="AB26">
        <f ca="1">IFERROR(VLOOKUP(R26,Cockpit!$E$20:$F$45,2,FALSE),0)</f>
        <v>0</v>
      </c>
      <c r="AC26">
        <v>25</v>
      </c>
      <c r="AD26" t="e">
        <f t="shared" ca="1" si="16"/>
        <v>#REF!</v>
      </c>
      <c r="AE26" t="e">
        <f t="shared" ca="1" si="17"/>
        <v>#REF!</v>
      </c>
      <c r="AF26" t="e">
        <f t="shared" ca="1" si="18"/>
        <v>#REF!</v>
      </c>
      <c r="AG26" t="e">
        <f t="shared" ca="1" si="19"/>
        <v>#REF!</v>
      </c>
      <c r="AH26" t="e">
        <f t="shared" ca="1" si="20"/>
        <v>#REF!</v>
      </c>
      <c r="AI26" t="e">
        <f t="shared" ca="1" si="21"/>
        <v>#REF!</v>
      </c>
      <c r="AJ26" t="e">
        <f t="shared" ca="1" si="22"/>
        <v>#REF!</v>
      </c>
      <c r="AK26" t="e">
        <f t="shared" ca="1" si="23"/>
        <v>#REF!</v>
      </c>
      <c r="AL26" t="e">
        <f t="shared" ca="1" si="24"/>
        <v>#REF!</v>
      </c>
      <c r="AM26" t="e">
        <f t="shared" ca="1" si="25"/>
        <v>#REF!</v>
      </c>
      <c r="AN26" t="e">
        <f t="shared" ca="1" si="26"/>
        <v>#REF!</v>
      </c>
      <c r="AO26" t="e">
        <f t="shared" ca="1" si="27"/>
        <v>#REF!</v>
      </c>
      <c r="AP26" t="e">
        <f t="shared" ca="1" si="28"/>
        <v>#REF!</v>
      </c>
      <c r="AQ26" t="e">
        <f t="shared" ca="1" si="29"/>
        <v>#REF!</v>
      </c>
      <c r="AR26" t="e">
        <f t="shared" ca="1" si="30"/>
        <v>#REF!</v>
      </c>
      <c r="AS26" t="e">
        <f t="shared" ca="1" si="31"/>
        <v>#REF!</v>
      </c>
      <c r="AT26" t="e">
        <f t="shared" ca="1" si="32"/>
        <v>#REF!</v>
      </c>
    </row>
    <row r="27" spans="1:46" x14ac:dyDescent="0.2">
      <c r="A27" s="6" t="e">
        <f t="shared" ca="1" si="1"/>
        <v>#REF!</v>
      </c>
      <c r="B27" s="6">
        <f t="shared" ca="1" si="2"/>
        <v>45645</v>
      </c>
      <c r="C27" s="7" t="e">
        <f t="shared" ca="1" si="3"/>
        <v>#REF!</v>
      </c>
      <c r="D27" t="e">
        <f t="shared" ca="1" si="4"/>
        <v>#REF!</v>
      </c>
      <c r="E27" t="e">
        <f t="shared" ca="1" si="5"/>
        <v>#REF!</v>
      </c>
      <c r="F27">
        <f ca="1">IFERROR(VLOOKUP(INDIRECT("'"&amp;$AC27&amp;"'!"&amp;"$C$13",TRUE),Cockpit!$F$2:$H$3,3,FALSE),0)</f>
        <v>0</v>
      </c>
      <c r="G27">
        <f ca="1">IFERROR(VLOOKUP(INDIRECT("'"&amp;$AC27&amp;"'!"&amp;"$L$13",TRUE),Cockpit!$J$2:$L$6,3,FALSE),0)</f>
        <v>0</v>
      </c>
      <c r="H27" t="e">
        <f t="shared" ca="1" si="6"/>
        <v>#REF!</v>
      </c>
      <c r="I27" t="e">
        <f t="shared" ca="1" si="7"/>
        <v>#REF!</v>
      </c>
      <c r="J27" t="str">
        <f ca="1">IFERROR(VLOOKUP(H27,Cockpit!$A$20:$D$244,4,FALSE),"AK")</f>
        <v>AK</v>
      </c>
      <c r="K27">
        <f ca="1">IFERROR(VLOOKUP(INDIRECT("'"&amp;$AC27&amp;"'!"&amp;"$c$14",TRUE),Cockpit!$A$11:$C$15,3,FALSE),0)</f>
        <v>0</v>
      </c>
      <c r="L27">
        <f ca="1">IFERROR(VLOOKUP(INDIRECT("'"&amp;$AC27&amp;"'!"&amp;"$L$20",TRUE),Cockpit!$F$11:$H$12,3,FALSE),0)</f>
        <v>0</v>
      </c>
      <c r="M27" t="e">
        <f ca="1">IF(OR(INDIRECT("'"&amp;$AC27&amp;"'!"&amp;"$I$23",TRUE)=Cockpit!J$11,INDIRECT("'"&amp;$AC27&amp;"'!"&amp;"$M$23",TRUE)=Cockpit!J$14),"Tief","Hoch")</f>
        <v>#REF!</v>
      </c>
      <c r="N27" t="e">
        <f ca="1">IF(INDIRECT("'"&amp;$AC27&amp;"'!"&amp;"$I$25",TRUE)=Cockpit!$F$11,"Hoch","Tief")</f>
        <v>#REF!</v>
      </c>
      <c r="O27">
        <f ca="1">IFERROR(VLOOKUP(INDIRECT("'"&amp;$AC27&amp;"'!"&amp;"$M$34",TRUE),Cockpit!$F$11:$H$12,3,FALSE),0)</f>
        <v>0</v>
      </c>
      <c r="P27">
        <f ca="1">IFERROR(VLOOKUP(INDIRECT("'"&amp;$AC27&amp;"'!"&amp;"$J$45",TRUE),Cockpit!$F$11:$H$12,3,FALSE),0)</f>
        <v>0</v>
      </c>
      <c r="Q27" t="str">
        <f t="shared" ca="1" si="8"/>
        <v>Deutschkurs</v>
      </c>
      <c r="R27" s="8" t="e">
        <f t="shared" ca="1" si="9"/>
        <v>#REF!</v>
      </c>
      <c r="S27">
        <f ca="1">IFERROR(VLOOKUP(INDIRECT("'"&amp;$AC27&amp;"'!"&amp;"$I$5",TRUE),Cockpit!$A$2:$C$7,3,FALSE),0)</f>
        <v>0</v>
      </c>
      <c r="T27" s="9" t="e">
        <f t="shared" ca="1" si="10"/>
        <v>#REF!</v>
      </c>
      <c r="U27" s="9" t="e">
        <f ca="1">IF(OR(J27="AK",K27="Anderer Status",L27="Ja",M27="Hoch",N27="Hoch",O27="Nein",P27="Nein",S27="Anderes Niveau",Z27="Nein",AA27="Nein"),0,IF(T27&gt;Cockpit!$H$15,Cockpit!$H$15,T27))</f>
        <v>#REF!</v>
      </c>
      <c r="V27" s="6" t="e">
        <f t="shared" ca="1" si="11"/>
        <v>#REF!</v>
      </c>
      <c r="W27" s="6" t="e">
        <f t="shared" ca="1" si="12"/>
        <v>#REF!</v>
      </c>
      <c r="X27" s="8" t="e">
        <f t="shared" ca="1" si="13"/>
        <v>#REF!</v>
      </c>
      <c r="Y27" s="9" t="e">
        <f t="shared" ca="1" si="14"/>
        <v>#REF!</v>
      </c>
      <c r="Z27" t="e">
        <f t="shared" ca="1" si="15"/>
        <v>#REF!</v>
      </c>
      <c r="AA27" t="e">
        <f t="shared" ca="1" si="0"/>
        <v>#REF!</v>
      </c>
      <c r="AB27">
        <f ca="1">IFERROR(VLOOKUP(R27,Cockpit!$E$20:$F$45,2,FALSE),0)</f>
        <v>0</v>
      </c>
      <c r="AC27">
        <v>26</v>
      </c>
      <c r="AD27" t="e">
        <f t="shared" ca="1" si="16"/>
        <v>#REF!</v>
      </c>
      <c r="AE27" t="e">
        <f t="shared" ca="1" si="17"/>
        <v>#REF!</v>
      </c>
      <c r="AF27" t="e">
        <f t="shared" ca="1" si="18"/>
        <v>#REF!</v>
      </c>
      <c r="AG27" t="e">
        <f t="shared" ca="1" si="19"/>
        <v>#REF!</v>
      </c>
      <c r="AH27" t="e">
        <f t="shared" ca="1" si="20"/>
        <v>#REF!</v>
      </c>
      <c r="AI27" t="e">
        <f t="shared" ca="1" si="21"/>
        <v>#REF!</v>
      </c>
      <c r="AJ27" t="e">
        <f t="shared" ca="1" si="22"/>
        <v>#REF!</v>
      </c>
      <c r="AK27" t="e">
        <f t="shared" ca="1" si="23"/>
        <v>#REF!</v>
      </c>
      <c r="AL27" t="e">
        <f t="shared" ca="1" si="24"/>
        <v>#REF!</v>
      </c>
      <c r="AM27" t="e">
        <f t="shared" ca="1" si="25"/>
        <v>#REF!</v>
      </c>
      <c r="AN27" t="e">
        <f t="shared" ca="1" si="26"/>
        <v>#REF!</v>
      </c>
      <c r="AO27" t="e">
        <f t="shared" ca="1" si="27"/>
        <v>#REF!</v>
      </c>
      <c r="AP27" t="e">
        <f t="shared" ca="1" si="28"/>
        <v>#REF!</v>
      </c>
      <c r="AQ27" t="e">
        <f t="shared" ca="1" si="29"/>
        <v>#REF!</v>
      </c>
      <c r="AR27" t="e">
        <f t="shared" ca="1" si="30"/>
        <v>#REF!</v>
      </c>
      <c r="AS27" t="e">
        <f t="shared" ca="1" si="31"/>
        <v>#REF!</v>
      </c>
      <c r="AT27" t="e">
        <f t="shared" ca="1" si="32"/>
        <v>#REF!</v>
      </c>
    </row>
    <row r="28" spans="1:46" x14ac:dyDescent="0.2">
      <c r="A28" s="6" t="e">
        <f t="shared" ca="1" si="1"/>
        <v>#REF!</v>
      </c>
      <c r="B28" s="6">
        <f t="shared" ca="1" si="2"/>
        <v>45645</v>
      </c>
      <c r="C28" s="7" t="e">
        <f t="shared" ca="1" si="3"/>
        <v>#REF!</v>
      </c>
      <c r="D28" t="e">
        <f t="shared" ca="1" si="4"/>
        <v>#REF!</v>
      </c>
      <c r="E28" t="e">
        <f t="shared" ca="1" si="5"/>
        <v>#REF!</v>
      </c>
      <c r="F28">
        <f ca="1">IFERROR(VLOOKUP(INDIRECT("'"&amp;$AC28&amp;"'!"&amp;"$C$13",TRUE),Cockpit!$F$2:$H$3,3,FALSE),0)</f>
        <v>0</v>
      </c>
      <c r="G28">
        <f ca="1">IFERROR(VLOOKUP(INDIRECT("'"&amp;$AC28&amp;"'!"&amp;"$L$13",TRUE),Cockpit!$J$2:$L$6,3,FALSE),0)</f>
        <v>0</v>
      </c>
      <c r="H28" t="e">
        <f t="shared" ca="1" si="6"/>
        <v>#REF!</v>
      </c>
      <c r="I28" t="e">
        <f t="shared" ca="1" si="7"/>
        <v>#REF!</v>
      </c>
      <c r="J28" t="str">
        <f ca="1">IFERROR(VLOOKUP(H28,Cockpit!$A$20:$D$244,4,FALSE),"AK")</f>
        <v>AK</v>
      </c>
      <c r="K28">
        <f ca="1">IFERROR(VLOOKUP(INDIRECT("'"&amp;$AC28&amp;"'!"&amp;"$c$14",TRUE),Cockpit!$A$11:$C$15,3,FALSE),0)</f>
        <v>0</v>
      </c>
      <c r="L28">
        <f ca="1">IFERROR(VLOOKUP(INDIRECT("'"&amp;$AC28&amp;"'!"&amp;"$L$20",TRUE),Cockpit!$F$11:$H$12,3,FALSE),0)</f>
        <v>0</v>
      </c>
      <c r="M28" t="e">
        <f ca="1">IF(OR(INDIRECT("'"&amp;$AC28&amp;"'!"&amp;"$I$23",TRUE)=Cockpit!J$11,INDIRECT("'"&amp;$AC28&amp;"'!"&amp;"$M$23",TRUE)=Cockpit!J$14),"Tief","Hoch")</f>
        <v>#REF!</v>
      </c>
      <c r="N28" t="e">
        <f ca="1">IF(INDIRECT("'"&amp;$AC28&amp;"'!"&amp;"$I$25",TRUE)=Cockpit!$F$11,"Hoch","Tief")</f>
        <v>#REF!</v>
      </c>
      <c r="O28">
        <f ca="1">IFERROR(VLOOKUP(INDIRECT("'"&amp;$AC28&amp;"'!"&amp;"$M$34",TRUE),Cockpit!$F$11:$H$12,3,FALSE),0)</f>
        <v>0</v>
      </c>
      <c r="P28">
        <f ca="1">IFERROR(VLOOKUP(INDIRECT("'"&amp;$AC28&amp;"'!"&amp;"$J$45",TRUE),Cockpit!$F$11:$H$12,3,FALSE),0)</f>
        <v>0</v>
      </c>
      <c r="Q28" t="str">
        <f t="shared" ca="1" si="8"/>
        <v>Deutschkurs</v>
      </c>
      <c r="R28" s="8" t="e">
        <f t="shared" ca="1" si="9"/>
        <v>#REF!</v>
      </c>
      <c r="S28">
        <f ca="1">IFERROR(VLOOKUP(INDIRECT("'"&amp;$AC28&amp;"'!"&amp;"$I$5",TRUE),Cockpit!$A$2:$C$7,3,FALSE),0)</f>
        <v>0</v>
      </c>
      <c r="T28" s="9" t="e">
        <f t="shared" ca="1" si="10"/>
        <v>#REF!</v>
      </c>
      <c r="U28" s="9" t="e">
        <f ca="1">IF(OR(J28="AK",K28="Anderer Status",L28="Ja",M28="Hoch",N28="Hoch",O28="Nein",P28="Nein",S28="Anderes Niveau",Z28="Nein",AA28="Nein"),0,IF(T28&gt;Cockpit!$H$15,Cockpit!$H$15,T28))</f>
        <v>#REF!</v>
      </c>
      <c r="V28" s="6" t="e">
        <f t="shared" ca="1" si="11"/>
        <v>#REF!</v>
      </c>
      <c r="W28" s="6" t="e">
        <f t="shared" ca="1" si="12"/>
        <v>#REF!</v>
      </c>
      <c r="X28" s="8" t="e">
        <f t="shared" ca="1" si="13"/>
        <v>#REF!</v>
      </c>
      <c r="Y28" s="9" t="e">
        <f t="shared" ca="1" si="14"/>
        <v>#REF!</v>
      </c>
      <c r="Z28" t="e">
        <f t="shared" ca="1" si="15"/>
        <v>#REF!</v>
      </c>
      <c r="AA28" t="e">
        <f t="shared" ca="1" si="0"/>
        <v>#REF!</v>
      </c>
      <c r="AB28">
        <f ca="1">IFERROR(VLOOKUP(R28,Cockpit!$E$20:$F$45,2,FALSE),0)</f>
        <v>0</v>
      </c>
      <c r="AC28">
        <v>27</v>
      </c>
      <c r="AD28" t="e">
        <f t="shared" ca="1" si="16"/>
        <v>#REF!</v>
      </c>
      <c r="AE28" t="e">
        <f t="shared" ca="1" si="17"/>
        <v>#REF!</v>
      </c>
      <c r="AF28" t="e">
        <f t="shared" ca="1" si="18"/>
        <v>#REF!</v>
      </c>
      <c r="AG28" t="e">
        <f t="shared" ca="1" si="19"/>
        <v>#REF!</v>
      </c>
      <c r="AH28" t="e">
        <f t="shared" ca="1" si="20"/>
        <v>#REF!</v>
      </c>
      <c r="AI28" t="e">
        <f t="shared" ca="1" si="21"/>
        <v>#REF!</v>
      </c>
      <c r="AJ28" t="e">
        <f t="shared" ca="1" si="22"/>
        <v>#REF!</v>
      </c>
      <c r="AK28" t="e">
        <f t="shared" ca="1" si="23"/>
        <v>#REF!</v>
      </c>
      <c r="AL28" t="e">
        <f t="shared" ca="1" si="24"/>
        <v>#REF!</v>
      </c>
      <c r="AM28" t="e">
        <f t="shared" ca="1" si="25"/>
        <v>#REF!</v>
      </c>
      <c r="AN28" t="e">
        <f t="shared" ca="1" si="26"/>
        <v>#REF!</v>
      </c>
      <c r="AO28" t="e">
        <f t="shared" ca="1" si="27"/>
        <v>#REF!</v>
      </c>
      <c r="AP28" t="e">
        <f t="shared" ca="1" si="28"/>
        <v>#REF!</v>
      </c>
      <c r="AQ28" t="e">
        <f t="shared" ca="1" si="29"/>
        <v>#REF!</v>
      </c>
      <c r="AR28" t="e">
        <f t="shared" ca="1" si="30"/>
        <v>#REF!</v>
      </c>
      <c r="AS28" t="e">
        <f t="shared" ca="1" si="31"/>
        <v>#REF!</v>
      </c>
      <c r="AT28" t="e">
        <f t="shared" ca="1" si="32"/>
        <v>#REF!</v>
      </c>
    </row>
    <row r="29" spans="1:46" x14ac:dyDescent="0.2">
      <c r="A29" s="6" t="e">
        <f t="shared" ca="1" si="1"/>
        <v>#REF!</v>
      </c>
      <c r="B29" s="6">
        <f t="shared" ca="1" si="2"/>
        <v>45645</v>
      </c>
      <c r="C29" s="7" t="e">
        <f t="shared" ca="1" si="3"/>
        <v>#REF!</v>
      </c>
      <c r="D29" t="e">
        <f t="shared" ca="1" si="4"/>
        <v>#REF!</v>
      </c>
      <c r="E29" t="e">
        <f t="shared" ca="1" si="5"/>
        <v>#REF!</v>
      </c>
      <c r="F29">
        <f ca="1">IFERROR(VLOOKUP(INDIRECT("'"&amp;$AC29&amp;"'!"&amp;"$C$13",TRUE),Cockpit!$F$2:$H$3,3,FALSE),0)</f>
        <v>0</v>
      </c>
      <c r="G29">
        <f ca="1">IFERROR(VLOOKUP(INDIRECT("'"&amp;$AC29&amp;"'!"&amp;"$L$13",TRUE),Cockpit!$J$2:$L$6,3,FALSE),0)</f>
        <v>0</v>
      </c>
      <c r="H29" t="e">
        <f t="shared" ca="1" si="6"/>
        <v>#REF!</v>
      </c>
      <c r="I29" t="e">
        <f t="shared" ca="1" si="7"/>
        <v>#REF!</v>
      </c>
      <c r="J29" t="str">
        <f ca="1">IFERROR(VLOOKUP(H29,Cockpit!$A$20:$D$244,4,FALSE),"AK")</f>
        <v>AK</v>
      </c>
      <c r="K29">
        <f ca="1">IFERROR(VLOOKUP(INDIRECT("'"&amp;$AC29&amp;"'!"&amp;"$c$14",TRUE),Cockpit!$A$11:$C$15,3,FALSE),0)</f>
        <v>0</v>
      </c>
      <c r="L29">
        <f ca="1">IFERROR(VLOOKUP(INDIRECT("'"&amp;$AC29&amp;"'!"&amp;"$L$20",TRUE),Cockpit!$F$11:$H$12,3,FALSE),0)</f>
        <v>0</v>
      </c>
      <c r="M29" t="e">
        <f ca="1">IF(OR(INDIRECT("'"&amp;$AC29&amp;"'!"&amp;"$I$23",TRUE)=Cockpit!J$11,INDIRECT("'"&amp;$AC29&amp;"'!"&amp;"$M$23",TRUE)=Cockpit!J$14),"Tief","Hoch")</f>
        <v>#REF!</v>
      </c>
      <c r="N29" t="e">
        <f ca="1">IF(INDIRECT("'"&amp;$AC29&amp;"'!"&amp;"$I$25",TRUE)=Cockpit!$F$11,"Hoch","Tief")</f>
        <v>#REF!</v>
      </c>
      <c r="O29">
        <f ca="1">IFERROR(VLOOKUP(INDIRECT("'"&amp;$AC29&amp;"'!"&amp;"$M$34",TRUE),Cockpit!$F$11:$H$12,3,FALSE),0)</f>
        <v>0</v>
      </c>
      <c r="P29">
        <f ca="1">IFERROR(VLOOKUP(INDIRECT("'"&amp;$AC29&amp;"'!"&amp;"$J$45",TRUE),Cockpit!$F$11:$H$12,3,FALSE),0)</f>
        <v>0</v>
      </c>
      <c r="Q29" t="str">
        <f t="shared" ca="1" si="8"/>
        <v>Deutschkurs</v>
      </c>
      <c r="R29" s="8" t="e">
        <f t="shared" ca="1" si="9"/>
        <v>#REF!</v>
      </c>
      <c r="S29">
        <f ca="1">IFERROR(VLOOKUP(INDIRECT("'"&amp;$AC29&amp;"'!"&amp;"$I$5",TRUE),Cockpit!$A$2:$C$7,3,FALSE),0)</f>
        <v>0</v>
      </c>
      <c r="T29" s="9" t="e">
        <f t="shared" ca="1" si="10"/>
        <v>#REF!</v>
      </c>
      <c r="U29" s="9" t="e">
        <f ca="1">IF(OR(J29="AK",K29="Anderer Status",L29="Ja",M29="Hoch",N29="Hoch",O29="Nein",P29="Nein",S29="Anderes Niveau",Z29="Nein",AA29="Nein"),0,IF(T29&gt;Cockpit!$H$15,Cockpit!$H$15,T29))</f>
        <v>#REF!</v>
      </c>
      <c r="V29" s="6" t="e">
        <f t="shared" ca="1" si="11"/>
        <v>#REF!</v>
      </c>
      <c r="W29" s="6" t="e">
        <f t="shared" ca="1" si="12"/>
        <v>#REF!</v>
      </c>
      <c r="X29" s="8" t="e">
        <f t="shared" ca="1" si="13"/>
        <v>#REF!</v>
      </c>
      <c r="Y29" s="9" t="e">
        <f t="shared" ca="1" si="14"/>
        <v>#REF!</v>
      </c>
      <c r="Z29" t="e">
        <f t="shared" ca="1" si="15"/>
        <v>#REF!</v>
      </c>
      <c r="AA29" t="e">
        <f t="shared" ca="1" si="0"/>
        <v>#REF!</v>
      </c>
      <c r="AB29">
        <f ca="1">IFERROR(VLOOKUP(R29,Cockpit!$E$20:$F$45,2,FALSE),0)</f>
        <v>0</v>
      </c>
      <c r="AC29">
        <v>28</v>
      </c>
      <c r="AD29" t="e">
        <f t="shared" ca="1" si="16"/>
        <v>#REF!</v>
      </c>
      <c r="AE29" t="e">
        <f t="shared" ca="1" si="17"/>
        <v>#REF!</v>
      </c>
      <c r="AF29" t="e">
        <f t="shared" ca="1" si="18"/>
        <v>#REF!</v>
      </c>
      <c r="AG29" t="e">
        <f t="shared" ca="1" si="19"/>
        <v>#REF!</v>
      </c>
      <c r="AH29" t="e">
        <f t="shared" ca="1" si="20"/>
        <v>#REF!</v>
      </c>
      <c r="AI29" t="e">
        <f t="shared" ca="1" si="21"/>
        <v>#REF!</v>
      </c>
      <c r="AJ29" t="e">
        <f t="shared" ca="1" si="22"/>
        <v>#REF!</v>
      </c>
      <c r="AK29" t="e">
        <f t="shared" ca="1" si="23"/>
        <v>#REF!</v>
      </c>
      <c r="AL29" t="e">
        <f t="shared" ca="1" si="24"/>
        <v>#REF!</v>
      </c>
      <c r="AM29" t="e">
        <f t="shared" ca="1" si="25"/>
        <v>#REF!</v>
      </c>
      <c r="AN29" t="e">
        <f t="shared" ca="1" si="26"/>
        <v>#REF!</v>
      </c>
      <c r="AO29" t="e">
        <f t="shared" ca="1" si="27"/>
        <v>#REF!</v>
      </c>
      <c r="AP29" t="e">
        <f t="shared" ca="1" si="28"/>
        <v>#REF!</v>
      </c>
      <c r="AQ29" t="e">
        <f t="shared" ca="1" si="29"/>
        <v>#REF!</v>
      </c>
      <c r="AR29" t="e">
        <f t="shared" ca="1" si="30"/>
        <v>#REF!</v>
      </c>
      <c r="AS29" t="e">
        <f t="shared" ca="1" si="31"/>
        <v>#REF!</v>
      </c>
      <c r="AT29" t="e">
        <f t="shared" ca="1" si="32"/>
        <v>#REF!</v>
      </c>
    </row>
    <row r="30" spans="1:46" x14ac:dyDescent="0.2">
      <c r="A30" s="6" t="e">
        <f t="shared" ca="1" si="1"/>
        <v>#REF!</v>
      </c>
      <c r="B30" s="6">
        <f t="shared" ca="1" si="2"/>
        <v>45645</v>
      </c>
      <c r="C30" s="7" t="e">
        <f t="shared" ca="1" si="3"/>
        <v>#REF!</v>
      </c>
      <c r="D30" t="e">
        <f t="shared" ca="1" si="4"/>
        <v>#REF!</v>
      </c>
      <c r="E30" t="e">
        <f t="shared" ca="1" si="5"/>
        <v>#REF!</v>
      </c>
      <c r="F30">
        <f ca="1">IFERROR(VLOOKUP(INDIRECT("'"&amp;$AC30&amp;"'!"&amp;"$C$13",TRUE),Cockpit!$F$2:$H$3,3,FALSE),0)</f>
        <v>0</v>
      </c>
      <c r="G30">
        <f ca="1">IFERROR(VLOOKUP(INDIRECT("'"&amp;$AC30&amp;"'!"&amp;"$L$13",TRUE),Cockpit!$J$2:$L$6,3,FALSE),0)</f>
        <v>0</v>
      </c>
      <c r="H30" t="e">
        <f t="shared" ca="1" si="6"/>
        <v>#REF!</v>
      </c>
      <c r="I30" t="e">
        <f t="shared" ca="1" si="7"/>
        <v>#REF!</v>
      </c>
      <c r="J30" t="str">
        <f ca="1">IFERROR(VLOOKUP(H30,Cockpit!$A$20:$D$244,4,FALSE),"AK")</f>
        <v>AK</v>
      </c>
      <c r="K30">
        <f ca="1">IFERROR(VLOOKUP(INDIRECT("'"&amp;$AC30&amp;"'!"&amp;"$c$14",TRUE),Cockpit!$A$11:$C$15,3,FALSE),0)</f>
        <v>0</v>
      </c>
      <c r="L30">
        <f ca="1">IFERROR(VLOOKUP(INDIRECT("'"&amp;$AC30&amp;"'!"&amp;"$L$20",TRUE),Cockpit!$F$11:$H$12,3,FALSE),0)</f>
        <v>0</v>
      </c>
      <c r="M30" t="e">
        <f ca="1">IF(OR(INDIRECT("'"&amp;$AC30&amp;"'!"&amp;"$I$23",TRUE)=Cockpit!J$11,INDIRECT("'"&amp;$AC30&amp;"'!"&amp;"$M$23",TRUE)=Cockpit!J$14),"Tief","Hoch")</f>
        <v>#REF!</v>
      </c>
      <c r="N30" t="e">
        <f ca="1">IF(INDIRECT("'"&amp;$AC30&amp;"'!"&amp;"$I$25",TRUE)=Cockpit!$F$11,"Hoch","Tief")</f>
        <v>#REF!</v>
      </c>
      <c r="O30">
        <f ca="1">IFERROR(VLOOKUP(INDIRECT("'"&amp;$AC30&amp;"'!"&amp;"$M$34",TRUE),Cockpit!$F$11:$H$12,3,FALSE),0)</f>
        <v>0</v>
      </c>
      <c r="P30">
        <f ca="1">IFERROR(VLOOKUP(INDIRECT("'"&amp;$AC30&amp;"'!"&amp;"$J$45",TRUE),Cockpit!$F$11:$H$12,3,FALSE),0)</f>
        <v>0</v>
      </c>
      <c r="Q30" t="str">
        <f t="shared" ca="1" si="8"/>
        <v>Deutschkurs</v>
      </c>
      <c r="R30" s="8" t="e">
        <f t="shared" ca="1" si="9"/>
        <v>#REF!</v>
      </c>
      <c r="S30">
        <f ca="1">IFERROR(VLOOKUP(INDIRECT("'"&amp;$AC30&amp;"'!"&amp;"$I$5",TRUE),Cockpit!$A$2:$C$7,3,FALSE),0)</f>
        <v>0</v>
      </c>
      <c r="T30" s="9" t="e">
        <f t="shared" ca="1" si="10"/>
        <v>#REF!</v>
      </c>
      <c r="U30" s="9" t="e">
        <f ca="1">IF(OR(J30="AK",K30="Anderer Status",L30="Ja",M30="Hoch",N30="Hoch",O30="Nein",P30="Nein",S30="Anderes Niveau",Z30="Nein",AA30="Nein"),0,IF(T30&gt;Cockpit!$H$15,Cockpit!$H$15,T30))</f>
        <v>#REF!</v>
      </c>
      <c r="V30" s="6" t="e">
        <f t="shared" ca="1" si="11"/>
        <v>#REF!</v>
      </c>
      <c r="W30" s="6" t="e">
        <f t="shared" ca="1" si="12"/>
        <v>#REF!</v>
      </c>
      <c r="X30" s="8" t="e">
        <f t="shared" ca="1" si="13"/>
        <v>#REF!</v>
      </c>
      <c r="Y30" s="9" t="e">
        <f t="shared" ca="1" si="14"/>
        <v>#REF!</v>
      </c>
      <c r="Z30" t="e">
        <f t="shared" ca="1" si="15"/>
        <v>#REF!</v>
      </c>
      <c r="AA30" t="e">
        <f t="shared" ca="1" si="0"/>
        <v>#REF!</v>
      </c>
      <c r="AB30">
        <f ca="1">IFERROR(VLOOKUP(R30,Cockpit!$E$20:$F$45,2,FALSE),0)</f>
        <v>0</v>
      </c>
      <c r="AC30">
        <v>29</v>
      </c>
      <c r="AD30" t="e">
        <f t="shared" ca="1" si="16"/>
        <v>#REF!</v>
      </c>
      <c r="AE30" t="e">
        <f t="shared" ca="1" si="17"/>
        <v>#REF!</v>
      </c>
      <c r="AF30" t="e">
        <f t="shared" ca="1" si="18"/>
        <v>#REF!</v>
      </c>
      <c r="AG30" t="e">
        <f t="shared" ca="1" si="19"/>
        <v>#REF!</v>
      </c>
      <c r="AH30" t="e">
        <f t="shared" ca="1" si="20"/>
        <v>#REF!</v>
      </c>
      <c r="AI30" t="e">
        <f t="shared" ca="1" si="21"/>
        <v>#REF!</v>
      </c>
      <c r="AJ30" t="e">
        <f t="shared" ca="1" si="22"/>
        <v>#REF!</v>
      </c>
      <c r="AK30" t="e">
        <f t="shared" ca="1" si="23"/>
        <v>#REF!</v>
      </c>
      <c r="AL30" t="e">
        <f t="shared" ca="1" si="24"/>
        <v>#REF!</v>
      </c>
      <c r="AM30" t="e">
        <f t="shared" ca="1" si="25"/>
        <v>#REF!</v>
      </c>
      <c r="AN30" t="e">
        <f t="shared" ca="1" si="26"/>
        <v>#REF!</v>
      </c>
      <c r="AO30" t="e">
        <f t="shared" ca="1" si="27"/>
        <v>#REF!</v>
      </c>
      <c r="AP30" t="e">
        <f t="shared" ca="1" si="28"/>
        <v>#REF!</v>
      </c>
      <c r="AQ30" t="e">
        <f t="shared" ca="1" si="29"/>
        <v>#REF!</v>
      </c>
      <c r="AR30" t="e">
        <f t="shared" ca="1" si="30"/>
        <v>#REF!</v>
      </c>
      <c r="AS30" t="e">
        <f t="shared" ca="1" si="31"/>
        <v>#REF!</v>
      </c>
      <c r="AT30" t="e">
        <f t="shared" ca="1" si="32"/>
        <v>#REF!</v>
      </c>
    </row>
    <row r="31" spans="1:46" x14ac:dyDescent="0.2">
      <c r="A31" s="6" t="e">
        <f t="shared" ca="1" si="1"/>
        <v>#REF!</v>
      </c>
      <c r="B31" s="6">
        <f t="shared" ca="1" si="2"/>
        <v>45645</v>
      </c>
      <c r="C31" s="7" t="e">
        <f t="shared" ca="1" si="3"/>
        <v>#REF!</v>
      </c>
      <c r="D31" t="e">
        <f t="shared" ca="1" si="4"/>
        <v>#REF!</v>
      </c>
      <c r="E31" t="e">
        <f t="shared" ca="1" si="5"/>
        <v>#REF!</v>
      </c>
      <c r="F31">
        <f ca="1">IFERROR(VLOOKUP(INDIRECT("'"&amp;$AC31&amp;"'!"&amp;"$C$13",TRUE),Cockpit!$F$2:$H$3,3,FALSE),0)</f>
        <v>0</v>
      </c>
      <c r="G31">
        <f ca="1">IFERROR(VLOOKUP(INDIRECT("'"&amp;$AC31&amp;"'!"&amp;"$L$13",TRUE),Cockpit!$J$2:$L$6,3,FALSE),0)</f>
        <v>0</v>
      </c>
      <c r="H31" t="e">
        <f t="shared" ca="1" si="6"/>
        <v>#REF!</v>
      </c>
      <c r="I31" t="e">
        <f t="shared" ca="1" si="7"/>
        <v>#REF!</v>
      </c>
      <c r="J31" t="str">
        <f ca="1">IFERROR(VLOOKUP(H31,Cockpit!$A$20:$D$244,4,FALSE),"AK")</f>
        <v>AK</v>
      </c>
      <c r="K31">
        <f ca="1">IFERROR(VLOOKUP(INDIRECT("'"&amp;$AC31&amp;"'!"&amp;"$c$14",TRUE),Cockpit!$A$11:$C$15,3,FALSE),0)</f>
        <v>0</v>
      </c>
      <c r="L31">
        <f ca="1">IFERROR(VLOOKUP(INDIRECT("'"&amp;$AC31&amp;"'!"&amp;"$L$20",TRUE),Cockpit!$F$11:$H$12,3,FALSE),0)</f>
        <v>0</v>
      </c>
      <c r="M31" t="e">
        <f ca="1">IF(OR(INDIRECT("'"&amp;$AC31&amp;"'!"&amp;"$I$23",TRUE)=Cockpit!J$11,INDIRECT("'"&amp;$AC31&amp;"'!"&amp;"$M$23",TRUE)=Cockpit!J$14),"Tief","Hoch")</f>
        <v>#REF!</v>
      </c>
      <c r="N31" t="e">
        <f ca="1">IF(INDIRECT("'"&amp;$AC31&amp;"'!"&amp;"$I$25",TRUE)=Cockpit!$F$11,"Hoch","Tief")</f>
        <v>#REF!</v>
      </c>
      <c r="O31">
        <f ca="1">IFERROR(VLOOKUP(INDIRECT("'"&amp;$AC31&amp;"'!"&amp;"$M$34",TRUE),Cockpit!$F$11:$H$12,3,FALSE),0)</f>
        <v>0</v>
      </c>
      <c r="P31">
        <f ca="1">IFERROR(VLOOKUP(INDIRECT("'"&amp;$AC31&amp;"'!"&amp;"$J$45",TRUE),Cockpit!$F$11:$H$12,3,FALSE),0)</f>
        <v>0</v>
      </c>
      <c r="Q31" t="str">
        <f t="shared" ca="1" si="8"/>
        <v>Deutschkurs</v>
      </c>
      <c r="R31" s="8" t="e">
        <f t="shared" ca="1" si="9"/>
        <v>#REF!</v>
      </c>
      <c r="S31">
        <f ca="1">IFERROR(VLOOKUP(INDIRECT("'"&amp;$AC31&amp;"'!"&amp;"$I$5",TRUE),Cockpit!$A$2:$C$7,3,FALSE),0)</f>
        <v>0</v>
      </c>
      <c r="T31" s="9" t="e">
        <f t="shared" ca="1" si="10"/>
        <v>#REF!</v>
      </c>
      <c r="U31" s="9" t="e">
        <f ca="1">IF(OR(J31="AK",K31="Anderer Status",L31="Ja",M31="Hoch",N31="Hoch",O31="Nein",P31="Nein",S31="Anderes Niveau",Z31="Nein",AA31="Nein"),0,IF(T31&gt;Cockpit!$H$15,Cockpit!$H$15,T31))</f>
        <v>#REF!</v>
      </c>
      <c r="V31" s="6" t="e">
        <f t="shared" ca="1" si="11"/>
        <v>#REF!</v>
      </c>
      <c r="W31" s="6" t="e">
        <f t="shared" ca="1" si="12"/>
        <v>#REF!</v>
      </c>
      <c r="X31" s="8" t="e">
        <f t="shared" ca="1" si="13"/>
        <v>#REF!</v>
      </c>
      <c r="Y31" s="9" t="e">
        <f t="shared" ca="1" si="14"/>
        <v>#REF!</v>
      </c>
      <c r="Z31" t="e">
        <f t="shared" ca="1" si="15"/>
        <v>#REF!</v>
      </c>
      <c r="AA31" t="e">
        <f t="shared" ca="1" si="0"/>
        <v>#REF!</v>
      </c>
      <c r="AB31">
        <f ca="1">IFERROR(VLOOKUP(R31,Cockpit!$E$20:$F$45,2,FALSE),0)</f>
        <v>0</v>
      </c>
      <c r="AC31">
        <v>30</v>
      </c>
      <c r="AD31" t="e">
        <f t="shared" ca="1" si="16"/>
        <v>#REF!</v>
      </c>
      <c r="AE31" t="e">
        <f t="shared" ca="1" si="17"/>
        <v>#REF!</v>
      </c>
      <c r="AF31" t="e">
        <f t="shared" ca="1" si="18"/>
        <v>#REF!</v>
      </c>
      <c r="AG31" t="e">
        <f t="shared" ca="1" si="19"/>
        <v>#REF!</v>
      </c>
      <c r="AH31" t="e">
        <f t="shared" ca="1" si="20"/>
        <v>#REF!</v>
      </c>
      <c r="AI31" t="e">
        <f t="shared" ca="1" si="21"/>
        <v>#REF!</v>
      </c>
      <c r="AJ31" t="e">
        <f t="shared" ca="1" si="22"/>
        <v>#REF!</v>
      </c>
      <c r="AK31" t="e">
        <f t="shared" ca="1" si="23"/>
        <v>#REF!</v>
      </c>
      <c r="AL31" t="e">
        <f t="shared" ca="1" si="24"/>
        <v>#REF!</v>
      </c>
      <c r="AM31" t="e">
        <f t="shared" ca="1" si="25"/>
        <v>#REF!</v>
      </c>
      <c r="AN31" t="e">
        <f t="shared" ca="1" si="26"/>
        <v>#REF!</v>
      </c>
      <c r="AO31" t="e">
        <f t="shared" ca="1" si="27"/>
        <v>#REF!</v>
      </c>
      <c r="AP31" t="e">
        <f t="shared" ca="1" si="28"/>
        <v>#REF!</v>
      </c>
      <c r="AQ31" t="e">
        <f t="shared" ca="1" si="29"/>
        <v>#REF!</v>
      </c>
      <c r="AR31" t="e">
        <f t="shared" ca="1" si="30"/>
        <v>#REF!</v>
      </c>
      <c r="AS31" t="e">
        <f t="shared" ca="1" si="31"/>
        <v>#REF!</v>
      </c>
      <c r="AT31" t="e">
        <f t="shared" ca="1" si="32"/>
        <v>#REF!</v>
      </c>
    </row>
    <row r="32" spans="1:46" x14ac:dyDescent="0.2">
      <c r="A32" s="6" t="e">
        <f t="shared" ca="1" si="1"/>
        <v>#REF!</v>
      </c>
      <c r="B32" s="6">
        <f t="shared" ca="1" si="2"/>
        <v>45645</v>
      </c>
      <c r="C32" s="7" t="e">
        <f t="shared" ca="1" si="3"/>
        <v>#REF!</v>
      </c>
      <c r="D32" t="e">
        <f t="shared" ca="1" si="4"/>
        <v>#REF!</v>
      </c>
      <c r="E32" t="e">
        <f t="shared" ca="1" si="5"/>
        <v>#REF!</v>
      </c>
      <c r="F32">
        <f ca="1">IFERROR(VLOOKUP(INDIRECT("'"&amp;$AC32&amp;"'!"&amp;"$C$13",TRUE),Cockpit!$F$2:$H$3,3,FALSE),0)</f>
        <v>0</v>
      </c>
      <c r="G32">
        <f ca="1">IFERROR(VLOOKUP(INDIRECT("'"&amp;$AC32&amp;"'!"&amp;"$L$13",TRUE),Cockpit!$J$2:$L$6,3,FALSE),0)</f>
        <v>0</v>
      </c>
      <c r="H32" t="e">
        <f t="shared" ca="1" si="6"/>
        <v>#REF!</v>
      </c>
      <c r="I32" t="e">
        <f t="shared" ca="1" si="7"/>
        <v>#REF!</v>
      </c>
      <c r="J32" t="str">
        <f ca="1">IFERROR(VLOOKUP(H32,Cockpit!$A$20:$D$244,4,FALSE),"AK")</f>
        <v>AK</v>
      </c>
      <c r="K32">
        <f ca="1">IFERROR(VLOOKUP(INDIRECT("'"&amp;$AC32&amp;"'!"&amp;"$c$14",TRUE),Cockpit!$A$11:$C$15,3,FALSE),0)</f>
        <v>0</v>
      </c>
      <c r="L32">
        <f ca="1">IFERROR(VLOOKUP(INDIRECT("'"&amp;$AC32&amp;"'!"&amp;"$L$20",TRUE),Cockpit!$F$11:$H$12,3,FALSE),0)</f>
        <v>0</v>
      </c>
      <c r="M32" t="e">
        <f ca="1">IF(OR(INDIRECT("'"&amp;$AC32&amp;"'!"&amp;"$I$23",TRUE)=Cockpit!J$11,INDIRECT("'"&amp;$AC32&amp;"'!"&amp;"$M$23",TRUE)=Cockpit!J$14),"Tief","Hoch")</f>
        <v>#REF!</v>
      </c>
      <c r="N32" t="e">
        <f ca="1">IF(INDIRECT("'"&amp;$AC32&amp;"'!"&amp;"$I$25",TRUE)=Cockpit!$F$11,"Hoch","Tief")</f>
        <v>#REF!</v>
      </c>
      <c r="O32">
        <f ca="1">IFERROR(VLOOKUP(INDIRECT("'"&amp;$AC32&amp;"'!"&amp;"$M$34",TRUE),Cockpit!$F$11:$H$12,3,FALSE),0)</f>
        <v>0</v>
      </c>
      <c r="P32">
        <f ca="1">IFERROR(VLOOKUP(INDIRECT("'"&amp;$AC32&amp;"'!"&amp;"$J$45",TRUE),Cockpit!$F$11:$H$12,3,FALSE),0)</f>
        <v>0</v>
      </c>
      <c r="Q32" t="str">
        <f t="shared" ca="1" si="8"/>
        <v>Deutschkurs</v>
      </c>
      <c r="R32" s="8" t="e">
        <f t="shared" ca="1" si="9"/>
        <v>#REF!</v>
      </c>
      <c r="S32">
        <f ca="1">IFERROR(VLOOKUP(INDIRECT("'"&amp;$AC32&amp;"'!"&amp;"$I$5",TRUE),Cockpit!$A$2:$C$7,3,FALSE),0)</f>
        <v>0</v>
      </c>
      <c r="T32" s="9" t="e">
        <f t="shared" ca="1" si="10"/>
        <v>#REF!</v>
      </c>
      <c r="U32" s="9" t="e">
        <f ca="1">IF(OR(J32="AK",K32="Anderer Status",L32="Ja",M32="Hoch",N32="Hoch",O32="Nein",P32="Nein",S32="Anderes Niveau",Z32="Nein",AA32="Nein"),0,IF(T32&gt;Cockpit!$H$15,Cockpit!$H$15,T32))</f>
        <v>#REF!</v>
      </c>
      <c r="V32" s="6" t="e">
        <f t="shared" ca="1" si="11"/>
        <v>#REF!</v>
      </c>
      <c r="W32" s="6" t="e">
        <f t="shared" ca="1" si="12"/>
        <v>#REF!</v>
      </c>
      <c r="X32" s="8" t="e">
        <f t="shared" ca="1" si="13"/>
        <v>#REF!</v>
      </c>
      <c r="Y32" s="9" t="e">
        <f t="shared" ca="1" si="14"/>
        <v>#REF!</v>
      </c>
      <c r="Z32" t="e">
        <f t="shared" ca="1" si="15"/>
        <v>#REF!</v>
      </c>
      <c r="AA32" t="e">
        <f t="shared" ca="1" si="0"/>
        <v>#REF!</v>
      </c>
      <c r="AB32">
        <f ca="1">IFERROR(VLOOKUP(R32,Cockpit!$E$20:$F$45,2,FALSE),0)</f>
        <v>0</v>
      </c>
      <c r="AC32">
        <v>31</v>
      </c>
      <c r="AD32" t="e">
        <f t="shared" ca="1" si="16"/>
        <v>#REF!</v>
      </c>
      <c r="AE32" t="e">
        <f t="shared" ca="1" si="17"/>
        <v>#REF!</v>
      </c>
      <c r="AF32" t="e">
        <f t="shared" ca="1" si="18"/>
        <v>#REF!</v>
      </c>
      <c r="AG32" t="e">
        <f t="shared" ca="1" si="19"/>
        <v>#REF!</v>
      </c>
      <c r="AH32" t="e">
        <f t="shared" ca="1" si="20"/>
        <v>#REF!</v>
      </c>
      <c r="AI32" t="e">
        <f t="shared" ca="1" si="21"/>
        <v>#REF!</v>
      </c>
      <c r="AJ32" t="e">
        <f t="shared" ca="1" si="22"/>
        <v>#REF!</v>
      </c>
      <c r="AK32" t="e">
        <f t="shared" ca="1" si="23"/>
        <v>#REF!</v>
      </c>
      <c r="AL32" t="e">
        <f t="shared" ca="1" si="24"/>
        <v>#REF!</v>
      </c>
      <c r="AM32" t="e">
        <f t="shared" ca="1" si="25"/>
        <v>#REF!</v>
      </c>
      <c r="AN32" t="e">
        <f t="shared" ca="1" si="26"/>
        <v>#REF!</v>
      </c>
      <c r="AO32" t="e">
        <f t="shared" ca="1" si="27"/>
        <v>#REF!</v>
      </c>
      <c r="AP32" t="e">
        <f t="shared" ca="1" si="28"/>
        <v>#REF!</v>
      </c>
      <c r="AQ32" t="e">
        <f t="shared" ca="1" si="29"/>
        <v>#REF!</v>
      </c>
      <c r="AR32" t="e">
        <f t="shared" ca="1" si="30"/>
        <v>#REF!</v>
      </c>
      <c r="AS32" t="e">
        <f t="shared" ca="1" si="31"/>
        <v>#REF!</v>
      </c>
      <c r="AT32" t="e">
        <f t="shared" ca="1" si="32"/>
        <v>#REF!</v>
      </c>
    </row>
    <row r="33" spans="1:46" x14ac:dyDescent="0.2">
      <c r="A33" s="6" t="e">
        <f t="shared" ca="1" si="1"/>
        <v>#REF!</v>
      </c>
      <c r="B33" s="6">
        <f t="shared" ca="1" si="2"/>
        <v>45645</v>
      </c>
      <c r="C33" s="7" t="e">
        <f t="shared" ca="1" si="3"/>
        <v>#REF!</v>
      </c>
      <c r="D33" t="e">
        <f t="shared" ca="1" si="4"/>
        <v>#REF!</v>
      </c>
      <c r="E33" t="e">
        <f t="shared" ca="1" si="5"/>
        <v>#REF!</v>
      </c>
      <c r="F33">
        <f ca="1">IFERROR(VLOOKUP(INDIRECT("'"&amp;$AC33&amp;"'!"&amp;"$C$13",TRUE),Cockpit!$F$2:$H$3,3,FALSE),0)</f>
        <v>0</v>
      </c>
      <c r="G33">
        <f ca="1">IFERROR(VLOOKUP(INDIRECT("'"&amp;$AC33&amp;"'!"&amp;"$L$13",TRUE),Cockpit!$J$2:$L$6,3,FALSE),0)</f>
        <v>0</v>
      </c>
      <c r="H33" t="e">
        <f t="shared" ca="1" si="6"/>
        <v>#REF!</v>
      </c>
      <c r="I33" t="e">
        <f t="shared" ca="1" si="7"/>
        <v>#REF!</v>
      </c>
      <c r="J33" t="str">
        <f ca="1">IFERROR(VLOOKUP(H33,Cockpit!$A$20:$D$244,4,FALSE),"AK")</f>
        <v>AK</v>
      </c>
      <c r="K33">
        <f ca="1">IFERROR(VLOOKUP(INDIRECT("'"&amp;$AC33&amp;"'!"&amp;"$c$14",TRUE),Cockpit!$A$11:$C$15,3,FALSE),0)</f>
        <v>0</v>
      </c>
      <c r="L33">
        <f ca="1">IFERROR(VLOOKUP(INDIRECT("'"&amp;$AC33&amp;"'!"&amp;"$L$20",TRUE),Cockpit!$F$11:$H$12,3,FALSE),0)</f>
        <v>0</v>
      </c>
      <c r="M33" t="e">
        <f ca="1">IF(OR(INDIRECT("'"&amp;$AC33&amp;"'!"&amp;"$I$23",TRUE)=Cockpit!J$11,INDIRECT("'"&amp;$AC33&amp;"'!"&amp;"$M$23",TRUE)=Cockpit!J$14),"Tief","Hoch")</f>
        <v>#REF!</v>
      </c>
      <c r="N33" t="e">
        <f ca="1">IF(INDIRECT("'"&amp;$AC33&amp;"'!"&amp;"$I$25",TRUE)=Cockpit!$F$11,"Hoch","Tief")</f>
        <v>#REF!</v>
      </c>
      <c r="O33">
        <f ca="1">IFERROR(VLOOKUP(INDIRECT("'"&amp;$AC33&amp;"'!"&amp;"$M$34",TRUE),Cockpit!$F$11:$H$12,3,FALSE),0)</f>
        <v>0</v>
      </c>
      <c r="P33">
        <f ca="1">IFERROR(VLOOKUP(INDIRECT("'"&amp;$AC33&amp;"'!"&amp;"$J$45",TRUE),Cockpit!$F$11:$H$12,3,FALSE),0)</f>
        <v>0</v>
      </c>
      <c r="Q33" t="str">
        <f t="shared" ca="1" si="8"/>
        <v>Deutschkurs</v>
      </c>
      <c r="R33" s="8" t="e">
        <f t="shared" ca="1" si="9"/>
        <v>#REF!</v>
      </c>
      <c r="S33">
        <f ca="1">IFERROR(VLOOKUP(INDIRECT("'"&amp;$AC33&amp;"'!"&amp;"$I$5",TRUE),Cockpit!$A$2:$C$7,3,FALSE),0)</f>
        <v>0</v>
      </c>
      <c r="T33" s="9" t="e">
        <f t="shared" ca="1" si="10"/>
        <v>#REF!</v>
      </c>
      <c r="U33" s="9" t="e">
        <f ca="1">IF(OR(J33="AK",K33="Anderer Status",L33="Ja",M33="Hoch",N33="Hoch",O33="Nein",P33="Nein",S33="Anderes Niveau",Z33="Nein",AA33="Nein"),0,IF(T33&gt;Cockpit!$H$15,Cockpit!$H$15,T33))</f>
        <v>#REF!</v>
      </c>
      <c r="V33" s="6" t="e">
        <f t="shared" ca="1" si="11"/>
        <v>#REF!</v>
      </c>
      <c r="W33" s="6" t="e">
        <f t="shared" ca="1" si="12"/>
        <v>#REF!</v>
      </c>
      <c r="X33" s="8" t="e">
        <f t="shared" ca="1" si="13"/>
        <v>#REF!</v>
      </c>
      <c r="Y33" s="9" t="e">
        <f t="shared" ca="1" si="14"/>
        <v>#REF!</v>
      </c>
      <c r="Z33" t="e">
        <f t="shared" ca="1" si="15"/>
        <v>#REF!</v>
      </c>
      <c r="AA33" t="e">
        <f t="shared" ca="1" si="0"/>
        <v>#REF!</v>
      </c>
      <c r="AB33">
        <f ca="1">IFERROR(VLOOKUP(R33,Cockpit!$E$20:$F$45,2,FALSE),0)</f>
        <v>0</v>
      </c>
      <c r="AC33">
        <v>32</v>
      </c>
      <c r="AD33" t="e">
        <f t="shared" ca="1" si="16"/>
        <v>#REF!</v>
      </c>
      <c r="AE33" t="e">
        <f t="shared" ca="1" si="17"/>
        <v>#REF!</v>
      </c>
      <c r="AF33" t="e">
        <f t="shared" ca="1" si="18"/>
        <v>#REF!</v>
      </c>
      <c r="AG33" t="e">
        <f t="shared" ca="1" si="19"/>
        <v>#REF!</v>
      </c>
      <c r="AH33" t="e">
        <f t="shared" ca="1" si="20"/>
        <v>#REF!</v>
      </c>
      <c r="AI33" t="e">
        <f t="shared" ca="1" si="21"/>
        <v>#REF!</v>
      </c>
      <c r="AJ33" t="e">
        <f t="shared" ca="1" si="22"/>
        <v>#REF!</v>
      </c>
      <c r="AK33" t="e">
        <f t="shared" ca="1" si="23"/>
        <v>#REF!</v>
      </c>
      <c r="AL33" t="e">
        <f t="shared" ca="1" si="24"/>
        <v>#REF!</v>
      </c>
      <c r="AM33" t="e">
        <f t="shared" ca="1" si="25"/>
        <v>#REF!</v>
      </c>
      <c r="AN33" t="e">
        <f t="shared" ca="1" si="26"/>
        <v>#REF!</v>
      </c>
      <c r="AO33" t="e">
        <f t="shared" ca="1" si="27"/>
        <v>#REF!</v>
      </c>
      <c r="AP33" t="e">
        <f t="shared" ca="1" si="28"/>
        <v>#REF!</v>
      </c>
      <c r="AQ33" t="e">
        <f t="shared" ca="1" si="29"/>
        <v>#REF!</v>
      </c>
      <c r="AR33" t="e">
        <f t="shared" ca="1" si="30"/>
        <v>#REF!</v>
      </c>
      <c r="AS33" t="e">
        <f t="shared" ca="1" si="31"/>
        <v>#REF!</v>
      </c>
      <c r="AT33" t="e">
        <f t="shared" ca="1" si="32"/>
        <v>#REF!</v>
      </c>
    </row>
    <row r="34" spans="1:46" x14ac:dyDescent="0.2">
      <c r="A34" s="6" t="e">
        <f t="shared" ca="1" si="1"/>
        <v>#REF!</v>
      </c>
      <c r="B34" s="6">
        <f t="shared" ca="1" si="2"/>
        <v>45645</v>
      </c>
      <c r="C34" s="7" t="e">
        <f t="shared" ca="1" si="3"/>
        <v>#REF!</v>
      </c>
      <c r="D34" t="e">
        <f t="shared" ca="1" si="4"/>
        <v>#REF!</v>
      </c>
      <c r="E34" t="e">
        <f t="shared" ca="1" si="5"/>
        <v>#REF!</v>
      </c>
      <c r="F34">
        <f ca="1">IFERROR(VLOOKUP(INDIRECT("'"&amp;$AC34&amp;"'!"&amp;"$C$13",TRUE),Cockpit!$F$2:$H$3,3,FALSE),0)</f>
        <v>0</v>
      </c>
      <c r="G34">
        <f ca="1">IFERROR(VLOOKUP(INDIRECT("'"&amp;$AC34&amp;"'!"&amp;"$L$13",TRUE),Cockpit!$J$2:$L$6,3,FALSE),0)</f>
        <v>0</v>
      </c>
      <c r="H34" t="e">
        <f t="shared" ca="1" si="6"/>
        <v>#REF!</v>
      </c>
      <c r="I34" t="e">
        <f t="shared" ca="1" si="7"/>
        <v>#REF!</v>
      </c>
      <c r="J34" t="str">
        <f ca="1">IFERROR(VLOOKUP(H34,Cockpit!$A$20:$D$244,4,FALSE),"AK")</f>
        <v>AK</v>
      </c>
      <c r="K34">
        <f ca="1">IFERROR(VLOOKUP(INDIRECT("'"&amp;$AC34&amp;"'!"&amp;"$c$14",TRUE),Cockpit!$A$11:$C$15,3,FALSE),0)</f>
        <v>0</v>
      </c>
      <c r="L34">
        <f ca="1">IFERROR(VLOOKUP(INDIRECT("'"&amp;$AC34&amp;"'!"&amp;"$L$20",TRUE),Cockpit!$F$11:$H$12,3,FALSE),0)</f>
        <v>0</v>
      </c>
      <c r="M34" t="e">
        <f ca="1">IF(OR(INDIRECT("'"&amp;$AC34&amp;"'!"&amp;"$I$23",TRUE)=Cockpit!J$11,INDIRECT("'"&amp;$AC34&amp;"'!"&amp;"$M$23",TRUE)=Cockpit!J$14),"Tief","Hoch")</f>
        <v>#REF!</v>
      </c>
      <c r="N34" t="e">
        <f ca="1">IF(INDIRECT("'"&amp;$AC34&amp;"'!"&amp;"$I$25",TRUE)=Cockpit!$F$11,"Hoch","Tief")</f>
        <v>#REF!</v>
      </c>
      <c r="O34">
        <f ca="1">IFERROR(VLOOKUP(INDIRECT("'"&amp;$AC34&amp;"'!"&amp;"$M$34",TRUE),Cockpit!$F$11:$H$12,3,FALSE),0)</f>
        <v>0</v>
      </c>
      <c r="P34">
        <f ca="1">IFERROR(VLOOKUP(INDIRECT("'"&amp;$AC34&amp;"'!"&amp;"$J$45",TRUE),Cockpit!$F$11:$H$12,3,FALSE),0)</f>
        <v>0</v>
      </c>
      <c r="Q34" t="str">
        <f t="shared" ca="1" si="8"/>
        <v>Deutschkurs</v>
      </c>
      <c r="R34" s="8" t="e">
        <f t="shared" ca="1" si="9"/>
        <v>#REF!</v>
      </c>
      <c r="S34">
        <f ca="1">IFERROR(VLOOKUP(INDIRECT("'"&amp;$AC34&amp;"'!"&amp;"$I$5",TRUE),Cockpit!$A$2:$C$7,3,FALSE),0)</f>
        <v>0</v>
      </c>
      <c r="T34" s="9" t="e">
        <f t="shared" ca="1" si="10"/>
        <v>#REF!</v>
      </c>
      <c r="U34" s="9" t="e">
        <f ca="1">IF(OR(J34="AK",K34="Anderer Status",L34="Ja",M34="Hoch",N34="Hoch",O34="Nein",P34="Nein",S34="Anderes Niveau",Z34="Nein",AA34="Nein"),0,IF(T34&gt;Cockpit!$H$15,Cockpit!$H$15,T34))</f>
        <v>#REF!</v>
      </c>
      <c r="V34" s="6" t="e">
        <f t="shared" ca="1" si="11"/>
        <v>#REF!</v>
      </c>
      <c r="W34" s="6" t="e">
        <f t="shared" ca="1" si="12"/>
        <v>#REF!</v>
      </c>
      <c r="X34" s="8" t="e">
        <f t="shared" ca="1" si="13"/>
        <v>#REF!</v>
      </c>
      <c r="Y34" s="9" t="e">
        <f t="shared" ca="1" si="14"/>
        <v>#REF!</v>
      </c>
      <c r="Z34" t="e">
        <f t="shared" ca="1" si="15"/>
        <v>#REF!</v>
      </c>
      <c r="AA34" t="e">
        <f t="shared" ca="1" si="0"/>
        <v>#REF!</v>
      </c>
      <c r="AB34">
        <f ca="1">IFERROR(VLOOKUP(R34,Cockpit!$E$20:$F$45,2,FALSE),0)</f>
        <v>0</v>
      </c>
      <c r="AC34">
        <v>33</v>
      </c>
      <c r="AD34" t="e">
        <f t="shared" ca="1" si="16"/>
        <v>#REF!</v>
      </c>
      <c r="AE34" t="e">
        <f t="shared" ca="1" si="17"/>
        <v>#REF!</v>
      </c>
      <c r="AF34" t="e">
        <f t="shared" ca="1" si="18"/>
        <v>#REF!</v>
      </c>
      <c r="AG34" t="e">
        <f t="shared" ca="1" si="19"/>
        <v>#REF!</v>
      </c>
      <c r="AH34" t="e">
        <f t="shared" ca="1" si="20"/>
        <v>#REF!</v>
      </c>
      <c r="AI34" t="e">
        <f t="shared" ca="1" si="21"/>
        <v>#REF!</v>
      </c>
      <c r="AJ34" t="e">
        <f t="shared" ca="1" si="22"/>
        <v>#REF!</v>
      </c>
      <c r="AK34" t="e">
        <f t="shared" ca="1" si="23"/>
        <v>#REF!</v>
      </c>
      <c r="AL34" t="e">
        <f t="shared" ca="1" si="24"/>
        <v>#REF!</v>
      </c>
      <c r="AM34" t="e">
        <f t="shared" ca="1" si="25"/>
        <v>#REF!</v>
      </c>
      <c r="AN34" t="e">
        <f t="shared" ca="1" si="26"/>
        <v>#REF!</v>
      </c>
      <c r="AO34" t="e">
        <f t="shared" ca="1" si="27"/>
        <v>#REF!</v>
      </c>
      <c r="AP34" t="e">
        <f t="shared" ca="1" si="28"/>
        <v>#REF!</v>
      </c>
      <c r="AQ34" t="e">
        <f t="shared" ca="1" si="29"/>
        <v>#REF!</v>
      </c>
      <c r="AR34" t="e">
        <f t="shared" ca="1" si="30"/>
        <v>#REF!</v>
      </c>
      <c r="AS34" t="e">
        <f t="shared" ca="1" si="31"/>
        <v>#REF!</v>
      </c>
      <c r="AT34" t="e">
        <f t="shared" ca="1" si="32"/>
        <v>#REF!</v>
      </c>
    </row>
    <row r="35" spans="1:46" x14ac:dyDescent="0.2">
      <c r="A35" s="6" t="e">
        <f t="shared" ca="1" si="1"/>
        <v>#REF!</v>
      </c>
      <c r="B35" s="6">
        <f t="shared" ca="1" si="2"/>
        <v>45645</v>
      </c>
      <c r="C35" s="7" t="e">
        <f t="shared" ca="1" si="3"/>
        <v>#REF!</v>
      </c>
      <c r="D35" t="e">
        <f t="shared" ca="1" si="4"/>
        <v>#REF!</v>
      </c>
      <c r="E35" t="e">
        <f t="shared" ca="1" si="5"/>
        <v>#REF!</v>
      </c>
      <c r="F35">
        <f ca="1">IFERROR(VLOOKUP(INDIRECT("'"&amp;$AC35&amp;"'!"&amp;"$C$13",TRUE),Cockpit!$F$2:$H$3,3,FALSE),0)</f>
        <v>0</v>
      </c>
      <c r="G35">
        <f ca="1">IFERROR(VLOOKUP(INDIRECT("'"&amp;$AC35&amp;"'!"&amp;"$L$13",TRUE),Cockpit!$J$2:$L$6,3,FALSE),0)</f>
        <v>0</v>
      </c>
      <c r="H35" t="e">
        <f t="shared" ca="1" si="6"/>
        <v>#REF!</v>
      </c>
      <c r="I35" t="e">
        <f t="shared" ca="1" si="7"/>
        <v>#REF!</v>
      </c>
      <c r="J35" t="str">
        <f ca="1">IFERROR(VLOOKUP(H35,Cockpit!$A$20:$D$244,4,FALSE),"AK")</f>
        <v>AK</v>
      </c>
      <c r="K35">
        <f ca="1">IFERROR(VLOOKUP(INDIRECT("'"&amp;$AC35&amp;"'!"&amp;"$c$14",TRUE),Cockpit!$A$11:$C$15,3,FALSE),0)</f>
        <v>0</v>
      </c>
      <c r="L35">
        <f ca="1">IFERROR(VLOOKUP(INDIRECT("'"&amp;$AC35&amp;"'!"&amp;"$L$20",TRUE),Cockpit!$F$11:$H$12,3,FALSE),0)</f>
        <v>0</v>
      </c>
      <c r="M35" t="e">
        <f ca="1">IF(OR(INDIRECT("'"&amp;$AC35&amp;"'!"&amp;"$I$23",TRUE)=Cockpit!J$11,INDIRECT("'"&amp;$AC35&amp;"'!"&amp;"$M$23",TRUE)=Cockpit!J$14),"Tief","Hoch")</f>
        <v>#REF!</v>
      </c>
      <c r="N35" t="e">
        <f ca="1">IF(INDIRECT("'"&amp;$AC35&amp;"'!"&amp;"$I$25",TRUE)=Cockpit!$F$11,"Hoch","Tief")</f>
        <v>#REF!</v>
      </c>
      <c r="O35">
        <f ca="1">IFERROR(VLOOKUP(INDIRECT("'"&amp;$AC35&amp;"'!"&amp;"$M$34",TRUE),Cockpit!$F$11:$H$12,3,FALSE),0)</f>
        <v>0</v>
      </c>
      <c r="P35">
        <f ca="1">IFERROR(VLOOKUP(INDIRECT("'"&amp;$AC35&amp;"'!"&amp;"$J$45",TRUE),Cockpit!$F$11:$H$12,3,FALSE),0)</f>
        <v>0</v>
      </c>
      <c r="Q35" t="str">
        <f t="shared" ca="1" si="8"/>
        <v>Deutschkurs</v>
      </c>
      <c r="R35" s="8" t="e">
        <f t="shared" ca="1" si="9"/>
        <v>#REF!</v>
      </c>
      <c r="S35">
        <f ca="1">IFERROR(VLOOKUP(INDIRECT("'"&amp;$AC35&amp;"'!"&amp;"$I$5",TRUE),Cockpit!$A$2:$C$7,3,FALSE),0)</f>
        <v>0</v>
      </c>
      <c r="T35" s="9" t="e">
        <f t="shared" ca="1" si="10"/>
        <v>#REF!</v>
      </c>
      <c r="U35" s="9" t="e">
        <f ca="1">IF(OR(J35="AK",K35="Anderer Status",L35="Ja",M35="Hoch",N35="Hoch",O35="Nein",P35="Nein",S35="Anderes Niveau",Z35="Nein",AA35="Nein"),0,IF(T35&gt;Cockpit!$H$15,Cockpit!$H$15,T35))</f>
        <v>#REF!</v>
      </c>
      <c r="V35" s="6" t="e">
        <f t="shared" ca="1" si="11"/>
        <v>#REF!</v>
      </c>
      <c r="W35" s="6" t="e">
        <f t="shared" ca="1" si="12"/>
        <v>#REF!</v>
      </c>
      <c r="X35" s="8" t="e">
        <f t="shared" ca="1" si="13"/>
        <v>#REF!</v>
      </c>
      <c r="Y35" s="9" t="e">
        <f t="shared" ca="1" si="14"/>
        <v>#REF!</v>
      </c>
      <c r="Z35" t="e">
        <f t="shared" ca="1" si="15"/>
        <v>#REF!</v>
      </c>
      <c r="AA35" t="e">
        <f t="shared" ca="1" si="0"/>
        <v>#REF!</v>
      </c>
      <c r="AB35">
        <f ca="1">IFERROR(VLOOKUP(R35,Cockpit!$E$20:$F$45,2,FALSE),0)</f>
        <v>0</v>
      </c>
      <c r="AC35">
        <v>34</v>
      </c>
      <c r="AD35" t="e">
        <f t="shared" ca="1" si="16"/>
        <v>#REF!</v>
      </c>
      <c r="AE35" t="e">
        <f t="shared" ca="1" si="17"/>
        <v>#REF!</v>
      </c>
      <c r="AF35" t="e">
        <f t="shared" ca="1" si="18"/>
        <v>#REF!</v>
      </c>
      <c r="AG35" t="e">
        <f t="shared" ca="1" si="19"/>
        <v>#REF!</v>
      </c>
      <c r="AH35" t="e">
        <f t="shared" ca="1" si="20"/>
        <v>#REF!</v>
      </c>
      <c r="AI35" t="e">
        <f t="shared" ca="1" si="21"/>
        <v>#REF!</v>
      </c>
      <c r="AJ35" t="e">
        <f t="shared" ca="1" si="22"/>
        <v>#REF!</v>
      </c>
      <c r="AK35" t="e">
        <f t="shared" ca="1" si="23"/>
        <v>#REF!</v>
      </c>
      <c r="AL35" t="e">
        <f t="shared" ca="1" si="24"/>
        <v>#REF!</v>
      </c>
      <c r="AM35" t="e">
        <f t="shared" ca="1" si="25"/>
        <v>#REF!</v>
      </c>
      <c r="AN35" t="e">
        <f t="shared" ca="1" si="26"/>
        <v>#REF!</v>
      </c>
      <c r="AO35" t="e">
        <f t="shared" ca="1" si="27"/>
        <v>#REF!</v>
      </c>
      <c r="AP35" t="e">
        <f t="shared" ca="1" si="28"/>
        <v>#REF!</v>
      </c>
      <c r="AQ35" t="e">
        <f t="shared" ca="1" si="29"/>
        <v>#REF!</v>
      </c>
      <c r="AR35" t="e">
        <f t="shared" ca="1" si="30"/>
        <v>#REF!</v>
      </c>
      <c r="AS35" t="e">
        <f t="shared" ca="1" si="31"/>
        <v>#REF!</v>
      </c>
      <c r="AT35" t="e">
        <f t="shared" ca="1" si="32"/>
        <v>#REF!</v>
      </c>
    </row>
    <row r="36" spans="1:46" x14ac:dyDescent="0.2">
      <c r="A36" s="6" t="e">
        <f t="shared" ca="1" si="1"/>
        <v>#REF!</v>
      </c>
      <c r="B36" s="6">
        <f t="shared" ca="1" si="2"/>
        <v>45645</v>
      </c>
      <c r="C36" s="7" t="e">
        <f t="shared" ca="1" si="3"/>
        <v>#REF!</v>
      </c>
      <c r="D36" t="e">
        <f t="shared" ca="1" si="4"/>
        <v>#REF!</v>
      </c>
      <c r="E36" t="e">
        <f t="shared" ca="1" si="5"/>
        <v>#REF!</v>
      </c>
      <c r="F36">
        <f ca="1">IFERROR(VLOOKUP(INDIRECT("'"&amp;$AC36&amp;"'!"&amp;"$C$13",TRUE),Cockpit!$F$2:$H$3,3,FALSE),0)</f>
        <v>0</v>
      </c>
      <c r="G36">
        <f ca="1">IFERROR(VLOOKUP(INDIRECT("'"&amp;$AC36&amp;"'!"&amp;"$L$13",TRUE),Cockpit!$J$2:$L$6,3,FALSE),0)</f>
        <v>0</v>
      </c>
      <c r="H36" t="e">
        <f t="shared" ca="1" si="6"/>
        <v>#REF!</v>
      </c>
      <c r="I36" t="e">
        <f t="shared" ca="1" si="7"/>
        <v>#REF!</v>
      </c>
      <c r="J36" t="str">
        <f ca="1">IFERROR(VLOOKUP(H36,Cockpit!$A$20:$D$244,4,FALSE),"AK")</f>
        <v>AK</v>
      </c>
      <c r="K36">
        <f ca="1">IFERROR(VLOOKUP(INDIRECT("'"&amp;$AC36&amp;"'!"&amp;"$c$14",TRUE),Cockpit!$A$11:$C$15,3,FALSE),0)</f>
        <v>0</v>
      </c>
      <c r="L36">
        <f ca="1">IFERROR(VLOOKUP(INDIRECT("'"&amp;$AC36&amp;"'!"&amp;"$L$20",TRUE),Cockpit!$F$11:$H$12,3,FALSE),0)</f>
        <v>0</v>
      </c>
      <c r="M36" t="e">
        <f ca="1">IF(OR(INDIRECT("'"&amp;$AC36&amp;"'!"&amp;"$I$23",TRUE)=Cockpit!J$11,INDIRECT("'"&amp;$AC36&amp;"'!"&amp;"$M$23",TRUE)=Cockpit!J$14),"Tief","Hoch")</f>
        <v>#REF!</v>
      </c>
      <c r="N36" t="e">
        <f ca="1">IF(INDIRECT("'"&amp;$AC36&amp;"'!"&amp;"$I$25",TRUE)=Cockpit!$F$11,"Hoch","Tief")</f>
        <v>#REF!</v>
      </c>
      <c r="O36">
        <f ca="1">IFERROR(VLOOKUP(INDIRECT("'"&amp;$AC36&amp;"'!"&amp;"$M$34",TRUE),Cockpit!$F$11:$H$12,3,FALSE),0)</f>
        <v>0</v>
      </c>
      <c r="P36">
        <f ca="1">IFERROR(VLOOKUP(INDIRECT("'"&amp;$AC36&amp;"'!"&amp;"$J$45",TRUE),Cockpit!$F$11:$H$12,3,FALSE),0)</f>
        <v>0</v>
      </c>
      <c r="Q36" t="str">
        <f t="shared" ca="1" si="8"/>
        <v>Deutschkurs</v>
      </c>
      <c r="R36" s="8" t="e">
        <f t="shared" ca="1" si="9"/>
        <v>#REF!</v>
      </c>
      <c r="S36">
        <f ca="1">IFERROR(VLOOKUP(INDIRECT("'"&amp;$AC36&amp;"'!"&amp;"$I$5",TRUE),Cockpit!$A$2:$C$7,3,FALSE),0)</f>
        <v>0</v>
      </c>
      <c r="T36" s="9" t="e">
        <f t="shared" ca="1" si="10"/>
        <v>#REF!</v>
      </c>
      <c r="U36" s="9" t="e">
        <f ca="1">IF(OR(J36="AK",K36="Anderer Status",L36="Ja",M36="Hoch",N36="Hoch",O36="Nein",P36="Nein",S36="Anderes Niveau",Z36="Nein",AA36="Nein"),0,IF(T36&gt;Cockpit!$H$15,Cockpit!$H$15,T36))</f>
        <v>#REF!</v>
      </c>
      <c r="V36" s="6" t="e">
        <f t="shared" ca="1" si="11"/>
        <v>#REF!</v>
      </c>
      <c r="W36" s="6" t="e">
        <f t="shared" ca="1" si="12"/>
        <v>#REF!</v>
      </c>
      <c r="X36" s="8" t="e">
        <f t="shared" ca="1" si="13"/>
        <v>#REF!</v>
      </c>
      <c r="Y36" s="9" t="e">
        <f t="shared" ca="1" si="14"/>
        <v>#REF!</v>
      </c>
      <c r="Z36" t="e">
        <f t="shared" ca="1" si="15"/>
        <v>#REF!</v>
      </c>
      <c r="AA36" t="e">
        <f t="shared" ca="1" si="0"/>
        <v>#REF!</v>
      </c>
      <c r="AB36">
        <f ca="1">IFERROR(VLOOKUP(R36,Cockpit!$E$20:$F$45,2,FALSE),0)</f>
        <v>0</v>
      </c>
      <c r="AC36">
        <v>35</v>
      </c>
      <c r="AD36" t="e">
        <f t="shared" ca="1" si="16"/>
        <v>#REF!</v>
      </c>
      <c r="AE36" t="e">
        <f t="shared" ca="1" si="17"/>
        <v>#REF!</v>
      </c>
      <c r="AF36" t="e">
        <f t="shared" ca="1" si="18"/>
        <v>#REF!</v>
      </c>
      <c r="AG36" t="e">
        <f t="shared" ca="1" si="19"/>
        <v>#REF!</v>
      </c>
      <c r="AH36" t="e">
        <f t="shared" ca="1" si="20"/>
        <v>#REF!</v>
      </c>
      <c r="AI36" t="e">
        <f t="shared" ca="1" si="21"/>
        <v>#REF!</v>
      </c>
      <c r="AJ36" t="e">
        <f t="shared" ca="1" si="22"/>
        <v>#REF!</v>
      </c>
      <c r="AK36" t="e">
        <f t="shared" ca="1" si="23"/>
        <v>#REF!</v>
      </c>
      <c r="AL36" t="e">
        <f t="shared" ca="1" si="24"/>
        <v>#REF!</v>
      </c>
      <c r="AM36" t="e">
        <f t="shared" ca="1" si="25"/>
        <v>#REF!</v>
      </c>
      <c r="AN36" t="e">
        <f t="shared" ca="1" si="26"/>
        <v>#REF!</v>
      </c>
      <c r="AO36" t="e">
        <f t="shared" ca="1" si="27"/>
        <v>#REF!</v>
      </c>
      <c r="AP36" t="e">
        <f t="shared" ca="1" si="28"/>
        <v>#REF!</v>
      </c>
      <c r="AQ36" t="e">
        <f t="shared" ca="1" si="29"/>
        <v>#REF!</v>
      </c>
      <c r="AR36" t="e">
        <f t="shared" ca="1" si="30"/>
        <v>#REF!</v>
      </c>
      <c r="AS36" t="e">
        <f t="shared" ca="1" si="31"/>
        <v>#REF!</v>
      </c>
      <c r="AT36" t="e">
        <f t="shared" ca="1" si="32"/>
        <v>#REF!</v>
      </c>
    </row>
    <row r="37" spans="1:46" x14ac:dyDescent="0.2">
      <c r="A37" s="6" t="e">
        <f t="shared" ca="1" si="1"/>
        <v>#REF!</v>
      </c>
      <c r="B37" s="6">
        <f t="shared" ca="1" si="2"/>
        <v>45645</v>
      </c>
      <c r="C37" s="7" t="e">
        <f t="shared" ca="1" si="3"/>
        <v>#REF!</v>
      </c>
      <c r="D37" t="e">
        <f t="shared" ca="1" si="4"/>
        <v>#REF!</v>
      </c>
      <c r="E37" t="e">
        <f t="shared" ca="1" si="5"/>
        <v>#REF!</v>
      </c>
      <c r="F37">
        <f ca="1">IFERROR(VLOOKUP(INDIRECT("'"&amp;$AC37&amp;"'!"&amp;"$C$13",TRUE),Cockpit!$F$2:$H$3,3,FALSE),0)</f>
        <v>0</v>
      </c>
      <c r="G37">
        <f ca="1">IFERROR(VLOOKUP(INDIRECT("'"&amp;$AC37&amp;"'!"&amp;"$L$13",TRUE),Cockpit!$J$2:$L$6,3,FALSE),0)</f>
        <v>0</v>
      </c>
      <c r="H37" t="e">
        <f t="shared" ca="1" si="6"/>
        <v>#REF!</v>
      </c>
      <c r="I37" t="e">
        <f t="shared" ca="1" si="7"/>
        <v>#REF!</v>
      </c>
      <c r="J37" t="str">
        <f ca="1">IFERROR(VLOOKUP(H37,Cockpit!$A$20:$D$244,4,FALSE),"AK")</f>
        <v>AK</v>
      </c>
      <c r="K37">
        <f ca="1">IFERROR(VLOOKUP(INDIRECT("'"&amp;$AC37&amp;"'!"&amp;"$c$14",TRUE),Cockpit!$A$11:$C$15,3,FALSE),0)</f>
        <v>0</v>
      </c>
      <c r="L37">
        <f ca="1">IFERROR(VLOOKUP(INDIRECT("'"&amp;$AC37&amp;"'!"&amp;"$L$20",TRUE),Cockpit!$F$11:$H$12,3,FALSE),0)</f>
        <v>0</v>
      </c>
      <c r="M37" t="e">
        <f ca="1">IF(OR(INDIRECT("'"&amp;$AC37&amp;"'!"&amp;"$I$23",TRUE)=Cockpit!J$11,INDIRECT("'"&amp;$AC37&amp;"'!"&amp;"$M$23",TRUE)=Cockpit!J$14),"Tief","Hoch")</f>
        <v>#REF!</v>
      </c>
      <c r="N37" t="e">
        <f ca="1">IF(INDIRECT("'"&amp;$AC37&amp;"'!"&amp;"$I$25",TRUE)=Cockpit!$F$11,"Hoch","Tief")</f>
        <v>#REF!</v>
      </c>
      <c r="O37">
        <f ca="1">IFERROR(VLOOKUP(INDIRECT("'"&amp;$AC37&amp;"'!"&amp;"$M$34",TRUE),Cockpit!$F$11:$H$12,3,FALSE),0)</f>
        <v>0</v>
      </c>
      <c r="P37">
        <f ca="1">IFERROR(VLOOKUP(INDIRECT("'"&amp;$AC37&amp;"'!"&amp;"$J$45",TRUE),Cockpit!$F$11:$H$12,3,FALSE),0)</f>
        <v>0</v>
      </c>
      <c r="Q37" t="str">
        <f t="shared" ca="1" si="8"/>
        <v>Deutschkurs</v>
      </c>
      <c r="R37" s="8" t="e">
        <f t="shared" ca="1" si="9"/>
        <v>#REF!</v>
      </c>
      <c r="S37">
        <f ca="1">IFERROR(VLOOKUP(INDIRECT("'"&amp;$AC37&amp;"'!"&amp;"$I$5",TRUE),Cockpit!$A$2:$C$7,3,FALSE),0)</f>
        <v>0</v>
      </c>
      <c r="T37" s="9" t="e">
        <f t="shared" ca="1" si="10"/>
        <v>#REF!</v>
      </c>
      <c r="U37" s="9" t="e">
        <f ca="1">IF(OR(J37="AK",K37="Anderer Status",L37="Ja",M37="Hoch",N37="Hoch",O37="Nein",P37="Nein",S37="Anderes Niveau",Z37="Nein",AA37="Nein"),0,IF(T37&gt;Cockpit!$H$15,Cockpit!$H$15,T37))</f>
        <v>#REF!</v>
      </c>
      <c r="V37" s="6" t="e">
        <f t="shared" ca="1" si="11"/>
        <v>#REF!</v>
      </c>
      <c r="W37" s="6" t="e">
        <f t="shared" ca="1" si="12"/>
        <v>#REF!</v>
      </c>
      <c r="X37" s="8" t="e">
        <f t="shared" ca="1" si="13"/>
        <v>#REF!</v>
      </c>
      <c r="Y37" s="9" t="e">
        <f t="shared" ca="1" si="14"/>
        <v>#REF!</v>
      </c>
      <c r="Z37" t="e">
        <f t="shared" ca="1" si="15"/>
        <v>#REF!</v>
      </c>
      <c r="AA37" t="e">
        <f t="shared" ca="1" si="0"/>
        <v>#REF!</v>
      </c>
      <c r="AB37">
        <f ca="1">IFERROR(VLOOKUP(R37,Cockpit!$E$20:$F$45,2,FALSE),0)</f>
        <v>0</v>
      </c>
      <c r="AC37">
        <v>36</v>
      </c>
      <c r="AD37" t="e">
        <f t="shared" ca="1" si="16"/>
        <v>#REF!</v>
      </c>
      <c r="AE37" t="e">
        <f t="shared" ca="1" si="17"/>
        <v>#REF!</v>
      </c>
      <c r="AF37" t="e">
        <f t="shared" ca="1" si="18"/>
        <v>#REF!</v>
      </c>
      <c r="AG37" t="e">
        <f t="shared" ca="1" si="19"/>
        <v>#REF!</v>
      </c>
      <c r="AH37" t="e">
        <f t="shared" ca="1" si="20"/>
        <v>#REF!</v>
      </c>
      <c r="AI37" t="e">
        <f t="shared" ca="1" si="21"/>
        <v>#REF!</v>
      </c>
      <c r="AJ37" t="e">
        <f t="shared" ca="1" si="22"/>
        <v>#REF!</v>
      </c>
      <c r="AK37" t="e">
        <f t="shared" ca="1" si="23"/>
        <v>#REF!</v>
      </c>
      <c r="AL37" t="e">
        <f t="shared" ca="1" si="24"/>
        <v>#REF!</v>
      </c>
      <c r="AM37" t="e">
        <f t="shared" ca="1" si="25"/>
        <v>#REF!</v>
      </c>
      <c r="AN37" t="e">
        <f t="shared" ca="1" si="26"/>
        <v>#REF!</v>
      </c>
      <c r="AO37" t="e">
        <f t="shared" ca="1" si="27"/>
        <v>#REF!</v>
      </c>
      <c r="AP37" t="e">
        <f t="shared" ca="1" si="28"/>
        <v>#REF!</v>
      </c>
      <c r="AQ37" t="e">
        <f t="shared" ca="1" si="29"/>
        <v>#REF!</v>
      </c>
      <c r="AR37" t="e">
        <f t="shared" ca="1" si="30"/>
        <v>#REF!</v>
      </c>
      <c r="AS37" t="e">
        <f t="shared" ca="1" si="31"/>
        <v>#REF!</v>
      </c>
      <c r="AT37" t="e">
        <f t="shared" ca="1" si="32"/>
        <v>#REF!</v>
      </c>
    </row>
    <row r="38" spans="1:46" x14ac:dyDescent="0.2">
      <c r="A38" s="6" t="e">
        <f t="shared" ca="1" si="1"/>
        <v>#REF!</v>
      </c>
      <c r="B38" s="6">
        <f t="shared" ca="1" si="2"/>
        <v>45645</v>
      </c>
      <c r="C38" s="7" t="e">
        <f t="shared" ca="1" si="3"/>
        <v>#REF!</v>
      </c>
      <c r="D38" t="e">
        <f t="shared" ca="1" si="4"/>
        <v>#REF!</v>
      </c>
      <c r="E38" t="e">
        <f t="shared" ca="1" si="5"/>
        <v>#REF!</v>
      </c>
      <c r="F38">
        <f ca="1">IFERROR(VLOOKUP(INDIRECT("'"&amp;$AC38&amp;"'!"&amp;"$C$13",TRUE),Cockpit!$F$2:$H$3,3,FALSE),0)</f>
        <v>0</v>
      </c>
      <c r="G38">
        <f ca="1">IFERROR(VLOOKUP(INDIRECT("'"&amp;$AC38&amp;"'!"&amp;"$L$13",TRUE),Cockpit!$J$2:$L$6,3,FALSE),0)</f>
        <v>0</v>
      </c>
      <c r="H38" t="e">
        <f t="shared" ca="1" si="6"/>
        <v>#REF!</v>
      </c>
      <c r="I38" t="e">
        <f t="shared" ca="1" si="7"/>
        <v>#REF!</v>
      </c>
      <c r="J38" t="str">
        <f ca="1">IFERROR(VLOOKUP(H38,Cockpit!$A$20:$D$244,4,FALSE),"AK")</f>
        <v>AK</v>
      </c>
      <c r="K38">
        <f ca="1">IFERROR(VLOOKUP(INDIRECT("'"&amp;$AC38&amp;"'!"&amp;"$c$14",TRUE),Cockpit!$A$11:$C$15,3,FALSE),0)</f>
        <v>0</v>
      </c>
      <c r="L38">
        <f ca="1">IFERROR(VLOOKUP(INDIRECT("'"&amp;$AC38&amp;"'!"&amp;"$L$20",TRUE),Cockpit!$F$11:$H$12,3,FALSE),0)</f>
        <v>0</v>
      </c>
      <c r="M38" t="e">
        <f ca="1">IF(OR(INDIRECT("'"&amp;$AC38&amp;"'!"&amp;"$I$23",TRUE)=Cockpit!J$11,INDIRECT("'"&amp;$AC38&amp;"'!"&amp;"$M$23",TRUE)=Cockpit!J$14),"Tief","Hoch")</f>
        <v>#REF!</v>
      </c>
      <c r="N38" t="e">
        <f ca="1">IF(INDIRECT("'"&amp;$AC38&amp;"'!"&amp;"$I$25",TRUE)=Cockpit!$F$11,"Hoch","Tief")</f>
        <v>#REF!</v>
      </c>
      <c r="O38">
        <f ca="1">IFERROR(VLOOKUP(INDIRECT("'"&amp;$AC38&amp;"'!"&amp;"$M$34",TRUE),Cockpit!$F$11:$H$12,3,FALSE),0)</f>
        <v>0</v>
      </c>
      <c r="P38">
        <f ca="1">IFERROR(VLOOKUP(INDIRECT("'"&amp;$AC38&amp;"'!"&amp;"$J$45",TRUE),Cockpit!$F$11:$H$12,3,FALSE),0)</f>
        <v>0</v>
      </c>
      <c r="Q38" t="str">
        <f t="shared" ca="1" si="8"/>
        <v>Deutschkurs</v>
      </c>
      <c r="R38" s="8" t="e">
        <f t="shared" ca="1" si="9"/>
        <v>#REF!</v>
      </c>
      <c r="S38">
        <f ca="1">IFERROR(VLOOKUP(INDIRECT("'"&amp;$AC38&amp;"'!"&amp;"$I$5",TRUE),Cockpit!$A$2:$C$7,3,FALSE),0)</f>
        <v>0</v>
      </c>
      <c r="T38" s="9" t="e">
        <f t="shared" ca="1" si="10"/>
        <v>#REF!</v>
      </c>
      <c r="U38" s="9" t="e">
        <f ca="1">IF(OR(J38="AK",K38="Anderer Status",L38="Ja",M38="Hoch",N38="Hoch",O38="Nein",P38="Nein",S38="Anderes Niveau",Z38="Nein",AA38="Nein"),0,IF(T38&gt;Cockpit!$H$15,Cockpit!$H$15,T38))</f>
        <v>#REF!</v>
      </c>
      <c r="V38" s="6" t="e">
        <f t="shared" ca="1" si="11"/>
        <v>#REF!</v>
      </c>
      <c r="W38" s="6" t="e">
        <f t="shared" ca="1" si="12"/>
        <v>#REF!</v>
      </c>
      <c r="X38" s="8" t="e">
        <f t="shared" ca="1" si="13"/>
        <v>#REF!</v>
      </c>
      <c r="Y38" s="9" t="e">
        <f t="shared" ca="1" si="14"/>
        <v>#REF!</v>
      </c>
      <c r="Z38" t="e">
        <f t="shared" ca="1" si="15"/>
        <v>#REF!</v>
      </c>
      <c r="AA38" t="e">
        <f t="shared" ca="1" si="0"/>
        <v>#REF!</v>
      </c>
      <c r="AB38">
        <f ca="1">IFERROR(VLOOKUP(R38,Cockpit!$E$20:$F$45,2,FALSE),0)</f>
        <v>0</v>
      </c>
      <c r="AC38">
        <v>37</v>
      </c>
      <c r="AD38" t="e">
        <f t="shared" ca="1" si="16"/>
        <v>#REF!</v>
      </c>
      <c r="AE38" t="e">
        <f t="shared" ca="1" si="17"/>
        <v>#REF!</v>
      </c>
      <c r="AF38" t="e">
        <f t="shared" ca="1" si="18"/>
        <v>#REF!</v>
      </c>
      <c r="AG38" t="e">
        <f t="shared" ca="1" si="19"/>
        <v>#REF!</v>
      </c>
      <c r="AH38" t="e">
        <f t="shared" ca="1" si="20"/>
        <v>#REF!</v>
      </c>
      <c r="AI38" t="e">
        <f t="shared" ca="1" si="21"/>
        <v>#REF!</v>
      </c>
      <c r="AJ38" t="e">
        <f t="shared" ca="1" si="22"/>
        <v>#REF!</v>
      </c>
      <c r="AK38" t="e">
        <f t="shared" ca="1" si="23"/>
        <v>#REF!</v>
      </c>
      <c r="AL38" t="e">
        <f t="shared" ca="1" si="24"/>
        <v>#REF!</v>
      </c>
      <c r="AM38" t="e">
        <f t="shared" ca="1" si="25"/>
        <v>#REF!</v>
      </c>
      <c r="AN38" t="e">
        <f t="shared" ca="1" si="26"/>
        <v>#REF!</v>
      </c>
      <c r="AO38" t="e">
        <f t="shared" ca="1" si="27"/>
        <v>#REF!</v>
      </c>
      <c r="AP38" t="e">
        <f t="shared" ca="1" si="28"/>
        <v>#REF!</v>
      </c>
      <c r="AQ38" t="e">
        <f t="shared" ca="1" si="29"/>
        <v>#REF!</v>
      </c>
      <c r="AR38" t="e">
        <f t="shared" ca="1" si="30"/>
        <v>#REF!</v>
      </c>
      <c r="AS38" t="e">
        <f t="shared" ca="1" si="31"/>
        <v>#REF!</v>
      </c>
      <c r="AT38" t="e">
        <f t="shared" ca="1" si="32"/>
        <v>#REF!</v>
      </c>
    </row>
    <row r="39" spans="1:46" x14ac:dyDescent="0.2">
      <c r="A39" s="6" t="e">
        <f t="shared" ca="1" si="1"/>
        <v>#REF!</v>
      </c>
      <c r="B39" s="6">
        <f t="shared" ca="1" si="2"/>
        <v>45645</v>
      </c>
      <c r="C39" s="7" t="e">
        <f t="shared" ca="1" si="3"/>
        <v>#REF!</v>
      </c>
      <c r="D39" t="e">
        <f t="shared" ca="1" si="4"/>
        <v>#REF!</v>
      </c>
      <c r="E39" t="e">
        <f t="shared" ca="1" si="5"/>
        <v>#REF!</v>
      </c>
      <c r="F39">
        <f ca="1">IFERROR(VLOOKUP(INDIRECT("'"&amp;$AC39&amp;"'!"&amp;"$C$13",TRUE),Cockpit!$F$2:$H$3,3,FALSE),0)</f>
        <v>0</v>
      </c>
      <c r="G39">
        <f ca="1">IFERROR(VLOOKUP(INDIRECT("'"&amp;$AC39&amp;"'!"&amp;"$L$13",TRUE),Cockpit!$J$2:$L$6,3,FALSE),0)</f>
        <v>0</v>
      </c>
      <c r="H39" t="e">
        <f t="shared" ca="1" si="6"/>
        <v>#REF!</v>
      </c>
      <c r="I39" t="e">
        <f t="shared" ca="1" si="7"/>
        <v>#REF!</v>
      </c>
      <c r="J39" t="str">
        <f ca="1">IFERROR(VLOOKUP(H39,Cockpit!$A$20:$D$244,4,FALSE),"AK")</f>
        <v>AK</v>
      </c>
      <c r="K39">
        <f ca="1">IFERROR(VLOOKUP(INDIRECT("'"&amp;$AC39&amp;"'!"&amp;"$c$14",TRUE),Cockpit!$A$11:$C$15,3,FALSE),0)</f>
        <v>0</v>
      </c>
      <c r="L39">
        <f ca="1">IFERROR(VLOOKUP(INDIRECT("'"&amp;$AC39&amp;"'!"&amp;"$L$20",TRUE),Cockpit!$F$11:$H$12,3,FALSE),0)</f>
        <v>0</v>
      </c>
      <c r="M39" t="e">
        <f ca="1">IF(OR(INDIRECT("'"&amp;$AC39&amp;"'!"&amp;"$I$23",TRUE)=Cockpit!J$11,INDIRECT("'"&amp;$AC39&amp;"'!"&amp;"$M$23",TRUE)=Cockpit!J$14),"Tief","Hoch")</f>
        <v>#REF!</v>
      </c>
      <c r="N39" t="e">
        <f ca="1">IF(INDIRECT("'"&amp;$AC39&amp;"'!"&amp;"$I$25",TRUE)=Cockpit!$F$11,"Hoch","Tief")</f>
        <v>#REF!</v>
      </c>
      <c r="O39">
        <f ca="1">IFERROR(VLOOKUP(INDIRECT("'"&amp;$AC39&amp;"'!"&amp;"$M$34",TRUE),Cockpit!$F$11:$H$12,3,FALSE),0)</f>
        <v>0</v>
      </c>
      <c r="P39">
        <f ca="1">IFERROR(VLOOKUP(INDIRECT("'"&amp;$AC39&amp;"'!"&amp;"$J$45",TRUE),Cockpit!$F$11:$H$12,3,FALSE),0)</f>
        <v>0</v>
      </c>
      <c r="Q39" t="str">
        <f t="shared" ca="1" si="8"/>
        <v>Deutschkurs</v>
      </c>
      <c r="R39" s="8" t="e">
        <f t="shared" ca="1" si="9"/>
        <v>#REF!</v>
      </c>
      <c r="S39">
        <f ca="1">IFERROR(VLOOKUP(INDIRECT("'"&amp;$AC39&amp;"'!"&amp;"$I$5",TRUE),Cockpit!$A$2:$C$7,3,FALSE),0)</f>
        <v>0</v>
      </c>
      <c r="T39" s="9" t="e">
        <f t="shared" ca="1" si="10"/>
        <v>#REF!</v>
      </c>
      <c r="U39" s="9" t="e">
        <f ca="1">IF(OR(J39="AK",K39="Anderer Status",L39="Ja",M39="Hoch",N39="Hoch",O39="Nein",P39="Nein",S39="Anderes Niveau",Z39="Nein",AA39="Nein"),0,IF(T39&gt;Cockpit!$H$15,Cockpit!$H$15,T39))</f>
        <v>#REF!</v>
      </c>
      <c r="V39" s="6" t="e">
        <f t="shared" ca="1" si="11"/>
        <v>#REF!</v>
      </c>
      <c r="W39" s="6" t="e">
        <f t="shared" ca="1" si="12"/>
        <v>#REF!</v>
      </c>
      <c r="X39" s="8" t="e">
        <f t="shared" ca="1" si="13"/>
        <v>#REF!</v>
      </c>
      <c r="Y39" s="9" t="e">
        <f t="shared" ca="1" si="14"/>
        <v>#REF!</v>
      </c>
      <c r="Z39" t="e">
        <f t="shared" ca="1" si="15"/>
        <v>#REF!</v>
      </c>
      <c r="AA39" t="e">
        <f t="shared" ca="1" si="0"/>
        <v>#REF!</v>
      </c>
      <c r="AB39">
        <f ca="1">IFERROR(VLOOKUP(R39,Cockpit!$E$20:$F$45,2,FALSE),0)</f>
        <v>0</v>
      </c>
      <c r="AC39">
        <v>38</v>
      </c>
      <c r="AD39" t="e">
        <f t="shared" ca="1" si="16"/>
        <v>#REF!</v>
      </c>
      <c r="AE39" t="e">
        <f t="shared" ca="1" si="17"/>
        <v>#REF!</v>
      </c>
      <c r="AF39" t="e">
        <f t="shared" ca="1" si="18"/>
        <v>#REF!</v>
      </c>
      <c r="AG39" t="e">
        <f t="shared" ca="1" si="19"/>
        <v>#REF!</v>
      </c>
      <c r="AH39" t="e">
        <f t="shared" ca="1" si="20"/>
        <v>#REF!</v>
      </c>
      <c r="AI39" t="e">
        <f t="shared" ca="1" si="21"/>
        <v>#REF!</v>
      </c>
      <c r="AJ39" t="e">
        <f t="shared" ca="1" si="22"/>
        <v>#REF!</v>
      </c>
      <c r="AK39" t="e">
        <f t="shared" ca="1" si="23"/>
        <v>#REF!</v>
      </c>
      <c r="AL39" t="e">
        <f t="shared" ca="1" si="24"/>
        <v>#REF!</v>
      </c>
      <c r="AM39" t="e">
        <f t="shared" ca="1" si="25"/>
        <v>#REF!</v>
      </c>
      <c r="AN39" t="e">
        <f t="shared" ca="1" si="26"/>
        <v>#REF!</v>
      </c>
      <c r="AO39" t="e">
        <f t="shared" ca="1" si="27"/>
        <v>#REF!</v>
      </c>
      <c r="AP39" t="e">
        <f t="shared" ca="1" si="28"/>
        <v>#REF!</v>
      </c>
      <c r="AQ39" t="e">
        <f t="shared" ca="1" si="29"/>
        <v>#REF!</v>
      </c>
      <c r="AR39" t="e">
        <f t="shared" ca="1" si="30"/>
        <v>#REF!</v>
      </c>
      <c r="AS39" t="e">
        <f t="shared" ca="1" si="31"/>
        <v>#REF!</v>
      </c>
      <c r="AT39" t="e">
        <f t="shared" ca="1" si="32"/>
        <v>#REF!</v>
      </c>
    </row>
    <row r="40" spans="1:46" x14ac:dyDescent="0.2">
      <c r="A40" s="6" t="e">
        <f t="shared" ca="1" si="1"/>
        <v>#REF!</v>
      </c>
      <c r="B40" s="6">
        <f t="shared" ca="1" si="2"/>
        <v>45645</v>
      </c>
      <c r="C40" s="7" t="e">
        <f t="shared" ca="1" si="3"/>
        <v>#REF!</v>
      </c>
      <c r="D40" t="e">
        <f t="shared" ca="1" si="4"/>
        <v>#REF!</v>
      </c>
      <c r="E40" t="e">
        <f t="shared" ca="1" si="5"/>
        <v>#REF!</v>
      </c>
      <c r="F40">
        <f ca="1">IFERROR(VLOOKUP(INDIRECT("'"&amp;$AC40&amp;"'!"&amp;"$C$13",TRUE),Cockpit!$F$2:$H$3,3,FALSE),0)</f>
        <v>0</v>
      </c>
      <c r="G40">
        <f ca="1">IFERROR(VLOOKUP(INDIRECT("'"&amp;$AC40&amp;"'!"&amp;"$L$13",TRUE),Cockpit!$J$2:$L$6,3,FALSE),0)</f>
        <v>0</v>
      </c>
      <c r="H40" t="e">
        <f t="shared" ca="1" si="6"/>
        <v>#REF!</v>
      </c>
      <c r="I40" t="e">
        <f t="shared" ca="1" si="7"/>
        <v>#REF!</v>
      </c>
      <c r="J40" t="str">
        <f ca="1">IFERROR(VLOOKUP(H40,Cockpit!$A$20:$D$244,4,FALSE),"AK")</f>
        <v>AK</v>
      </c>
      <c r="K40">
        <f ca="1">IFERROR(VLOOKUP(INDIRECT("'"&amp;$AC40&amp;"'!"&amp;"$c$14",TRUE),Cockpit!$A$11:$C$15,3,FALSE),0)</f>
        <v>0</v>
      </c>
      <c r="L40">
        <f ca="1">IFERROR(VLOOKUP(INDIRECT("'"&amp;$AC40&amp;"'!"&amp;"$L$20",TRUE),Cockpit!$F$11:$H$12,3,FALSE),0)</f>
        <v>0</v>
      </c>
      <c r="M40" t="e">
        <f ca="1">IF(OR(INDIRECT("'"&amp;$AC40&amp;"'!"&amp;"$I$23",TRUE)=Cockpit!J$11,INDIRECT("'"&amp;$AC40&amp;"'!"&amp;"$M$23",TRUE)=Cockpit!J$14),"Tief","Hoch")</f>
        <v>#REF!</v>
      </c>
      <c r="N40" t="e">
        <f ca="1">IF(INDIRECT("'"&amp;$AC40&amp;"'!"&amp;"$I$25",TRUE)=Cockpit!$F$11,"Hoch","Tief")</f>
        <v>#REF!</v>
      </c>
      <c r="O40">
        <f ca="1">IFERROR(VLOOKUP(INDIRECT("'"&amp;$AC40&amp;"'!"&amp;"$M$34",TRUE),Cockpit!$F$11:$H$12,3,FALSE),0)</f>
        <v>0</v>
      </c>
      <c r="P40">
        <f ca="1">IFERROR(VLOOKUP(INDIRECT("'"&amp;$AC40&amp;"'!"&amp;"$J$45",TRUE),Cockpit!$F$11:$H$12,3,FALSE),0)</f>
        <v>0</v>
      </c>
      <c r="Q40" t="str">
        <f t="shared" ca="1" si="8"/>
        <v>Deutschkurs</v>
      </c>
      <c r="R40" s="8" t="e">
        <f t="shared" ca="1" si="9"/>
        <v>#REF!</v>
      </c>
      <c r="S40">
        <f ca="1">IFERROR(VLOOKUP(INDIRECT("'"&amp;$AC40&amp;"'!"&amp;"$I$5",TRUE),Cockpit!$A$2:$C$7,3,FALSE),0)</f>
        <v>0</v>
      </c>
      <c r="T40" s="9" t="e">
        <f t="shared" ca="1" si="10"/>
        <v>#REF!</v>
      </c>
      <c r="U40" s="9" t="e">
        <f ca="1">IF(OR(J40="AK",K40="Anderer Status",L40="Ja",M40="Hoch",N40="Hoch",O40="Nein",P40="Nein",S40="Anderes Niveau",Z40="Nein",AA40="Nein"),0,IF(T40&gt;Cockpit!$H$15,Cockpit!$H$15,T40))</f>
        <v>#REF!</v>
      </c>
      <c r="V40" s="6" t="e">
        <f t="shared" ca="1" si="11"/>
        <v>#REF!</v>
      </c>
      <c r="W40" s="6" t="e">
        <f t="shared" ca="1" si="12"/>
        <v>#REF!</v>
      </c>
      <c r="X40" s="8" t="e">
        <f t="shared" ca="1" si="13"/>
        <v>#REF!</v>
      </c>
      <c r="Y40" s="9" t="e">
        <f t="shared" ca="1" si="14"/>
        <v>#REF!</v>
      </c>
      <c r="Z40" t="e">
        <f t="shared" ca="1" si="15"/>
        <v>#REF!</v>
      </c>
      <c r="AA40" t="e">
        <f t="shared" ca="1" si="0"/>
        <v>#REF!</v>
      </c>
      <c r="AB40">
        <f ca="1">IFERROR(VLOOKUP(R40,Cockpit!$E$20:$F$45,2,FALSE),0)</f>
        <v>0</v>
      </c>
      <c r="AC40">
        <v>39</v>
      </c>
      <c r="AD40" t="e">
        <f t="shared" ca="1" si="16"/>
        <v>#REF!</v>
      </c>
      <c r="AE40" t="e">
        <f t="shared" ca="1" si="17"/>
        <v>#REF!</v>
      </c>
      <c r="AF40" t="e">
        <f t="shared" ca="1" si="18"/>
        <v>#REF!</v>
      </c>
      <c r="AG40" t="e">
        <f t="shared" ca="1" si="19"/>
        <v>#REF!</v>
      </c>
      <c r="AH40" t="e">
        <f t="shared" ca="1" si="20"/>
        <v>#REF!</v>
      </c>
      <c r="AI40" t="e">
        <f t="shared" ca="1" si="21"/>
        <v>#REF!</v>
      </c>
      <c r="AJ40" t="e">
        <f t="shared" ca="1" si="22"/>
        <v>#REF!</v>
      </c>
      <c r="AK40" t="e">
        <f t="shared" ca="1" si="23"/>
        <v>#REF!</v>
      </c>
      <c r="AL40" t="e">
        <f t="shared" ca="1" si="24"/>
        <v>#REF!</v>
      </c>
      <c r="AM40" t="e">
        <f t="shared" ca="1" si="25"/>
        <v>#REF!</v>
      </c>
      <c r="AN40" t="e">
        <f t="shared" ca="1" si="26"/>
        <v>#REF!</v>
      </c>
      <c r="AO40" t="e">
        <f t="shared" ca="1" si="27"/>
        <v>#REF!</v>
      </c>
      <c r="AP40" t="e">
        <f t="shared" ca="1" si="28"/>
        <v>#REF!</v>
      </c>
      <c r="AQ40" t="e">
        <f t="shared" ca="1" si="29"/>
        <v>#REF!</v>
      </c>
      <c r="AR40" t="e">
        <f t="shared" ca="1" si="30"/>
        <v>#REF!</v>
      </c>
      <c r="AS40" t="e">
        <f t="shared" ca="1" si="31"/>
        <v>#REF!</v>
      </c>
      <c r="AT40" t="e">
        <f t="shared" ca="1" si="32"/>
        <v>#REF!</v>
      </c>
    </row>
    <row r="41" spans="1:46" x14ac:dyDescent="0.2">
      <c r="A41" s="6" t="e">
        <f t="shared" ca="1" si="1"/>
        <v>#REF!</v>
      </c>
      <c r="B41" s="6">
        <f t="shared" ca="1" si="2"/>
        <v>45645</v>
      </c>
      <c r="C41" s="7" t="e">
        <f t="shared" ca="1" si="3"/>
        <v>#REF!</v>
      </c>
      <c r="D41" t="e">
        <f t="shared" ca="1" si="4"/>
        <v>#REF!</v>
      </c>
      <c r="E41" t="e">
        <f t="shared" ca="1" si="5"/>
        <v>#REF!</v>
      </c>
      <c r="F41">
        <f ca="1">IFERROR(VLOOKUP(INDIRECT("'"&amp;$AC41&amp;"'!"&amp;"$C$13",TRUE),Cockpit!$F$2:$H$3,3,FALSE),0)</f>
        <v>0</v>
      </c>
      <c r="G41">
        <f ca="1">IFERROR(VLOOKUP(INDIRECT("'"&amp;$AC41&amp;"'!"&amp;"$L$13",TRUE),Cockpit!$J$2:$L$6,3,FALSE),0)</f>
        <v>0</v>
      </c>
      <c r="H41" t="e">
        <f t="shared" ca="1" si="6"/>
        <v>#REF!</v>
      </c>
      <c r="I41" t="e">
        <f t="shared" ca="1" si="7"/>
        <v>#REF!</v>
      </c>
      <c r="J41" t="str">
        <f ca="1">IFERROR(VLOOKUP(H41,Cockpit!$A$20:$D$244,4,FALSE),"AK")</f>
        <v>AK</v>
      </c>
      <c r="K41">
        <f ca="1">IFERROR(VLOOKUP(INDIRECT("'"&amp;$AC41&amp;"'!"&amp;"$c$14",TRUE),Cockpit!$A$11:$C$15,3,FALSE),0)</f>
        <v>0</v>
      </c>
      <c r="L41">
        <f ca="1">IFERROR(VLOOKUP(INDIRECT("'"&amp;$AC41&amp;"'!"&amp;"$L$20",TRUE),Cockpit!$F$11:$H$12,3,FALSE),0)</f>
        <v>0</v>
      </c>
      <c r="M41" t="e">
        <f ca="1">IF(OR(INDIRECT("'"&amp;$AC41&amp;"'!"&amp;"$I$23",TRUE)=Cockpit!J$11,INDIRECT("'"&amp;$AC41&amp;"'!"&amp;"$M$23",TRUE)=Cockpit!J$14),"Tief","Hoch")</f>
        <v>#REF!</v>
      </c>
      <c r="N41" t="e">
        <f ca="1">IF(INDIRECT("'"&amp;$AC41&amp;"'!"&amp;"$I$25",TRUE)=Cockpit!$F$11,"Hoch","Tief")</f>
        <v>#REF!</v>
      </c>
      <c r="O41">
        <f ca="1">IFERROR(VLOOKUP(INDIRECT("'"&amp;$AC41&amp;"'!"&amp;"$M$34",TRUE),Cockpit!$F$11:$H$12,3,FALSE),0)</f>
        <v>0</v>
      </c>
      <c r="P41">
        <f ca="1">IFERROR(VLOOKUP(INDIRECT("'"&amp;$AC41&amp;"'!"&amp;"$J$45",TRUE),Cockpit!$F$11:$H$12,3,FALSE),0)</f>
        <v>0</v>
      </c>
      <c r="Q41" t="str">
        <f t="shared" ca="1" si="8"/>
        <v>Deutschkurs</v>
      </c>
      <c r="R41" s="8" t="e">
        <f t="shared" ca="1" si="9"/>
        <v>#REF!</v>
      </c>
      <c r="S41">
        <f ca="1">IFERROR(VLOOKUP(INDIRECT("'"&amp;$AC41&amp;"'!"&amp;"$I$5",TRUE),Cockpit!$A$2:$C$7,3,FALSE),0)</f>
        <v>0</v>
      </c>
      <c r="T41" s="9" t="e">
        <f t="shared" ca="1" si="10"/>
        <v>#REF!</v>
      </c>
      <c r="U41" s="9" t="e">
        <f ca="1">IF(OR(J41="AK",K41="Anderer Status",L41="Ja",M41="Hoch",N41="Hoch",O41="Nein",P41="Nein",S41="Anderes Niveau",Z41="Nein",AA41="Nein"),0,IF(T41&gt;Cockpit!$H$15,Cockpit!$H$15,T41))</f>
        <v>#REF!</v>
      </c>
      <c r="V41" s="6" t="e">
        <f t="shared" ca="1" si="11"/>
        <v>#REF!</v>
      </c>
      <c r="W41" s="6" t="e">
        <f t="shared" ca="1" si="12"/>
        <v>#REF!</v>
      </c>
      <c r="X41" s="8" t="e">
        <f t="shared" ca="1" si="13"/>
        <v>#REF!</v>
      </c>
      <c r="Y41" s="9" t="e">
        <f t="shared" ca="1" si="14"/>
        <v>#REF!</v>
      </c>
      <c r="Z41" t="e">
        <f t="shared" ca="1" si="15"/>
        <v>#REF!</v>
      </c>
      <c r="AA41" t="e">
        <f t="shared" ca="1" si="0"/>
        <v>#REF!</v>
      </c>
      <c r="AB41">
        <f ca="1">IFERROR(VLOOKUP(R41,Cockpit!$E$20:$F$45,2,FALSE),0)</f>
        <v>0</v>
      </c>
      <c r="AC41">
        <v>40</v>
      </c>
      <c r="AD41" t="e">
        <f t="shared" ca="1" si="16"/>
        <v>#REF!</v>
      </c>
      <c r="AE41" t="e">
        <f t="shared" ca="1" si="17"/>
        <v>#REF!</v>
      </c>
      <c r="AF41" t="e">
        <f t="shared" ca="1" si="18"/>
        <v>#REF!</v>
      </c>
      <c r="AG41" t="e">
        <f t="shared" ca="1" si="19"/>
        <v>#REF!</v>
      </c>
      <c r="AH41" t="e">
        <f t="shared" ca="1" si="20"/>
        <v>#REF!</v>
      </c>
      <c r="AI41" t="e">
        <f t="shared" ca="1" si="21"/>
        <v>#REF!</v>
      </c>
      <c r="AJ41" t="e">
        <f t="shared" ca="1" si="22"/>
        <v>#REF!</v>
      </c>
      <c r="AK41" t="e">
        <f t="shared" ca="1" si="23"/>
        <v>#REF!</v>
      </c>
      <c r="AL41" t="e">
        <f t="shared" ca="1" si="24"/>
        <v>#REF!</v>
      </c>
      <c r="AM41" t="e">
        <f t="shared" ca="1" si="25"/>
        <v>#REF!</v>
      </c>
      <c r="AN41" t="e">
        <f t="shared" ca="1" si="26"/>
        <v>#REF!</v>
      </c>
      <c r="AO41" t="e">
        <f t="shared" ca="1" si="27"/>
        <v>#REF!</v>
      </c>
      <c r="AP41" t="e">
        <f t="shared" ca="1" si="28"/>
        <v>#REF!</v>
      </c>
      <c r="AQ41" t="e">
        <f t="shared" ca="1" si="29"/>
        <v>#REF!</v>
      </c>
      <c r="AR41" t="e">
        <f t="shared" ca="1" si="30"/>
        <v>#REF!</v>
      </c>
      <c r="AS41" t="e">
        <f t="shared" ca="1" si="31"/>
        <v>#REF!</v>
      </c>
      <c r="AT41" t="e">
        <f t="shared" ca="1" si="32"/>
        <v>#REF!</v>
      </c>
    </row>
    <row r="42" spans="1:46" x14ac:dyDescent="0.2">
      <c r="A42" s="6" t="e">
        <f t="shared" ca="1" si="1"/>
        <v>#REF!</v>
      </c>
      <c r="B42" s="6">
        <f t="shared" ca="1" si="2"/>
        <v>45645</v>
      </c>
      <c r="C42" s="7" t="e">
        <f t="shared" ca="1" si="3"/>
        <v>#REF!</v>
      </c>
      <c r="D42" t="e">
        <f t="shared" ca="1" si="4"/>
        <v>#REF!</v>
      </c>
      <c r="E42" t="e">
        <f t="shared" ca="1" si="5"/>
        <v>#REF!</v>
      </c>
      <c r="F42">
        <f ca="1">IFERROR(VLOOKUP(INDIRECT("'"&amp;$AC42&amp;"'!"&amp;"$C$13",TRUE),Cockpit!$F$2:$H$3,3,FALSE),0)</f>
        <v>0</v>
      </c>
      <c r="G42">
        <f ca="1">IFERROR(VLOOKUP(INDIRECT("'"&amp;$AC42&amp;"'!"&amp;"$L$13",TRUE),Cockpit!$J$2:$L$6,3,FALSE),0)</f>
        <v>0</v>
      </c>
      <c r="H42" t="e">
        <f t="shared" ca="1" si="6"/>
        <v>#REF!</v>
      </c>
      <c r="I42" t="e">
        <f t="shared" ca="1" si="7"/>
        <v>#REF!</v>
      </c>
      <c r="J42" t="str">
        <f ca="1">IFERROR(VLOOKUP(H42,Cockpit!$A$20:$D$244,4,FALSE),"AK")</f>
        <v>AK</v>
      </c>
      <c r="K42">
        <f ca="1">IFERROR(VLOOKUP(INDIRECT("'"&amp;$AC42&amp;"'!"&amp;"$c$14",TRUE),Cockpit!$A$11:$C$15,3,FALSE),0)</f>
        <v>0</v>
      </c>
      <c r="L42">
        <f ca="1">IFERROR(VLOOKUP(INDIRECT("'"&amp;$AC42&amp;"'!"&amp;"$L$20",TRUE),Cockpit!$F$11:$H$12,3,FALSE),0)</f>
        <v>0</v>
      </c>
      <c r="M42" t="e">
        <f ca="1">IF(OR(INDIRECT("'"&amp;$AC42&amp;"'!"&amp;"$I$23",TRUE)=Cockpit!J$11,INDIRECT("'"&amp;$AC42&amp;"'!"&amp;"$M$23",TRUE)=Cockpit!J$14),"Tief","Hoch")</f>
        <v>#REF!</v>
      </c>
      <c r="N42" t="e">
        <f ca="1">IF(INDIRECT("'"&amp;$AC42&amp;"'!"&amp;"$I$25",TRUE)=Cockpit!$F$11,"Hoch","Tief")</f>
        <v>#REF!</v>
      </c>
      <c r="O42">
        <f ca="1">IFERROR(VLOOKUP(INDIRECT("'"&amp;$AC42&amp;"'!"&amp;"$M$34",TRUE),Cockpit!$F$11:$H$12,3,FALSE),0)</f>
        <v>0</v>
      </c>
      <c r="P42">
        <f ca="1">IFERROR(VLOOKUP(INDIRECT("'"&amp;$AC42&amp;"'!"&amp;"$J$45",TRUE),Cockpit!$F$11:$H$12,3,FALSE),0)</f>
        <v>0</v>
      </c>
      <c r="Q42" t="str">
        <f t="shared" ca="1" si="8"/>
        <v>Deutschkurs</v>
      </c>
      <c r="R42" s="8" t="e">
        <f t="shared" ca="1" si="9"/>
        <v>#REF!</v>
      </c>
      <c r="S42">
        <f ca="1">IFERROR(VLOOKUP(INDIRECT("'"&amp;$AC42&amp;"'!"&amp;"$I$5",TRUE),Cockpit!$A$2:$C$7,3,FALSE),0)</f>
        <v>0</v>
      </c>
      <c r="T42" s="9" t="e">
        <f t="shared" ca="1" si="10"/>
        <v>#REF!</v>
      </c>
      <c r="U42" s="9" t="e">
        <f ca="1">IF(OR(J42="AK",K42="Anderer Status",L42="Ja",M42="Hoch",N42="Hoch",O42="Nein",P42="Nein",S42="Anderes Niveau",Z42="Nein",AA42="Nein"),0,IF(T42&gt;Cockpit!$H$15,Cockpit!$H$15,T42))</f>
        <v>#REF!</v>
      </c>
      <c r="V42" s="6" t="e">
        <f t="shared" ca="1" si="11"/>
        <v>#REF!</v>
      </c>
      <c r="W42" s="6" t="e">
        <f t="shared" ca="1" si="12"/>
        <v>#REF!</v>
      </c>
      <c r="X42" s="8" t="e">
        <f t="shared" ca="1" si="13"/>
        <v>#REF!</v>
      </c>
      <c r="Y42" s="9" t="e">
        <f t="shared" ca="1" si="14"/>
        <v>#REF!</v>
      </c>
      <c r="Z42" t="e">
        <f t="shared" ca="1" si="15"/>
        <v>#REF!</v>
      </c>
      <c r="AA42" t="e">
        <f t="shared" ca="1" si="0"/>
        <v>#REF!</v>
      </c>
      <c r="AB42">
        <f ca="1">IFERROR(VLOOKUP(R42,Cockpit!$E$20:$F$45,2,FALSE),0)</f>
        <v>0</v>
      </c>
      <c r="AC42">
        <v>41</v>
      </c>
      <c r="AD42" t="e">
        <f t="shared" ca="1" si="16"/>
        <v>#REF!</v>
      </c>
      <c r="AE42" t="e">
        <f t="shared" ca="1" si="17"/>
        <v>#REF!</v>
      </c>
      <c r="AF42" t="e">
        <f t="shared" ca="1" si="18"/>
        <v>#REF!</v>
      </c>
      <c r="AG42" t="e">
        <f t="shared" ca="1" si="19"/>
        <v>#REF!</v>
      </c>
      <c r="AH42" t="e">
        <f t="shared" ca="1" si="20"/>
        <v>#REF!</v>
      </c>
      <c r="AI42" t="e">
        <f t="shared" ca="1" si="21"/>
        <v>#REF!</v>
      </c>
      <c r="AJ42" t="e">
        <f t="shared" ca="1" si="22"/>
        <v>#REF!</v>
      </c>
      <c r="AK42" t="e">
        <f t="shared" ca="1" si="23"/>
        <v>#REF!</v>
      </c>
      <c r="AL42" t="e">
        <f t="shared" ca="1" si="24"/>
        <v>#REF!</v>
      </c>
      <c r="AM42" t="e">
        <f t="shared" ca="1" si="25"/>
        <v>#REF!</v>
      </c>
      <c r="AN42" t="e">
        <f t="shared" ca="1" si="26"/>
        <v>#REF!</v>
      </c>
      <c r="AO42" t="e">
        <f t="shared" ca="1" si="27"/>
        <v>#REF!</v>
      </c>
      <c r="AP42" t="e">
        <f t="shared" ca="1" si="28"/>
        <v>#REF!</v>
      </c>
      <c r="AQ42" t="e">
        <f t="shared" ca="1" si="29"/>
        <v>#REF!</v>
      </c>
      <c r="AR42" t="e">
        <f t="shared" ca="1" si="30"/>
        <v>#REF!</v>
      </c>
      <c r="AS42" t="e">
        <f t="shared" ca="1" si="31"/>
        <v>#REF!</v>
      </c>
      <c r="AT42" t="e">
        <f t="shared" ca="1" si="32"/>
        <v>#REF!</v>
      </c>
    </row>
    <row r="43" spans="1:46" x14ac:dyDescent="0.2">
      <c r="A43" s="6" t="e">
        <f t="shared" ca="1" si="1"/>
        <v>#REF!</v>
      </c>
      <c r="B43" s="6">
        <f t="shared" ca="1" si="2"/>
        <v>45645</v>
      </c>
      <c r="C43" s="7" t="e">
        <f t="shared" ca="1" si="3"/>
        <v>#REF!</v>
      </c>
      <c r="D43" t="e">
        <f t="shared" ca="1" si="4"/>
        <v>#REF!</v>
      </c>
      <c r="E43" t="e">
        <f t="shared" ca="1" si="5"/>
        <v>#REF!</v>
      </c>
      <c r="F43">
        <f ca="1">IFERROR(VLOOKUP(INDIRECT("'"&amp;$AC43&amp;"'!"&amp;"$C$13",TRUE),Cockpit!$F$2:$H$3,3,FALSE),0)</f>
        <v>0</v>
      </c>
      <c r="G43">
        <f ca="1">IFERROR(VLOOKUP(INDIRECT("'"&amp;$AC43&amp;"'!"&amp;"$L$13",TRUE),Cockpit!$J$2:$L$6,3,FALSE),0)</f>
        <v>0</v>
      </c>
      <c r="H43" t="e">
        <f t="shared" ca="1" si="6"/>
        <v>#REF!</v>
      </c>
      <c r="I43" t="e">
        <f t="shared" ca="1" si="7"/>
        <v>#REF!</v>
      </c>
      <c r="J43" t="str">
        <f ca="1">IFERROR(VLOOKUP(H43,Cockpit!$A$20:$D$244,4,FALSE),"AK")</f>
        <v>AK</v>
      </c>
      <c r="K43">
        <f ca="1">IFERROR(VLOOKUP(INDIRECT("'"&amp;$AC43&amp;"'!"&amp;"$c$14",TRUE),Cockpit!$A$11:$C$15,3,FALSE),0)</f>
        <v>0</v>
      </c>
      <c r="L43">
        <f ca="1">IFERROR(VLOOKUP(INDIRECT("'"&amp;$AC43&amp;"'!"&amp;"$L$20",TRUE),Cockpit!$F$11:$H$12,3,FALSE),0)</f>
        <v>0</v>
      </c>
      <c r="M43" t="e">
        <f ca="1">IF(OR(INDIRECT("'"&amp;$AC43&amp;"'!"&amp;"$I$23",TRUE)=Cockpit!J$11,INDIRECT("'"&amp;$AC43&amp;"'!"&amp;"$M$23",TRUE)=Cockpit!J$14),"Tief","Hoch")</f>
        <v>#REF!</v>
      </c>
      <c r="N43" t="e">
        <f ca="1">IF(INDIRECT("'"&amp;$AC43&amp;"'!"&amp;"$I$25",TRUE)=Cockpit!$F$11,"Hoch","Tief")</f>
        <v>#REF!</v>
      </c>
      <c r="O43">
        <f ca="1">IFERROR(VLOOKUP(INDIRECT("'"&amp;$AC43&amp;"'!"&amp;"$M$34",TRUE),Cockpit!$F$11:$H$12,3,FALSE),0)</f>
        <v>0</v>
      </c>
      <c r="P43">
        <f ca="1">IFERROR(VLOOKUP(INDIRECT("'"&amp;$AC43&amp;"'!"&amp;"$J$45",TRUE),Cockpit!$F$11:$H$12,3,FALSE),0)</f>
        <v>0</v>
      </c>
      <c r="Q43" t="str">
        <f t="shared" ca="1" si="8"/>
        <v>Deutschkurs</v>
      </c>
      <c r="R43" s="8" t="e">
        <f t="shared" ca="1" si="9"/>
        <v>#REF!</v>
      </c>
      <c r="S43">
        <f ca="1">IFERROR(VLOOKUP(INDIRECT("'"&amp;$AC43&amp;"'!"&amp;"$I$5",TRUE),Cockpit!$A$2:$C$7,3,FALSE),0)</f>
        <v>0</v>
      </c>
      <c r="T43" s="9" t="e">
        <f t="shared" ca="1" si="10"/>
        <v>#REF!</v>
      </c>
      <c r="U43" s="9" t="e">
        <f ca="1">IF(OR(J43="AK",K43="Anderer Status",L43="Ja",M43="Hoch",N43="Hoch",O43="Nein",P43="Nein",S43="Anderes Niveau",Z43="Nein",AA43="Nein"),0,IF(T43&gt;Cockpit!$H$15,Cockpit!$H$15,T43))</f>
        <v>#REF!</v>
      </c>
      <c r="V43" s="6" t="e">
        <f t="shared" ca="1" si="11"/>
        <v>#REF!</v>
      </c>
      <c r="W43" s="6" t="e">
        <f t="shared" ca="1" si="12"/>
        <v>#REF!</v>
      </c>
      <c r="X43" s="8" t="e">
        <f t="shared" ca="1" si="13"/>
        <v>#REF!</v>
      </c>
      <c r="Y43" s="9" t="e">
        <f t="shared" ca="1" si="14"/>
        <v>#REF!</v>
      </c>
      <c r="Z43" t="e">
        <f t="shared" ca="1" si="15"/>
        <v>#REF!</v>
      </c>
      <c r="AA43" t="e">
        <f t="shared" ca="1" si="0"/>
        <v>#REF!</v>
      </c>
      <c r="AB43">
        <f ca="1">IFERROR(VLOOKUP(R43,Cockpit!$E$20:$F$45,2,FALSE),0)</f>
        <v>0</v>
      </c>
      <c r="AC43">
        <v>42</v>
      </c>
      <c r="AD43" t="e">
        <f t="shared" ca="1" si="16"/>
        <v>#REF!</v>
      </c>
      <c r="AE43" t="e">
        <f t="shared" ca="1" si="17"/>
        <v>#REF!</v>
      </c>
      <c r="AF43" t="e">
        <f t="shared" ca="1" si="18"/>
        <v>#REF!</v>
      </c>
      <c r="AG43" t="e">
        <f t="shared" ca="1" si="19"/>
        <v>#REF!</v>
      </c>
      <c r="AH43" t="e">
        <f t="shared" ca="1" si="20"/>
        <v>#REF!</v>
      </c>
      <c r="AI43" t="e">
        <f t="shared" ca="1" si="21"/>
        <v>#REF!</v>
      </c>
      <c r="AJ43" t="e">
        <f t="shared" ca="1" si="22"/>
        <v>#REF!</v>
      </c>
      <c r="AK43" t="e">
        <f t="shared" ca="1" si="23"/>
        <v>#REF!</v>
      </c>
      <c r="AL43" t="e">
        <f t="shared" ca="1" si="24"/>
        <v>#REF!</v>
      </c>
      <c r="AM43" t="e">
        <f t="shared" ca="1" si="25"/>
        <v>#REF!</v>
      </c>
      <c r="AN43" t="e">
        <f t="shared" ca="1" si="26"/>
        <v>#REF!</v>
      </c>
      <c r="AO43" t="e">
        <f t="shared" ca="1" si="27"/>
        <v>#REF!</v>
      </c>
      <c r="AP43" t="e">
        <f t="shared" ca="1" si="28"/>
        <v>#REF!</v>
      </c>
      <c r="AQ43" t="e">
        <f t="shared" ca="1" si="29"/>
        <v>#REF!</v>
      </c>
      <c r="AR43" t="e">
        <f t="shared" ca="1" si="30"/>
        <v>#REF!</v>
      </c>
      <c r="AS43" t="e">
        <f t="shared" ca="1" si="31"/>
        <v>#REF!</v>
      </c>
      <c r="AT43" t="e">
        <f t="shared" ca="1" si="32"/>
        <v>#REF!</v>
      </c>
    </row>
    <row r="44" spans="1:46" x14ac:dyDescent="0.2">
      <c r="A44" s="6" t="e">
        <f t="shared" ca="1" si="1"/>
        <v>#REF!</v>
      </c>
      <c r="B44" s="6">
        <f t="shared" ca="1" si="2"/>
        <v>45645</v>
      </c>
      <c r="C44" s="7" t="e">
        <f t="shared" ca="1" si="3"/>
        <v>#REF!</v>
      </c>
      <c r="D44" t="e">
        <f t="shared" ca="1" si="4"/>
        <v>#REF!</v>
      </c>
      <c r="E44" t="e">
        <f t="shared" ca="1" si="5"/>
        <v>#REF!</v>
      </c>
      <c r="F44">
        <f ca="1">IFERROR(VLOOKUP(INDIRECT("'"&amp;$AC44&amp;"'!"&amp;"$C$13",TRUE),Cockpit!$F$2:$H$3,3,FALSE),0)</f>
        <v>0</v>
      </c>
      <c r="G44">
        <f ca="1">IFERROR(VLOOKUP(INDIRECT("'"&amp;$AC44&amp;"'!"&amp;"$L$13",TRUE),Cockpit!$J$2:$L$6,3,FALSE),0)</f>
        <v>0</v>
      </c>
      <c r="H44" t="e">
        <f t="shared" ca="1" si="6"/>
        <v>#REF!</v>
      </c>
      <c r="I44" t="e">
        <f t="shared" ca="1" si="7"/>
        <v>#REF!</v>
      </c>
      <c r="J44" t="str">
        <f ca="1">IFERROR(VLOOKUP(H44,Cockpit!$A$20:$D$244,4,FALSE),"AK")</f>
        <v>AK</v>
      </c>
      <c r="K44">
        <f ca="1">IFERROR(VLOOKUP(INDIRECT("'"&amp;$AC44&amp;"'!"&amp;"$c$14",TRUE),Cockpit!$A$11:$C$15,3,FALSE),0)</f>
        <v>0</v>
      </c>
      <c r="L44">
        <f ca="1">IFERROR(VLOOKUP(INDIRECT("'"&amp;$AC44&amp;"'!"&amp;"$L$20",TRUE),Cockpit!$F$11:$H$12,3,FALSE),0)</f>
        <v>0</v>
      </c>
      <c r="M44" t="e">
        <f ca="1">IF(OR(INDIRECT("'"&amp;$AC44&amp;"'!"&amp;"$I$23",TRUE)=Cockpit!J$11,INDIRECT("'"&amp;$AC44&amp;"'!"&amp;"$M$23",TRUE)=Cockpit!J$14),"Tief","Hoch")</f>
        <v>#REF!</v>
      </c>
      <c r="N44" t="e">
        <f ca="1">IF(INDIRECT("'"&amp;$AC44&amp;"'!"&amp;"$I$25",TRUE)=Cockpit!$F$11,"Hoch","Tief")</f>
        <v>#REF!</v>
      </c>
      <c r="O44">
        <f ca="1">IFERROR(VLOOKUP(INDIRECT("'"&amp;$AC44&amp;"'!"&amp;"$M$34",TRUE),Cockpit!$F$11:$H$12,3,FALSE),0)</f>
        <v>0</v>
      </c>
      <c r="P44">
        <f ca="1">IFERROR(VLOOKUP(INDIRECT("'"&amp;$AC44&amp;"'!"&amp;"$J$45",TRUE),Cockpit!$F$11:$H$12,3,FALSE),0)</f>
        <v>0</v>
      </c>
      <c r="Q44" t="str">
        <f t="shared" ca="1" si="8"/>
        <v>Deutschkurs</v>
      </c>
      <c r="R44" s="8" t="e">
        <f t="shared" ca="1" si="9"/>
        <v>#REF!</v>
      </c>
      <c r="S44">
        <f ca="1">IFERROR(VLOOKUP(INDIRECT("'"&amp;$AC44&amp;"'!"&amp;"$I$5",TRUE),Cockpit!$A$2:$C$7,3,FALSE),0)</f>
        <v>0</v>
      </c>
      <c r="T44" s="9" t="e">
        <f t="shared" ca="1" si="10"/>
        <v>#REF!</v>
      </c>
      <c r="U44" s="9" t="e">
        <f ca="1">IF(OR(J44="AK",K44="Anderer Status",L44="Ja",M44="Hoch",N44="Hoch",O44="Nein",P44="Nein",S44="Anderes Niveau",Z44="Nein",AA44="Nein"),0,IF(T44&gt;Cockpit!$H$15,Cockpit!$H$15,T44))</f>
        <v>#REF!</v>
      </c>
      <c r="V44" s="6" t="e">
        <f t="shared" ca="1" si="11"/>
        <v>#REF!</v>
      </c>
      <c r="W44" s="6" t="e">
        <f t="shared" ca="1" si="12"/>
        <v>#REF!</v>
      </c>
      <c r="X44" s="8" t="e">
        <f t="shared" ca="1" si="13"/>
        <v>#REF!</v>
      </c>
      <c r="Y44" s="9" t="e">
        <f t="shared" ca="1" si="14"/>
        <v>#REF!</v>
      </c>
      <c r="Z44" t="e">
        <f t="shared" ca="1" si="15"/>
        <v>#REF!</v>
      </c>
      <c r="AA44" t="e">
        <f t="shared" ca="1" si="0"/>
        <v>#REF!</v>
      </c>
      <c r="AB44">
        <f ca="1">IFERROR(VLOOKUP(R44,Cockpit!$E$20:$F$45,2,FALSE),0)</f>
        <v>0</v>
      </c>
      <c r="AC44">
        <v>43</v>
      </c>
      <c r="AD44" t="e">
        <f t="shared" ca="1" si="16"/>
        <v>#REF!</v>
      </c>
      <c r="AE44" t="e">
        <f t="shared" ca="1" si="17"/>
        <v>#REF!</v>
      </c>
      <c r="AF44" t="e">
        <f t="shared" ca="1" si="18"/>
        <v>#REF!</v>
      </c>
      <c r="AG44" t="e">
        <f t="shared" ca="1" si="19"/>
        <v>#REF!</v>
      </c>
      <c r="AH44" t="e">
        <f t="shared" ca="1" si="20"/>
        <v>#REF!</v>
      </c>
      <c r="AI44" t="e">
        <f t="shared" ca="1" si="21"/>
        <v>#REF!</v>
      </c>
      <c r="AJ44" t="e">
        <f t="shared" ca="1" si="22"/>
        <v>#REF!</v>
      </c>
      <c r="AK44" t="e">
        <f t="shared" ca="1" si="23"/>
        <v>#REF!</v>
      </c>
      <c r="AL44" t="e">
        <f t="shared" ca="1" si="24"/>
        <v>#REF!</v>
      </c>
      <c r="AM44" t="e">
        <f t="shared" ca="1" si="25"/>
        <v>#REF!</v>
      </c>
      <c r="AN44" t="e">
        <f t="shared" ca="1" si="26"/>
        <v>#REF!</v>
      </c>
      <c r="AO44" t="e">
        <f t="shared" ca="1" si="27"/>
        <v>#REF!</v>
      </c>
      <c r="AP44" t="e">
        <f t="shared" ca="1" si="28"/>
        <v>#REF!</v>
      </c>
      <c r="AQ44" t="e">
        <f t="shared" ca="1" si="29"/>
        <v>#REF!</v>
      </c>
      <c r="AR44" t="e">
        <f t="shared" ca="1" si="30"/>
        <v>#REF!</v>
      </c>
      <c r="AS44" t="e">
        <f t="shared" ca="1" si="31"/>
        <v>#REF!</v>
      </c>
      <c r="AT44" t="e">
        <f t="shared" ca="1" si="32"/>
        <v>#REF!</v>
      </c>
    </row>
    <row r="45" spans="1:46" x14ac:dyDescent="0.2">
      <c r="A45" s="6" t="e">
        <f t="shared" ca="1" si="1"/>
        <v>#REF!</v>
      </c>
      <c r="B45" s="6">
        <f t="shared" ca="1" si="2"/>
        <v>45645</v>
      </c>
      <c r="C45" s="7" t="e">
        <f t="shared" ca="1" si="3"/>
        <v>#REF!</v>
      </c>
      <c r="D45" t="e">
        <f t="shared" ca="1" si="4"/>
        <v>#REF!</v>
      </c>
      <c r="E45" t="e">
        <f t="shared" ca="1" si="5"/>
        <v>#REF!</v>
      </c>
      <c r="F45">
        <f ca="1">IFERROR(VLOOKUP(INDIRECT("'"&amp;$AC45&amp;"'!"&amp;"$C$13",TRUE),Cockpit!$F$2:$H$3,3,FALSE),0)</f>
        <v>0</v>
      </c>
      <c r="G45">
        <f ca="1">IFERROR(VLOOKUP(INDIRECT("'"&amp;$AC45&amp;"'!"&amp;"$L$13",TRUE),Cockpit!$J$2:$L$6,3,FALSE),0)</f>
        <v>0</v>
      </c>
      <c r="H45" t="e">
        <f t="shared" ca="1" si="6"/>
        <v>#REF!</v>
      </c>
      <c r="I45" t="e">
        <f t="shared" ca="1" si="7"/>
        <v>#REF!</v>
      </c>
      <c r="J45" t="str">
        <f ca="1">IFERROR(VLOOKUP(H45,Cockpit!$A$20:$D$244,4,FALSE),"AK")</f>
        <v>AK</v>
      </c>
      <c r="K45">
        <f ca="1">IFERROR(VLOOKUP(INDIRECT("'"&amp;$AC45&amp;"'!"&amp;"$c$14",TRUE),Cockpit!$A$11:$C$15,3,FALSE),0)</f>
        <v>0</v>
      </c>
      <c r="L45">
        <f ca="1">IFERROR(VLOOKUP(INDIRECT("'"&amp;$AC45&amp;"'!"&amp;"$L$20",TRUE),Cockpit!$F$11:$H$12,3,FALSE),0)</f>
        <v>0</v>
      </c>
      <c r="M45" t="e">
        <f ca="1">IF(OR(INDIRECT("'"&amp;$AC45&amp;"'!"&amp;"$I$23",TRUE)=Cockpit!J$11,INDIRECT("'"&amp;$AC45&amp;"'!"&amp;"$M$23",TRUE)=Cockpit!J$14),"Tief","Hoch")</f>
        <v>#REF!</v>
      </c>
      <c r="N45" t="e">
        <f ca="1">IF(INDIRECT("'"&amp;$AC45&amp;"'!"&amp;"$I$25",TRUE)=Cockpit!$F$11,"Hoch","Tief")</f>
        <v>#REF!</v>
      </c>
      <c r="O45">
        <f ca="1">IFERROR(VLOOKUP(INDIRECT("'"&amp;$AC45&amp;"'!"&amp;"$M$34",TRUE),Cockpit!$F$11:$H$12,3,FALSE),0)</f>
        <v>0</v>
      </c>
      <c r="P45">
        <f ca="1">IFERROR(VLOOKUP(INDIRECT("'"&amp;$AC45&amp;"'!"&amp;"$J$45",TRUE),Cockpit!$F$11:$H$12,3,FALSE),0)</f>
        <v>0</v>
      </c>
      <c r="Q45" t="str">
        <f t="shared" ca="1" si="8"/>
        <v>Deutschkurs</v>
      </c>
      <c r="R45" s="8" t="e">
        <f t="shared" ca="1" si="9"/>
        <v>#REF!</v>
      </c>
      <c r="S45">
        <f ca="1">IFERROR(VLOOKUP(INDIRECT("'"&amp;$AC45&amp;"'!"&amp;"$I$5",TRUE),Cockpit!$A$2:$C$7,3,FALSE),0)</f>
        <v>0</v>
      </c>
      <c r="T45" s="9" t="e">
        <f t="shared" ca="1" si="10"/>
        <v>#REF!</v>
      </c>
      <c r="U45" s="9" t="e">
        <f ca="1">IF(OR(J45="AK",K45="Anderer Status",L45="Ja",M45="Hoch",N45="Hoch",O45="Nein",P45="Nein",S45="Anderes Niveau",Z45="Nein",AA45="Nein"),0,IF(T45&gt;Cockpit!$H$15,Cockpit!$H$15,T45))</f>
        <v>#REF!</v>
      </c>
      <c r="V45" s="6" t="e">
        <f t="shared" ca="1" si="11"/>
        <v>#REF!</v>
      </c>
      <c r="W45" s="6" t="e">
        <f t="shared" ca="1" si="12"/>
        <v>#REF!</v>
      </c>
      <c r="X45" s="8" t="e">
        <f t="shared" ca="1" si="13"/>
        <v>#REF!</v>
      </c>
      <c r="Y45" s="9" t="e">
        <f t="shared" ca="1" si="14"/>
        <v>#REF!</v>
      </c>
      <c r="Z45" t="e">
        <f t="shared" ca="1" si="15"/>
        <v>#REF!</v>
      </c>
      <c r="AA45" t="e">
        <f t="shared" ca="1" si="0"/>
        <v>#REF!</v>
      </c>
      <c r="AB45">
        <f ca="1">IFERROR(VLOOKUP(R45,Cockpit!$E$20:$F$45,2,FALSE),0)</f>
        <v>0</v>
      </c>
      <c r="AC45">
        <v>44</v>
      </c>
      <c r="AD45" t="e">
        <f t="shared" ca="1" si="16"/>
        <v>#REF!</v>
      </c>
      <c r="AE45" t="e">
        <f t="shared" ca="1" si="17"/>
        <v>#REF!</v>
      </c>
      <c r="AF45" t="e">
        <f t="shared" ca="1" si="18"/>
        <v>#REF!</v>
      </c>
      <c r="AG45" t="e">
        <f t="shared" ca="1" si="19"/>
        <v>#REF!</v>
      </c>
      <c r="AH45" t="e">
        <f t="shared" ca="1" si="20"/>
        <v>#REF!</v>
      </c>
      <c r="AI45" t="e">
        <f t="shared" ca="1" si="21"/>
        <v>#REF!</v>
      </c>
      <c r="AJ45" t="e">
        <f t="shared" ca="1" si="22"/>
        <v>#REF!</v>
      </c>
      <c r="AK45" t="e">
        <f t="shared" ca="1" si="23"/>
        <v>#REF!</v>
      </c>
      <c r="AL45" t="e">
        <f t="shared" ca="1" si="24"/>
        <v>#REF!</v>
      </c>
      <c r="AM45" t="e">
        <f t="shared" ca="1" si="25"/>
        <v>#REF!</v>
      </c>
      <c r="AN45" t="e">
        <f t="shared" ca="1" si="26"/>
        <v>#REF!</v>
      </c>
      <c r="AO45" t="e">
        <f t="shared" ca="1" si="27"/>
        <v>#REF!</v>
      </c>
      <c r="AP45" t="e">
        <f t="shared" ca="1" si="28"/>
        <v>#REF!</v>
      </c>
      <c r="AQ45" t="e">
        <f t="shared" ca="1" si="29"/>
        <v>#REF!</v>
      </c>
      <c r="AR45" t="e">
        <f t="shared" ca="1" si="30"/>
        <v>#REF!</v>
      </c>
      <c r="AS45" t="e">
        <f t="shared" ca="1" si="31"/>
        <v>#REF!</v>
      </c>
      <c r="AT45" t="e">
        <f t="shared" ca="1" si="32"/>
        <v>#REF!</v>
      </c>
    </row>
    <row r="46" spans="1:46" x14ac:dyDescent="0.2">
      <c r="A46" s="6" t="e">
        <f t="shared" ca="1" si="1"/>
        <v>#REF!</v>
      </c>
      <c r="B46" s="6">
        <f t="shared" ca="1" si="2"/>
        <v>45645</v>
      </c>
      <c r="C46" s="7" t="e">
        <f t="shared" ca="1" si="3"/>
        <v>#REF!</v>
      </c>
      <c r="D46" t="e">
        <f t="shared" ca="1" si="4"/>
        <v>#REF!</v>
      </c>
      <c r="E46" t="e">
        <f t="shared" ca="1" si="5"/>
        <v>#REF!</v>
      </c>
      <c r="F46">
        <f ca="1">IFERROR(VLOOKUP(INDIRECT("'"&amp;$AC46&amp;"'!"&amp;"$C$13",TRUE),Cockpit!$F$2:$H$3,3,FALSE),0)</f>
        <v>0</v>
      </c>
      <c r="G46">
        <f ca="1">IFERROR(VLOOKUP(INDIRECT("'"&amp;$AC46&amp;"'!"&amp;"$L$13",TRUE),Cockpit!$J$2:$L$6,3,FALSE),0)</f>
        <v>0</v>
      </c>
      <c r="H46" t="e">
        <f t="shared" ca="1" si="6"/>
        <v>#REF!</v>
      </c>
      <c r="I46" t="e">
        <f t="shared" ca="1" si="7"/>
        <v>#REF!</v>
      </c>
      <c r="J46" t="str">
        <f ca="1">IFERROR(VLOOKUP(H46,Cockpit!$A$20:$D$244,4,FALSE),"AK")</f>
        <v>AK</v>
      </c>
      <c r="K46">
        <f ca="1">IFERROR(VLOOKUP(INDIRECT("'"&amp;$AC46&amp;"'!"&amp;"$c$14",TRUE),Cockpit!$A$11:$C$15,3,FALSE),0)</f>
        <v>0</v>
      </c>
      <c r="L46">
        <f ca="1">IFERROR(VLOOKUP(INDIRECT("'"&amp;$AC46&amp;"'!"&amp;"$L$20",TRUE),Cockpit!$F$11:$H$12,3,FALSE),0)</f>
        <v>0</v>
      </c>
      <c r="M46" t="e">
        <f ca="1">IF(OR(INDIRECT("'"&amp;$AC46&amp;"'!"&amp;"$I$23",TRUE)=Cockpit!J$11,INDIRECT("'"&amp;$AC46&amp;"'!"&amp;"$M$23",TRUE)=Cockpit!J$14),"Tief","Hoch")</f>
        <v>#REF!</v>
      </c>
      <c r="N46" t="e">
        <f ca="1">IF(INDIRECT("'"&amp;$AC46&amp;"'!"&amp;"$I$25",TRUE)=Cockpit!$F$11,"Hoch","Tief")</f>
        <v>#REF!</v>
      </c>
      <c r="O46">
        <f ca="1">IFERROR(VLOOKUP(INDIRECT("'"&amp;$AC46&amp;"'!"&amp;"$M$34",TRUE),Cockpit!$F$11:$H$12,3,FALSE),0)</f>
        <v>0</v>
      </c>
      <c r="P46">
        <f ca="1">IFERROR(VLOOKUP(INDIRECT("'"&amp;$AC46&amp;"'!"&amp;"$J$45",TRUE),Cockpit!$F$11:$H$12,3,FALSE),0)</f>
        <v>0</v>
      </c>
      <c r="Q46" t="str">
        <f t="shared" ca="1" si="8"/>
        <v>Deutschkurs</v>
      </c>
      <c r="R46" s="8" t="e">
        <f t="shared" ca="1" si="9"/>
        <v>#REF!</v>
      </c>
      <c r="S46">
        <f ca="1">IFERROR(VLOOKUP(INDIRECT("'"&amp;$AC46&amp;"'!"&amp;"$I$5",TRUE),Cockpit!$A$2:$C$7,3,FALSE),0)</f>
        <v>0</v>
      </c>
      <c r="T46" s="9" t="e">
        <f t="shared" ca="1" si="10"/>
        <v>#REF!</v>
      </c>
      <c r="U46" s="9" t="e">
        <f ca="1">IF(OR(J46="AK",K46="Anderer Status",L46="Ja",M46="Hoch",N46="Hoch",O46="Nein",P46="Nein",S46="Anderes Niveau",Z46="Nein",AA46="Nein"),0,IF(T46&gt;Cockpit!$H$15,Cockpit!$H$15,T46))</f>
        <v>#REF!</v>
      </c>
      <c r="V46" s="6" t="e">
        <f t="shared" ca="1" si="11"/>
        <v>#REF!</v>
      </c>
      <c r="W46" s="6" t="e">
        <f t="shared" ca="1" si="12"/>
        <v>#REF!</v>
      </c>
      <c r="X46" s="8" t="e">
        <f t="shared" ca="1" si="13"/>
        <v>#REF!</v>
      </c>
      <c r="Y46" s="9" t="e">
        <f t="shared" ca="1" si="14"/>
        <v>#REF!</v>
      </c>
      <c r="Z46" t="e">
        <f t="shared" ca="1" si="15"/>
        <v>#REF!</v>
      </c>
      <c r="AA46" t="e">
        <f t="shared" ca="1" si="0"/>
        <v>#REF!</v>
      </c>
      <c r="AB46">
        <f ca="1">IFERROR(VLOOKUP(R46,Cockpit!$E$20:$F$45,2,FALSE),0)</f>
        <v>0</v>
      </c>
      <c r="AC46">
        <v>45</v>
      </c>
      <c r="AD46" t="e">
        <f t="shared" ca="1" si="16"/>
        <v>#REF!</v>
      </c>
      <c r="AE46" t="e">
        <f t="shared" ca="1" si="17"/>
        <v>#REF!</v>
      </c>
      <c r="AF46" t="e">
        <f t="shared" ca="1" si="18"/>
        <v>#REF!</v>
      </c>
      <c r="AG46" t="e">
        <f t="shared" ca="1" si="19"/>
        <v>#REF!</v>
      </c>
      <c r="AH46" t="e">
        <f t="shared" ca="1" si="20"/>
        <v>#REF!</v>
      </c>
      <c r="AI46" t="e">
        <f t="shared" ca="1" si="21"/>
        <v>#REF!</v>
      </c>
      <c r="AJ46" t="e">
        <f t="shared" ca="1" si="22"/>
        <v>#REF!</v>
      </c>
      <c r="AK46" t="e">
        <f t="shared" ca="1" si="23"/>
        <v>#REF!</v>
      </c>
      <c r="AL46" t="e">
        <f t="shared" ca="1" si="24"/>
        <v>#REF!</v>
      </c>
      <c r="AM46" t="e">
        <f t="shared" ca="1" si="25"/>
        <v>#REF!</v>
      </c>
      <c r="AN46" t="e">
        <f t="shared" ca="1" si="26"/>
        <v>#REF!</v>
      </c>
      <c r="AO46" t="e">
        <f t="shared" ca="1" si="27"/>
        <v>#REF!</v>
      </c>
      <c r="AP46" t="e">
        <f t="shared" ca="1" si="28"/>
        <v>#REF!</v>
      </c>
      <c r="AQ46" t="e">
        <f t="shared" ca="1" si="29"/>
        <v>#REF!</v>
      </c>
      <c r="AR46" t="e">
        <f t="shared" ca="1" si="30"/>
        <v>#REF!</v>
      </c>
      <c r="AS46" t="e">
        <f t="shared" ca="1" si="31"/>
        <v>#REF!</v>
      </c>
      <c r="AT46" t="e">
        <f t="shared" ca="1" si="32"/>
        <v>#REF!</v>
      </c>
    </row>
    <row r="47" spans="1:46" x14ac:dyDescent="0.2">
      <c r="A47" s="6" t="e">
        <f t="shared" ca="1" si="1"/>
        <v>#REF!</v>
      </c>
      <c r="B47" s="6">
        <f t="shared" ca="1" si="2"/>
        <v>45645</v>
      </c>
      <c r="C47" s="7" t="e">
        <f t="shared" ca="1" si="3"/>
        <v>#REF!</v>
      </c>
      <c r="D47" t="e">
        <f t="shared" ca="1" si="4"/>
        <v>#REF!</v>
      </c>
      <c r="E47" t="e">
        <f t="shared" ca="1" si="5"/>
        <v>#REF!</v>
      </c>
      <c r="F47">
        <f ca="1">IFERROR(VLOOKUP(INDIRECT("'"&amp;$AC47&amp;"'!"&amp;"$C$13",TRUE),Cockpit!$F$2:$H$3,3,FALSE),0)</f>
        <v>0</v>
      </c>
      <c r="G47">
        <f ca="1">IFERROR(VLOOKUP(INDIRECT("'"&amp;$AC47&amp;"'!"&amp;"$L$13",TRUE),Cockpit!$J$2:$L$6,3,FALSE),0)</f>
        <v>0</v>
      </c>
      <c r="H47" t="e">
        <f t="shared" ca="1" si="6"/>
        <v>#REF!</v>
      </c>
      <c r="I47" t="e">
        <f t="shared" ca="1" si="7"/>
        <v>#REF!</v>
      </c>
      <c r="J47" t="str">
        <f ca="1">IFERROR(VLOOKUP(H47,Cockpit!$A$20:$D$244,4,FALSE),"AK")</f>
        <v>AK</v>
      </c>
      <c r="K47">
        <f ca="1">IFERROR(VLOOKUP(INDIRECT("'"&amp;$AC47&amp;"'!"&amp;"$c$14",TRUE),Cockpit!$A$11:$C$15,3,FALSE),0)</f>
        <v>0</v>
      </c>
      <c r="L47">
        <f ca="1">IFERROR(VLOOKUP(INDIRECT("'"&amp;$AC47&amp;"'!"&amp;"$L$20",TRUE),Cockpit!$F$11:$H$12,3,FALSE),0)</f>
        <v>0</v>
      </c>
      <c r="M47" t="e">
        <f ca="1">IF(OR(INDIRECT("'"&amp;$AC47&amp;"'!"&amp;"$I$23",TRUE)=Cockpit!J$11,INDIRECT("'"&amp;$AC47&amp;"'!"&amp;"$M$23",TRUE)=Cockpit!J$14),"Tief","Hoch")</f>
        <v>#REF!</v>
      </c>
      <c r="N47" t="e">
        <f ca="1">IF(INDIRECT("'"&amp;$AC47&amp;"'!"&amp;"$I$25",TRUE)=Cockpit!$F$11,"Hoch","Tief")</f>
        <v>#REF!</v>
      </c>
      <c r="O47">
        <f ca="1">IFERROR(VLOOKUP(INDIRECT("'"&amp;$AC47&amp;"'!"&amp;"$M$34",TRUE),Cockpit!$F$11:$H$12,3,FALSE),0)</f>
        <v>0</v>
      </c>
      <c r="P47">
        <f ca="1">IFERROR(VLOOKUP(INDIRECT("'"&amp;$AC47&amp;"'!"&amp;"$J$45",TRUE),Cockpit!$F$11:$H$12,3,FALSE),0)</f>
        <v>0</v>
      </c>
      <c r="Q47" t="str">
        <f t="shared" ca="1" si="8"/>
        <v>Deutschkurs</v>
      </c>
      <c r="R47" s="8" t="e">
        <f t="shared" ca="1" si="9"/>
        <v>#REF!</v>
      </c>
      <c r="S47">
        <f ca="1">IFERROR(VLOOKUP(INDIRECT("'"&amp;$AC47&amp;"'!"&amp;"$I$5",TRUE),Cockpit!$A$2:$C$7,3,FALSE),0)</f>
        <v>0</v>
      </c>
      <c r="T47" s="9" t="e">
        <f t="shared" ca="1" si="10"/>
        <v>#REF!</v>
      </c>
      <c r="U47" s="9" t="e">
        <f ca="1">IF(OR(J47="AK",K47="Anderer Status",L47="Ja",M47="Hoch",N47="Hoch",O47="Nein",P47="Nein",S47="Anderes Niveau",Z47="Nein",AA47="Nein"),0,IF(T47&gt;Cockpit!$H$15,Cockpit!$H$15,T47))</f>
        <v>#REF!</v>
      </c>
      <c r="V47" s="6" t="e">
        <f t="shared" ca="1" si="11"/>
        <v>#REF!</v>
      </c>
      <c r="W47" s="6" t="e">
        <f t="shared" ca="1" si="12"/>
        <v>#REF!</v>
      </c>
      <c r="X47" s="8" t="e">
        <f t="shared" ca="1" si="13"/>
        <v>#REF!</v>
      </c>
      <c r="Y47" s="9" t="e">
        <f t="shared" ca="1" si="14"/>
        <v>#REF!</v>
      </c>
      <c r="Z47" t="e">
        <f t="shared" ca="1" si="15"/>
        <v>#REF!</v>
      </c>
      <c r="AA47" t="e">
        <f t="shared" ca="1" si="0"/>
        <v>#REF!</v>
      </c>
      <c r="AB47">
        <f ca="1">IFERROR(VLOOKUP(R47,Cockpit!$E$20:$F$45,2,FALSE),0)</f>
        <v>0</v>
      </c>
      <c r="AC47">
        <v>46</v>
      </c>
      <c r="AD47" t="e">
        <f t="shared" ca="1" si="16"/>
        <v>#REF!</v>
      </c>
      <c r="AE47" t="e">
        <f t="shared" ca="1" si="17"/>
        <v>#REF!</v>
      </c>
      <c r="AF47" t="e">
        <f t="shared" ca="1" si="18"/>
        <v>#REF!</v>
      </c>
      <c r="AG47" t="e">
        <f t="shared" ca="1" si="19"/>
        <v>#REF!</v>
      </c>
      <c r="AH47" t="e">
        <f t="shared" ca="1" si="20"/>
        <v>#REF!</v>
      </c>
      <c r="AI47" t="e">
        <f t="shared" ca="1" si="21"/>
        <v>#REF!</v>
      </c>
      <c r="AJ47" t="e">
        <f t="shared" ca="1" si="22"/>
        <v>#REF!</v>
      </c>
      <c r="AK47" t="e">
        <f t="shared" ca="1" si="23"/>
        <v>#REF!</v>
      </c>
      <c r="AL47" t="e">
        <f t="shared" ca="1" si="24"/>
        <v>#REF!</v>
      </c>
      <c r="AM47" t="e">
        <f t="shared" ca="1" si="25"/>
        <v>#REF!</v>
      </c>
      <c r="AN47" t="e">
        <f t="shared" ca="1" si="26"/>
        <v>#REF!</v>
      </c>
      <c r="AO47" t="e">
        <f t="shared" ca="1" si="27"/>
        <v>#REF!</v>
      </c>
      <c r="AP47" t="e">
        <f t="shared" ca="1" si="28"/>
        <v>#REF!</v>
      </c>
      <c r="AQ47" t="e">
        <f t="shared" ca="1" si="29"/>
        <v>#REF!</v>
      </c>
      <c r="AR47" t="e">
        <f t="shared" ca="1" si="30"/>
        <v>#REF!</v>
      </c>
      <c r="AS47" t="e">
        <f t="shared" ca="1" si="31"/>
        <v>#REF!</v>
      </c>
      <c r="AT47" t="e">
        <f t="shared" ca="1" si="32"/>
        <v>#REF!</v>
      </c>
    </row>
    <row r="48" spans="1:46" x14ac:dyDescent="0.2">
      <c r="A48" s="6" t="e">
        <f t="shared" ca="1" si="1"/>
        <v>#REF!</v>
      </c>
      <c r="B48" s="6">
        <f t="shared" ca="1" si="2"/>
        <v>45645</v>
      </c>
      <c r="C48" s="7" t="e">
        <f t="shared" ca="1" si="3"/>
        <v>#REF!</v>
      </c>
      <c r="D48" t="e">
        <f t="shared" ca="1" si="4"/>
        <v>#REF!</v>
      </c>
      <c r="E48" t="e">
        <f t="shared" ca="1" si="5"/>
        <v>#REF!</v>
      </c>
      <c r="F48">
        <f ca="1">IFERROR(VLOOKUP(INDIRECT("'"&amp;$AC48&amp;"'!"&amp;"$C$13",TRUE),Cockpit!$F$2:$H$3,3,FALSE),0)</f>
        <v>0</v>
      </c>
      <c r="G48">
        <f ca="1">IFERROR(VLOOKUP(INDIRECT("'"&amp;$AC48&amp;"'!"&amp;"$L$13",TRUE),Cockpit!$J$2:$L$6,3,FALSE),0)</f>
        <v>0</v>
      </c>
      <c r="H48" t="e">
        <f t="shared" ca="1" si="6"/>
        <v>#REF!</v>
      </c>
      <c r="I48" t="e">
        <f t="shared" ca="1" si="7"/>
        <v>#REF!</v>
      </c>
      <c r="J48" t="str">
        <f ca="1">IFERROR(VLOOKUP(H48,Cockpit!$A$20:$D$244,4,FALSE),"AK")</f>
        <v>AK</v>
      </c>
      <c r="K48">
        <f ca="1">IFERROR(VLOOKUP(INDIRECT("'"&amp;$AC48&amp;"'!"&amp;"$c$14",TRUE),Cockpit!$A$11:$C$15,3,FALSE),0)</f>
        <v>0</v>
      </c>
      <c r="L48">
        <f ca="1">IFERROR(VLOOKUP(INDIRECT("'"&amp;$AC48&amp;"'!"&amp;"$L$20",TRUE),Cockpit!$F$11:$H$12,3,FALSE),0)</f>
        <v>0</v>
      </c>
      <c r="M48" t="e">
        <f ca="1">IF(OR(INDIRECT("'"&amp;$AC48&amp;"'!"&amp;"$I$23",TRUE)=Cockpit!J$11,INDIRECT("'"&amp;$AC48&amp;"'!"&amp;"$M$23",TRUE)=Cockpit!J$14),"Tief","Hoch")</f>
        <v>#REF!</v>
      </c>
      <c r="N48" t="e">
        <f ca="1">IF(INDIRECT("'"&amp;$AC48&amp;"'!"&amp;"$I$25",TRUE)=Cockpit!$F$11,"Hoch","Tief")</f>
        <v>#REF!</v>
      </c>
      <c r="O48">
        <f ca="1">IFERROR(VLOOKUP(INDIRECT("'"&amp;$AC48&amp;"'!"&amp;"$M$34",TRUE),Cockpit!$F$11:$H$12,3,FALSE),0)</f>
        <v>0</v>
      </c>
      <c r="P48">
        <f ca="1">IFERROR(VLOOKUP(INDIRECT("'"&amp;$AC48&amp;"'!"&amp;"$J$45",TRUE),Cockpit!$F$11:$H$12,3,FALSE),0)</f>
        <v>0</v>
      </c>
      <c r="Q48" t="str">
        <f t="shared" ca="1" si="8"/>
        <v>Deutschkurs</v>
      </c>
      <c r="R48" s="8" t="e">
        <f t="shared" ca="1" si="9"/>
        <v>#REF!</v>
      </c>
      <c r="S48">
        <f ca="1">IFERROR(VLOOKUP(INDIRECT("'"&amp;$AC48&amp;"'!"&amp;"$I$5",TRUE),Cockpit!$A$2:$C$7,3,FALSE),0)</f>
        <v>0</v>
      </c>
      <c r="T48" s="9" t="e">
        <f t="shared" ca="1" si="10"/>
        <v>#REF!</v>
      </c>
      <c r="U48" s="9" t="e">
        <f ca="1">IF(OR(J48="AK",K48="Anderer Status",L48="Ja",M48="Hoch",N48="Hoch",O48="Nein",P48="Nein",S48="Anderes Niveau",Z48="Nein",AA48="Nein"),0,IF(T48&gt;Cockpit!$H$15,Cockpit!$H$15,T48))</f>
        <v>#REF!</v>
      </c>
      <c r="V48" s="6" t="e">
        <f t="shared" ca="1" si="11"/>
        <v>#REF!</v>
      </c>
      <c r="W48" s="6" t="e">
        <f t="shared" ca="1" si="12"/>
        <v>#REF!</v>
      </c>
      <c r="X48" s="8" t="e">
        <f t="shared" ca="1" si="13"/>
        <v>#REF!</v>
      </c>
      <c r="Y48" s="9" t="e">
        <f t="shared" ca="1" si="14"/>
        <v>#REF!</v>
      </c>
      <c r="Z48" t="e">
        <f t="shared" ca="1" si="15"/>
        <v>#REF!</v>
      </c>
      <c r="AA48" t="e">
        <f t="shared" ca="1" si="0"/>
        <v>#REF!</v>
      </c>
      <c r="AB48">
        <f ca="1">IFERROR(VLOOKUP(R48,Cockpit!$E$20:$F$45,2,FALSE),0)</f>
        <v>0</v>
      </c>
      <c r="AC48">
        <v>47</v>
      </c>
      <c r="AD48" t="e">
        <f t="shared" ca="1" si="16"/>
        <v>#REF!</v>
      </c>
      <c r="AE48" t="e">
        <f t="shared" ca="1" si="17"/>
        <v>#REF!</v>
      </c>
      <c r="AF48" t="e">
        <f t="shared" ca="1" si="18"/>
        <v>#REF!</v>
      </c>
      <c r="AG48" t="e">
        <f t="shared" ca="1" si="19"/>
        <v>#REF!</v>
      </c>
      <c r="AH48" t="e">
        <f t="shared" ca="1" si="20"/>
        <v>#REF!</v>
      </c>
      <c r="AI48" t="e">
        <f t="shared" ca="1" si="21"/>
        <v>#REF!</v>
      </c>
      <c r="AJ48" t="e">
        <f t="shared" ca="1" si="22"/>
        <v>#REF!</v>
      </c>
      <c r="AK48" t="e">
        <f t="shared" ca="1" si="23"/>
        <v>#REF!</v>
      </c>
      <c r="AL48" t="e">
        <f t="shared" ca="1" si="24"/>
        <v>#REF!</v>
      </c>
      <c r="AM48" t="e">
        <f t="shared" ca="1" si="25"/>
        <v>#REF!</v>
      </c>
      <c r="AN48" t="e">
        <f t="shared" ca="1" si="26"/>
        <v>#REF!</v>
      </c>
      <c r="AO48" t="e">
        <f t="shared" ca="1" si="27"/>
        <v>#REF!</v>
      </c>
      <c r="AP48" t="e">
        <f t="shared" ca="1" si="28"/>
        <v>#REF!</v>
      </c>
      <c r="AQ48" t="e">
        <f t="shared" ca="1" si="29"/>
        <v>#REF!</v>
      </c>
      <c r="AR48" t="e">
        <f t="shared" ca="1" si="30"/>
        <v>#REF!</v>
      </c>
      <c r="AS48" t="e">
        <f t="shared" ca="1" si="31"/>
        <v>#REF!</v>
      </c>
      <c r="AT48" t="e">
        <f t="shared" ca="1" si="32"/>
        <v>#REF!</v>
      </c>
    </row>
    <row r="49" spans="1:46" x14ac:dyDescent="0.2">
      <c r="A49" s="6" t="e">
        <f t="shared" ca="1" si="1"/>
        <v>#REF!</v>
      </c>
      <c r="B49" s="6">
        <f t="shared" ca="1" si="2"/>
        <v>45645</v>
      </c>
      <c r="C49" s="7" t="e">
        <f t="shared" ca="1" si="3"/>
        <v>#REF!</v>
      </c>
      <c r="D49" t="e">
        <f t="shared" ca="1" si="4"/>
        <v>#REF!</v>
      </c>
      <c r="E49" t="e">
        <f t="shared" ca="1" si="5"/>
        <v>#REF!</v>
      </c>
      <c r="F49">
        <f ca="1">IFERROR(VLOOKUP(INDIRECT("'"&amp;$AC49&amp;"'!"&amp;"$C$13",TRUE),Cockpit!$F$2:$H$3,3,FALSE),0)</f>
        <v>0</v>
      </c>
      <c r="G49">
        <f ca="1">IFERROR(VLOOKUP(INDIRECT("'"&amp;$AC49&amp;"'!"&amp;"$L$13",TRUE),Cockpit!$J$2:$L$6,3,FALSE),0)</f>
        <v>0</v>
      </c>
      <c r="H49" t="e">
        <f t="shared" ca="1" si="6"/>
        <v>#REF!</v>
      </c>
      <c r="I49" t="e">
        <f t="shared" ca="1" si="7"/>
        <v>#REF!</v>
      </c>
      <c r="J49" t="str">
        <f ca="1">IFERROR(VLOOKUP(H49,Cockpit!$A$20:$D$244,4,FALSE),"AK")</f>
        <v>AK</v>
      </c>
      <c r="K49">
        <f ca="1">IFERROR(VLOOKUP(INDIRECT("'"&amp;$AC49&amp;"'!"&amp;"$c$14",TRUE),Cockpit!$A$11:$C$15,3,FALSE),0)</f>
        <v>0</v>
      </c>
      <c r="L49">
        <f ca="1">IFERROR(VLOOKUP(INDIRECT("'"&amp;$AC49&amp;"'!"&amp;"$L$20",TRUE),Cockpit!$F$11:$H$12,3,FALSE),0)</f>
        <v>0</v>
      </c>
      <c r="M49" t="e">
        <f ca="1">IF(OR(INDIRECT("'"&amp;$AC49&amp;"'!"&amp;"$I$23",TRUE)=Cockpit!J$11,INDIRECT("'"&amp;$AC49&amp;"'!"&amp;"$M$23",TRUE)=Cockpit!J$14),"Tief","Hoch")</f>
        <v>#REF!</v>
      </c>
      <c r="N49" t="e">
        <f ca="1">IF(INDIRECT("'"&amp;$AC49&amp;"'!"&amp;"$I$25",TRUE)=Cockpit!$F$11,"Hoch","Tief")</f>
        <v>#REF!</v>
      </c>
      <c r="O49">
        <f ca="1">IFERROR(VLOOKUP(INDIRECT("'"&amp;$AC49&amp;"'!"&amp;"$M$34",TRUE),Cockpit!$F$11:$H$12,3,FALSE),0)</f>
        <v>0</v>
      </c>
      <c r="P49">
        <f ca="1">IFERROR(VLOOKUP(INDIRECT("'"&amp;$AC49&amp;"'!"&amp;"$J$45",TRUE),Cockpit!$F$11:$H$12,3,FALSE),0)</f>
        <v>0</v>
      </c>
      <c r="Q49" t="str">
        <f t="shared" ca="1" si="8"/>
        <v>Deutschkurs</v>
      </c>
      <c r="R49" s="8" t="e">
        <f t="shared" ca="1" si="9"/>
        <v>#REF!</v>
      </c>
      <c r="S49">
        <f ca="1">IFERROR(VLOOKUP(INDIRECT("'"&amp;$AC49&amp;"'!"&amp;"$I$5",TRUE),Cockpit!$A$2:$C$7,3,FALSE),0)</f>
        <v>0</v>
      </c>
      <c r="T49" s="9" t="e">
        <f t="shared" ca="1" si="10"/>
        <v>#REF!</v>
      </c>
      <c r="U49" s="9" t="e">
        <f ca="1">IF(OR(J49="AK",K49="Anderer Status",L49="Ja",M49="Hoch",N49="Hoch",O49="Nein",P49="Nein",S49="Anderes Niveau",Z49="Nein",AA49="Nein"),0,IF(T49&gt;Cockpit!$H$15,Cockpit!$H$15,T49))</f>
        <v>#REF!</v>
      </c>
      <c r="V49" s="6" t="e">
        <f t="shared" ca="1" si="11"/>
        <v>#REF!</v>
      </c>
      <c r="W49" s="6" t="e">
        <f t="shared" ca="1" si="12"/>
        <v>#REF!</v>
      </c>
      <c r="X49" s="8" t="e">
        <f t="shared" ca="1" si="13"/>
        <v>#REF!</v>
      </c>
      <c r="Y49" s="9" t="e">
        <f t="shared" ca="1" si="14"/>
        <v>#REF!</v>
      </c>
      <c r="Z49" t="e">
        <f t="shared" ca="1" si="15"/>
        <v>#REF!</v>
      </c>
      <c r="AA49" t="e">
        <f t="shared" ca="1" si="0"/>
        <v>#REF!</v>
      </c>
      <c r="AB49">
        <f ca="1">IFERROR(VLOOKUP(R49,Cockpit!$E$20:$F$45,2,FALSE),0)</f>
        <v>0</v>
      </c>
      <c r="AC49">
        <v>48</v>
      </c>
      <c r="AD49" t="e">
        <f t="shared" ca="1" si="16"/>
        <v>#REF!</v>
      </c>
      <c r="AE49" t="e">
        <f t="shared" ca="1" si="17"/>
        <v>#REF!</v>
      </c>
      <c r="AF49" t="e">
        <f t="shared" ca="1" si="18"/>
        <v>#REF!</v>
      </c>
      <c r="AG49" t="e">
        <f t="shared" ca="1" si="19"/>
        <v>#REF!</v>
      </c>
      <c r="AH49" t="e">
        <f t="shared" ca="1" si="20"/>
        <v>#REF!</v>
      </c>
      <c r="AI49" t="e">
        <f t="shared" ca="1" si="21"/>
        <v>#REF!</v>
      </c>
      <c r="AJ49" t="e">
        <f t="shared" ca="1" si="22"/>
        <v>#REF!</v>
      </c>
      <c r="AK49" t="e">
        <f t="shared" ca="1" si="23"/>
        <v>#REF!</v>
      </c>
      <c r="AL49" t="e">
        <f t="shared" ca="1" si="24"/>
        <v>#REF!</v>
      </c>
      <c r="AM49" t="e">
        <f t="shared" ca="1" si="25"/>
        <v>#REF!</v>
      </c>
      <c r="AN49" t="e">
        <f t="shared" ca="1" si="26"/>
        <v>#REF!</v>
      </c>
      <c r="AO49" t="e">
        <f t="shared" ca="1" si="27"/>
        <v>#REF!</v>
      </c>
      <c r="AP49" t="e">
        <f t="shared" ca="1" si="28"/>
        <v>#REF!</v>
      </c>
      <c r="AQ49" t="e">
        <f t="shared" ca="1" si="29"/>
        <v>#REF!</v>
      </c>
      <c r="AR49" t="e">
        <f t="shared" ca="1" si="30"/>
        <v>#REF!</v>
      </c>
      <c r="AS49" t="e">
        <f t="shared" ca="1" si="31"/>
        <v>#REF!</v>
      </c>
      <c r="AT49" t="e">
        <f t="shared" ca="1" si="32"/>
        <v>#REF!</v>
      </c>
    </row>
    <row r="50" spans="1:46" x14ac:dyDescent="0.2">
      <c r="A50" s="6" t="e">
        <f t="shared" ca="1" si="1"/>
        <v>#REF!</v>
      </c>
      <c r="B50" s="6">
        <f t="shared" ca="1" si="2"/>
        <v>45645</v>
      </c>
      <c r="C50" s="7" t="e">
        <f t="shared" ca="1" si="3"/>
        <v>#REF!</v>
      </c>
      <c r="D50" t="e">
        <f t="shared" ca="1" si="4"/>
        <v>#REF!</v>
      </c>
      <c r="E50" t="e">
        <f t="shared" ca="1" si="5"/>
        <v>#REF!</v>
      </c>
      <c r="F50">
        <f ca="1">IFERROR(VLOOKUP(INDIRECT("'"&amp;$AC50&amp;"'!"&amp;"$C$13",TRUE),Cockpit!$F$2:$H$3,3,FALSE),0)</f>
        <v>0</v>
      </c>
      <c r="G50">
        <f ca="1">IFERROR(VLOOKUP(INDIRECT("'"&amp;$AC50&amp;"'!"&amp;"$L$13",TRUE),Cockpit!$J$2:$L$6,3,FALSE),0)</f>
        <v>0</v>
      </c>
      <c r="H50" t="e">
        <f t="shared" ca="1" si="6"/>
        <v>#REF!</v>
      </c>
      <c r="I50" t="e">
        <f t="shared" ca="1" si="7"/>
        <v>#REF!</v>
      </c>
      <c r="J50" t="str">
        <f ca="1">IFERROR(VLOOKUP(H50,Cockpit!$A$20:$D$244,4,FALSE),"AK")</f>
        <v>AK</v>
      </c>
      <c r="K50">
        <f ca="1">IFERROR(VLOOKUP(INDIRECT("'"&amp;$AC50&amp;"'!"&amp;"$c$14",TRUE),Cockpit!$A$11:$C$15,3,FALSE),0)</f>
        <v>0</v>
      </c>
      <c r="L50">
        <f ca="1">IFERROR(VLOOKUP(INDIRECT("'"&amp;$AC50&amp;"'!"&amp;"$L$20",TRUE),Cockpit!$F$11:$H$12,3,FALSE),0)</f>
        <v>0</v>
      </c>
      <c r="M50" t="e">
        <f ca="1">IF(OR(INDIRECT("'"&amp;$AC50&amp;"'!"&amp;"$I$23",TRUE)=Cockpit!J$11,INDIRECT("'"&amp;$AC50&amp;"'!"&amp;"$M$23",TRUE)=Cockpit!J$14),"Tief","Hoch")</f>
        <v>#REF!</v>
      </c>
      <c r="N50" t="e">
        <f ca="1">IF(INDIRECT("'"&amp;$AC50&amp;"'!"&amp;"$I$25",TRUE)=Cockpit!$F$11,"Hoch","Tief")</f>
        <v>#REF!</v>
      </c>
      <c r="O50">
        <f ca="1">IFERROR(VLOOKUP(INDIRECT("'"&amp;$AC50&amp;"'!"&amp;"$M$34",TRUE),Cockpit!$F$11:$H$12,3,FALSE),0)</f>
        <v>0</v>
      </c>
      <c r="P50">
        <f ca="1">IFERROR(VLOOKUP(INDIRECT("'"&amp;$AC50&amp;"'!"&amp;"$J$45",TRUE),Cockpit!$F$11:$H$12,3,FALSE),0)</f>
        <v>0</v>
      </c>
      <c r="Q50" t="str">
        <f t="shared" ca="1" si="8"/>
        <v>Deutschkurs</v>
      </c>
      <c r="R50" s="8" t="e">
        <f t="shared" ca="1" si="9"/>
        <v>#REF!</v>
      </c>
      <c r="S50">
        <f ca="1">IFERROR(VLOOKUP(INDIRECT("'"&amp;$AC50&amp;"'!"&amp;"$I$5",TRUE),Cockpit!$A$2:$C$7,3,FALSE),0)</f>
        <v>0</v>
      </c>
      <c r="T50" s="9" t="e">
        <f t="shared" ca="1" si="10"/>
        <v>#REF!</v>
      </c>
      <c r="U50" s="9" t="e">
        <f ca="1">IF(OR(J50="AK",K50="Anderer Status",L50="Ja",M50="Hoch",N50="Hoch",O50="Nein",P50="Nein",S50="Anderes Niveau",Z50="Nein",AA50="Nein"),0,IF(T50&gt;Cockpit!$H$15,Cockpit!$H$15,T50))</f>
        <v>#REF!</v>
      </c>
      <c r="V50" s="6" t="e">
        <f t="shared" ca="1" si="11"/>
        <v>#REF!</v>
      </c>
      <c r="W50" s="6" t="e">
        <f t="shared" ca="1" si="12"/>
        <v>#REF!</v>
      </c>
      <c r="X50" s="8" t="e">
        <f t="shared" ca="1" si="13"/>
        <v>#REF!</v>
      </c>
      <c r="Y50" s="9" t="e">
        <f t="shared" ca="1" si="14"/>
        <v>#REF!</v>
      </c>
      <c r="Z50" t="e">
        <f t="shared" ca="1" si="15"/>
        <v>#REF!</v>
      </c>
      <c r="AA50" t="e">
        <f t="shared" ca="1" si="0"/>
        <v>#REF!</v>
      </c>
      <c r="AB50">
        <f ca="1">IFERROR(VLOOKUP(R50,Cockpit!$E$20:$F$45,2,FALSE),0)</f>
        <v>0</v>
      </c>
      <c r="AC50">
        <v>49</v>
      </c>
      <c r="AD50" t="e">
        <f t="shared" ca="1" si="16"/>
        <v>#REF!</v>
      </c>
      <c r="AE50" t="e">
        <f t="shared" ca="1" si="17"/>
        <v>#REF!</v>
      </c>
      <c r="AF50" t="e">
        <f t="shared" ca="1" si="18"/>
        <v>#REF!</v>
      </c>
      <c r="AG50" t="e">
        <f t="shared" ca="1" si="19"/>
        <v>#REF!</v>
      </c>
      <c r="AH50" t="e">
        <f t="shared" ca="1" si="20"/>
        <v>#REF!</v>
      </c>
      <c r="AI50" t="e">
        <f t="shared" ca="1" si="21"/>
        <v>#REF!</v>
      </c>
      <c r="AJ50" t="e">
        <f t="shared" ca="1" si="22"/>
        <v>#REF!</v>
      </c>
      <c r="AK50" t="e">
        <f t="shared" ca="1" si="23"/>
        <v>#REF!</v>
      </c>
      <c r="AL50" t="e">
        <f t="shared" ca="1" si="24"/>
        <v>#REF!</v>
      </c>
      <c r="AM50" t="e">
        <f t="shared" ca="1" si="25"/>
        <v>#REF!</v>
      </c>
      <c r="AN50" t="e">
        <f t="shared" ca="1" si="26"/>
        <v>#REF!</v>
      </c>
      <c r="AO50" t="e">
        <f t="shared" ca="1" si="27"/>
        <v>#REF!</v>
      </c>
      <c r="AP50" t="e">
        <f t="shared" ca="1" si="28"/>
        <v>#REF!</v>
      </c>
      <c r="AQ50" t="e">
        <f t="shared" ca="1" si="29"/>
        <v>#REF!</v>
      </c>
      <c r="AR50" t="e">
        <f t="shared" ca="1" si="30"/>
        <v>#REF!</v>
      </c>
      <c r="AS50" t="e">
        <f t="shared" ca="1" si="31"/>
        <v>#REF!</v>
      </c>
      <c r="AT50" t="e">
        <f t="shared" ca="1" si="32"/>
        <v>#REF!</v>
      </c>
    </row>
    <row r="51" spans="1:46" x14ac:dyDescent="0.2">
      <c r="A51" s="6" t="e">
        <f t="shared" ca="1" si="1"/>
        <v>#REF!</v>
      </c>
      <c r="B51" s="6">
        <f t="shared" ca="1" si="2"/>
        <v>45645</v>
      </c>
      <c r="C51" s="7" t="e">
        <f t="shared" ca="1" si="3"/>
        <v>#REF!</v>
      </c>
      <c r="D51" t="e">
        <f t="shared" ca="1" si="4"/>
        <v>#REF!</v>
      </c>
      <c r="E51" t="e">
        <f t="shared" ca="1" si="5"/>
        <v>#REF!</v>
      </c>
      <c r="F51">
        <f ca="1">IFERROR(VLOOKUP(INDIRECT("'"&amp;$AC51&amp;"'!"&amp;"$C$13",TRUE),Cockpit!$F$2:$H$3,3,FALSE),0)</f>
        <v>0</v>
      </c>
      <c r="G51">
        <f ca="1">IFERROR(VLOOKUP(INDIRECT("'"&amp;$AC51&amp;"'!"&amp;"$L$13",TRUE),Cockpit!$J$2:$L$6,3,FALSE),0)</f>
        <v>0</v>
      </c>
      <c r="H51" t="e">
        <f t="shared" ca="1" si="6"/>
        <v>#REF!</v>
      </c>
      <c r="I51" t="e">
        <f t="shared" ca="1" si="7"/>
        <v>#REF!</v>
      </c>
      <c r="J51" t="str">
        <f ca="1">IFERROR(VLOOKUP(H51,Cockpit!$A$20:$D$244,4,FALSE),"AK")</f>
        <v>AK</v>
      </c>
      <c r="K51">
        <f ca="1">IFERROR(VLOOKUP(INDIRECT("'"&amp;$AC51&amp;"'!"&amp;"$c$14",TRUE),Cockpit!$A$11:$C$15,3,FALSE),0)</f>
        <v>0</v>
      </c>
      <c r="L51">
        <f ca="1">IFERROR(VLOOKUP(INDIRECT("'"&amp;$AC51&amp;"'!"&amp;"$L$20",TRUE),Cockpit!$F$11:$H$12,3,FALSE),0)</f>
        <v>0</v>
      </c>
      <c r="M51" t="e">
        <f ca="1">IF(OR(INDIRECT("'"&amp;$AC51&amp;"'!"&amp;"$I$23",TRUE)=Cockpit!J$11,INDIRECT("'"&amp;$AC51&amp;"'!"&amp;"$M$23",TRUE)=Cockpit!J$14),"Tief","Hoch")</f>
        <v>#REF!</v>
      </c>
      <c r="N51" t="e">
        <f ca="1">IF(INDIRECT("'"&amp;$AC51&amp;"'!"&amp;"$I$25",TRUE)=Cockpit!$F$11,"Hoch","Tief")</f>
        <v>#REF!</v>
      </c>
      <c r="O51">
        <f ca="1">IFERROR(VLOOKUP(INDIRECT("'"&amp;$AC51&amp;"'!"&amp;"$M$34",TRUE),Cockpit!$F$11:$H$12,3,FALSE),0)</f>
        <v>0</v>
      </c>
      <c r="P51">
        <f ca="1">IFERROR(VLOOKUP(INDIRECT("'"&amp;$AC51&amp;"'!"&amp;"$J$45",TRUE),Cockpit!$F$11:$H$12,3,FALSE),0)</f>
        <v>0</v>
      </c>
      <c r="Q51" t="str">
        <f t="shared" ca="1" si="8"/>
        <v>Deutschkurs</v>
      </c>
      <c r="R51" s="8" t="e">
        <f t="shared" ca="1" si="9"/>
        <v>#REF!</v>
      </c>
      <c r="S51">
        <f ca="1">IFERROR(VLOOKUP(INDIRECT("'"&amp;$AC51&amp;"'!"&amp;"$I$5",TRUE),Cockpit!$A$2:$C$7,3,FALSE),0)</f>
        <v>0</v>
      </c>
      <c r="T51" s="9" t="e">
        <f t="shared" ca="1" si="10"/>
        <v>#REF!</v>
      </c>
      <c r="U51" s="9" t="e">
        <f ca="1">IF(OR(J51="AK",K51="Anderer Status",L51="Ja",M51="Hoch",N51="Hoch",O51="Nein",P51="Nein",S51="Anderes Niveau",Z51="Nein",AA51="Nein"),0,IF(T51&gt;Cockpit!$H$15,Cockpit!$H$15,T51))</f>
        <v>#REF!</v>
      </c>
      <c r="V51" s="6" t="e">
        <f t="shared" ca="1" si="11"/>
        <v>#REF!</v>
      </c>
      <c r="W51" s="6" t="e">
        <f t="shared" ca="1" si="12"/>
        <v>#REF!</v>
      </c>
      <c r="X51" s="8" t="e">
        <f t="shared" ca="1" si="13"/>
        <v>#REF!</v>
      </c>
      <c r="Y51" s="9" t="e">
        <f t="shared" ca="1" si="14"/>
        <v>#REF!</v>
      </c>
      <c r="Z51" t="e">
        <f t="shared" ca="1" si="15"/>
        <v>#REF!</v>
      </c>
      <c r="AA51" t="e">
        <f t="shared" ca="1" si="0"/>
        <v>#REF!</v>
      </c>
      <c r="AB51">
        <f ca="1">IFERROR(VLOOKUP(R51,Cockpit!$E$20:$F$45,2,FALSE),0)</f>
        <v>0</v>
      </c>
      <c r="AC51">
        <v>50</v>
      </c>
      <c r="AD51" t="e">
        <f t="shared" ca="1" si="16"/>
        <v>#REF!</v>
      </c>
      <c r="AE51" t="e">
        <f t="shared" ca="1" si="17"/>
        <v>#REF!</v>
      </c>
      <c r="AF51" t="e">
        <f t="shared" ca="1" si="18"/>
        <v>#REF!</v>
      </c>
      <c r="AG51" t="e">
        <f t="shared" ca="1" si="19"/>
        <v>#REF!</v>
      </c>
      <c r="AH51" t="e">
        <f t="shared" ca="1" si="20"/>
        <v>#REF!</v>
      </c>
      <c r="AI51" t="e">
        <f t="shared" ca="1" si="21"/>
        <v>#REF!</v>
      </c>
      <c r="AJ51" t="e">
        <f t="shared" ca="1" si="22"/>
        <v>#REF!</v>
      </c>
      <c r="AK51" t="e">
        <f t="shared" ca="1" si="23"/>
        <v>#REF!</v>
      </c>
      <c r="AL51" t="e">
        <f t="shared" ca="1" si="24"/>
        <v>#REF!</v>
      </c>
      <c r="AM51" t="e">
        <f t="shared" ca="1" si="25"/>
        <v>#REF!</v>
      </c>
      <c r="AN51" t="e">
        <f t="shared" ca="1" si="26"/>
        <v>#REF!</v>
      </c>
      <c r="AO51" t="e">
        <f t="shared" ca="1" si="27"/>
        <v>#REF!</v>
      </c>
      <c r="AP51" t="e">
        <f t="shared" ca="1" si="28"/>
        <v>#REF!</v>
      </c>
      <c r="AQ51" t="e">
        <f t="shared" ca="1" si="29"/>
        <v>#REF!</v>
      </c>
      <c r="AR51" t="e">
        <f t="shared" ca="1" si="30"/>
        <v>#REF!</v>
      </c>
      <c r="AS51" t="e">
        <f t="shared" ca="1" si="31"/>
        <v>#REF!</v>
      </c>
      <c r="AT51" t="e">
        <f t="shared" ca="1" si="32"/>
        <v>#REF!</v>
      </c>
    </row>
  </sheetData>
  <sheetProtection algorithmName="SHA-512" hashValue="VWjAHoYFyo7O0J1BkqZaYRh71LMbBe3QSCg7+k6A51A73+XgM7Hxk1fJDdjo/0aGsMkwjePoxPybT4FLYCqmAw==" saltValue="S581KRh30Wqw9m0PMHIO3A==" spinCount="100000" sheet="1" objects="1" scenarios="1"/>
  <conditionalFormatting sqref="C2:C51">
    <cfRule type="expression" dxfId="45" priority="2">
      <formula>SUMPRODUCT(MID(C2,ROW(INDIRECT("1:"&amp;LEN(C2))),1)*1)&gt;1</formula>
    </cfRule>
  </conditionalFormatting>
  <conditionalFormatting sqref="AT2:AT51">
    <cfRule type="containsText" dxfId="44"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5"/>
  <sheetViews>
    <sheetView showGridLines="0" showRuler="0" topLeftCell="A49" zoomScale="120" zoomScaleNormal="120" zoomScalePageLayoutView="130" workbookViewId="0">
      <selection activeCell="N60" sqref="N60"/>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21.625" customWidth="1"/>
  </cols>
  <sheetData>
    <row r="1" spans="1:15" ht="35.25" customHeight="1" x14ac:dyDescent="0.2">
      <c r="A1" s="48" t="s">
        <v>323</v>
      </c>
      <c r="B1" s="49"/>
      <c r="C1" s="49"/>
      <c r="D1" s="49"/>
      <c r="E1" s="49"/>
      <c r="F1" s="49"/>
      <c r="G1" s="49"/>
      <c r="H1" s="49"/>
      <c r="I1" s="49"/>
      <c r="J1" s="49"/>
      <c r="K1" s="49"/>
      <c r="L1" s="49"/>
      <c r="M1" s="49"/>
      <c r="N1" s="49"/>
    </row>
    <row r="2" spans="1:15" ht="18.75" customHeight="1" x14ac:dyDescent="0.2">
      <c r="A2" s="50" t="s">
        <v>289</v>
      </c>
      <c r="B2" s="51"/>
      <c r="C2" s="51"/>
      <c r="D2" s="51"/>
      <c r="E2" s="51"/>
      <c r="F2" s="51"/>
      <c r="G2" s="51"/>
      <c r="H2" s="51"/>
      <c r="I2" s="51"/>
      <c r="J2" s="52"/>
      <c r="K2" s="52"/>
      <c r="L2" s="52"/>
      <c r="M2" s="52"/>
      <c r="N2" s="52"/>
    </row>
    <row r="3" spans="1:15" s="11" customFormat="1" ht="13.5" customHeight="1" thickBot="1" x14ac:dyDescent="0.25">
      <c r="A3" s="53" t="s">
        <v>290</v>
      </c>
      <c r="B3" s="53"/>
      <c r="C3" s="54"/>
      <c r="D3" s="54"/>
      <c r="E3" s="54"/>
      <c r="F3" s="40"/>
      <c r="G3" s="40"/>
      <c r="H3" s="40"/>
      <c r="I3" s="55"/>
      <c r="J3" s="55"/>
      <c r="K3" s="55"/>
      <c r="L3" s="55"/>
      <c r="M3" s="55"/>
      <c r="N3" s="55"/>
      <c r="O3" s="10"/>
    </row>
    <row r="4" spans="1:15" s="11" customFormat="1" ht="13.5" customHeight="1" thickBot="1" x14ac:dyDescent="0.25">
      <c r="A4" s="41" t="s">
        <v>291</v>
      </c>
      <c r="B4" s="41"/>
      <c r="C4" s="42"/>
      <c r="D4" s="42"/>
      <c r="E4" s="43"/>
      <c r="F4" s="44"/>
      <c r="G4" s="56"/>
      <c r="H4" s="54"/>
      <c r="I4" s="27" t="s">
        <v>292</v>
      </c>
      <c r="J4" s="57"/>
      <c r="K4" s="58"/>
      <c r="L4" s="58"/>
      <c r="M4" s="27" t="s">
        <v>293</v>
      </c>
      <c r="N4" s="28"/>
    </row>
    <row r="5" spans="1:15" s="11" customFormat="1" ht="13.5" customHeight="1" thickBot="1" x14ac:dyDescent="0.25">
      <c r="A5" s="45" t="s">
        <v>280</v>
      </c>
      <c r="B5" s="45"/>
      <c r="C5" s="45"/>
      <c r="D5" s="40"/>
      <c r="E5" s="40"/>
      <c r="F5" s="40"/>
      <c r="G5" s="40"/>
      <c r="H5" s="40"/>
      <c r="I5" s="37" t="s">
        <v>6</v>
      </c>
      <c r="J5" s="38" t="s">
        <v>9</v>
      </c>
      <c r="K5" s="38" t="s">
        <v>11</v>
      </c>
      <c r="L5" s="38" t="s">
        <v>353</v>
      </c>
      <c r="M5" s="29"/>
      <c r="N5" s="30" t="s">
        <v>3</v>
      </c>
    </row>
    <row r="6" spans="1:15" s="11" customFormat="1" ht="13.5" customHeight="1" thickBot="1" x14ac:dyDescent="0.25">
      <c r="A6" s="45" t="s">
        <v>294</v>
      </c>
      <c r="B6" s="45"/>
      <c r="C6" s="45"/>
      <c r="D6" s="40"/>
      <c r="E6" s="40"/>
      <c r="F6" s="40"/>
      <c r="G6" s="40"/>
      <c r="H6" s="40"/>
      <c r="I6" s="59"/>
      <c r="J6" s="59"/>
      <c r="K6" s="59"/>
      <c r="L6" s="59"/>
      <c r="M6" s="59"/>
      <c r="N6" s="59"/>
      <c r="O6" s="12"/>
    </row>
    <row r="7" spans="1:15" s="11" customFormat="1" ht="13.5" customHeight="1" thickBot="1" x14ac:dyDescent="0.25">
      <c r="A7" s="45" t="s">
        <v>285</v>
      </c>
      <c r="B7" s="45"/>
      <c r="C7" s="45"/>
      <c r="D7" s="40"/>
      <c r="E7" s="40"/>
      <c r="F7" s="40"/>
      <c r="G7" s="40"/>
      <c r="H7" s="40"/>
      <c r="I7" s="60" t="str">
        <f>IFERROR(VLOOKUP(I3,Cockpit!$E$20:$K$45,4,FALSE)&amp;" "&amp;VLOOKUP(I3,Cockpit!$E$20:$K$45,5,FALSE)&amp;" "&amp;VLOOKUP(I3,Cockpit!$E$20:$K$45,6,FALSE),"")</f>
        <v/>
      </c>
      <c r="J7" s="60"/>
      <c r="K7" s="60"/>
      <c r="L7" s="60"/>
      <c r="M7" s="60"/>
      <c r="N7" s="60"/>
      <c r="O7" s="12"/>
    </row>
    <row r="8" spans="1:15" s="11" customFormat="1" ht="13.5" customHeight="1" x14ac:dyDescent="0.2">
      <c r="A8" s="45" t="s">
        <v>295</v>
      </c>
      <c r="B8" s="45"/>
      <c r="C8" s="45"/>
      <c r="D8" s="40"/>
      <c r="E8" s="40"/>
      <c r="F8" s="40"/>
      <c r="G8" s="40"/>
      <c r="H8" s="40"/>
      <c r="I8" s="61" t="str">
        <f>IFERROR(VLOOKUP(I3,Cockpit!$E$20:$K$45,7,FALSE),"")</f>
        <v/>
      </c>
      <c r="J8" s="61"/>
      <c r="K8" s="61"/>
      <c r="L8" s="61"/>
      <c r="M8" s="61"/>
      <c r="N8" s="61"/>
    </row>
    <row r="9" spans="1:15" ht="7.5" customHeight="1" x14ac:dyDescent="0.2">
      <c r="A9" s="13"/>
      <c r="B9" s="13"/>
      <c r="C9" s="13"/>
      <c r="D9" s="14"/>
      <c r="E9" s="14"/>
      <c r="F9" s="14"/>
      <c r="G9" s="14"/>
      <c r="H9" s="14"/>
      <c r="I9" s="14"/>
      <c r="J9" s="14"/>
      <c r="K9" s="14"/>
      <c r="L9" s="14"/>
      <c r="M9" s="14"/>
      <c r="N9" s="14"/>
    </row>
    <row r="10" spans="1:15" ht="25.5" customHeight="1" x14ac:dyDescent="0.2">
      <c r="A10" s="62" t="s">
        <v>324</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s="22" customFormat="1" ht="27" customHeight="1" x14ac:dyDescent="0.2">
      <c r="A12" s="66" t="s">
        <v>325</v>
      </c>
      <c r="B12" s="67"/>
      <c r="C12" s="68"/>
      <c r="D12" s="68"/>
      <c r="E12" s="68"/>
      <c r="F12" s="68"/>
      <c r="G12" s="68"/>
      <c r="H12" s="68"/>
      <c r="I12" s="66" t="s">
        <v>330</v>
      </c>
      <c r="J12" s="67"/>
      <c r="K12" s="67"/>
      <c r="L12" s="68"/>
      <c r="M12" s="68"/>
      <c r="N12" s="68"/>
    </row>
    <row r="13" spans="1:15" s="22" customFormat="1" ht="13.5" customHeight="1" x14ac:dyDescent="0.2">
      <c r="A13" s="71" t="s">
        <v>326</v>
      </c>
      <c r="B13" s="71"/>
      <c r="C13" s="20"/>
      <c r="D13" s="69" t="str">
        <f>Cockpit!F2</f>
        <v>mêr - weiblich</v>
      </c>
      <c r="E13" s="69"/>
      <c r="F13" s="69"/>
      <c r="G13" s="69"/>
      <c r="H13" s="69"/>
      <c r="I13" s="71" t="s">
        <v>331</v>
      </c>
      <c r="J13" s="71"/>
      <c r="K13" s="71"/>
      <c r="L13" s="69" t="str">
        <f>Cockpit!J2</f>
        <v>bêkar - ledig</v>
      </c>
      <c r="M13" s="70"/>
      <c r="N13" s="70"/>
    </row>
    <row r="14" spans="1:15" s="22" customFormat="1" ht="13.5" customHeight="1" x14ac:dyDescent="0.2">
      <c r="A14" s="71"/>
      <c r="B14" s="71"/>
      <c r="C14" s="20"/>
      <c r="D14" s="69" t="str">
        <f>Cockpit!F3</f>
        <v>jin - männlich</v>
      </c>
      <c r="E14" s="69"/>
      <c r="F14" s="69"/>
      <c r="G14" s="69"/>
      <c r="H14" s="69"/>
      <c r="I14" s="71"/>
      <c r="J14" s="71"/>
      <c r="K14" s="71"/>
      <c r="L14" s="69" t="str">
        <f>Cockpit!J3</f>
        <v>bi - verwitwet</v>
      </c>
      <c r="M14" s="70"/>
      <c r="N14" s="70"/>
    </row>
    <row r="15" spans="1:15" s="22" customFormat="1" ht="13.5" customHeight="1" x14ac:dyDescent="0.2">
      <c r="A15" s="18"/>
      <c r="B15" s="34"/>
      <c r="C15" s="20"/>
      <c r="D15" s="21"/>
      <c r="E15" s="21"/>
      <c r="F15" s="21"/>
      <c r="G15" s="21"/>
      <c r="H15" s="21"/>
      <c r="I15" s="18"/>
      <c r="J15" s="34"/>
      <c r="K15" s="35"/>
      <c r="L15" s="69" t="str">
        <f>Cockpit!J5</f>
        <v>bîzewicandî - verheiratet</v>
      </c>
      <c r="M15" s="70"/>
      <c r="N15" s="70"/>
    </row>
    <row r="16" spans="1:15" s="22" customFormat="1" ht="13.5" customHeight="1" x14ac:dyDescent="0.2">
      <c r="A16" s="18"/>
      <c r="B16" s="34"/>
      <c r="C16" s="20"/>
      <c r="D16" s="21"/>
      <c r="E16" s="21"/>
      <c r="F16" s="21"/>
      <c r="G16" s="21"/>
      <c r="H16" s="21"/>
      <c r="I16" s="18"/>
      <c r="J16" s="34"/>
      <c r="K16" s="35"/>
      <c r="L16" s="69" t="str">
        <f>Cockpit!J6</f>
        <v>hevalê/a qeydkirî - eingetragene Partnerschaft</v>
      </c>
      <c r="M16" s="70"/>
      <c r="N16" s="70"/>
    </row>
    <row r="17" spans="1:14" ht="12.75" customHeight="1" x14ac:dyDescent="0.2">
      <c r="A17" s="97" t="s">
        <v>327</v>
      </c>
      <c r="B17" s="97"/>
      <c r="C17" s="21"/>
      <c r="D17" s="92" t="s">
        <v>307</v>
      </c>
      <c r="E17" s="92"/>
      <c r="F17" s="92"/>
      <c r="G17" s="92"/>
      <c r="H17" s="92"/>
      <c r="I17" s="71" t="s">
        <v>332</v>
      </c>
      <c r="J17" s="71"/>
      <c r="K17" s="71"/>
      <c r="L17" s="105"/>
      <c r="M17" s="105"/>
      <c r="N17" s="105"/>
    </row>
    <row r="18" spans="1:14" ht="12.75" customHeight="1" x14ac:dyDescent="0.2">
      <c r="A18" s="97"/>
      <c r="B18" s="97"/>
      <c r="C18" s="21"/>
      <c r="D18" s="69" t="str">
        <f>Cockpit!A14</f>
        <v>Welatiyê Swîsre’yê - Schweizer/in</v>
      </c>
      <c r="E18" s="69"/>
      <c r="F18" s="69"/>
      <c r="G18" s="69"/>
      <c r="H18" s="69"/>
      <c r="I18" s="71"/>
      <c r="J18" s="71"/>
      <c r="K18" s="71"/>
      <c r="L18" s="105"/>
      <c r="M18" s="105"/>
      <c r="N18" s="105"/>
    </row>
    <row r="19" spans="1:14" ht="12.75" customHeight="1" thickBot="1" x14ac:dyDescent="0.25">
      <c r="A19" s="97"/>
      <c r="B19" s="97"/>
      <c r="C19" s="21"/>
      <c r="D19" s="69" t="str">
        <f>Cockpit!A15</f>
        <v>Rewşên dî - Anderer Status</v>
      </c>
      <c r="E19" s="69"/>
      <c r="F19" s="69"/>
      <c r="G19" s="69"/>
      <c r="H19" s="69"/>
      <c r="I19" s="71"/>
      <c r="J19" s="71"/>
      <c r="K19" s="71"/>
      <c r="L19" s="106"/>
      <c r="M19" s="106"/>
      <c r="N19" s="106"/>
    </row>
    <row r="20" spans="1:14" s="22" customFormat="1" ht="27" customHeight="1" thickBot="1" x14ac:dyDescent="0.25">
      <c r="A20" s="66" t="s">
        <v>328</v>
      </c>
      <c r="B20" s="66"/>
      <c r="C20" s="24"/>
      <c r="D20" s="25"/>
      <c r="E20" s="25"/>
      <c r="F20" s="25"/>
      <c r="G20" s="25"/>
      <c r="H20" s="25"/>
      <c r="I20" s="66" t="s">
        <v>333</v>
      </c>
      <c r="J20" s="66"/>
      <c r="K20" s="66"/>
      <c r="L20" s="73"/>
      <c r="M20" s="73"/>
      <c r="N20" s="73"/>
    </row>
    <row r="21" spans="1:14" s="22" customFormat="1" ht="27" customHeight="1" x14ac:dyDescent="0.2">
      <c r="A21" s="71" t="s">
        <v>329</v>
      </c>
      <c r="B21" s="71"/>
      <c r="C21" s="71"/>
      <c r="D21" s="26"/>
      <c r="E21" s="26"/>
      <c r="F21" s="26"/>
      <c r="G21" s="26"/>
      <c r="H21" s="26"/>
      <c r="I21" s="23"/>
      <c r="J21" s="23"/>
      <c r="K21" s="23"/>
      <c r="L21" s="74"/>
      <c r="M21" s="74"/>
      <c r="N21" s="74"/>
    </row>
    <row r="22" spans="1:14" ht="13.5" customHeight="1" x14ac:dyDescent="0.2"/>
    <row r="23" spans="1:14" ht="24.75" customHeight="1" x14ac:dyDescent="0.2">
      <c r="A23" s="75" t="s">
        <v>334</v>
      </c>
      <c r="B23" s="76"/>
      <c r="C23" s="76"/>
      <c r="D23" s="76"/>
      <c r="E23" s="76"/>
      <c r="F23" s="76"/>
      <c r="G23" s="76"/>
      <c r="H23" s="76"/>
      <c r="I23" s="76"/>
      <c r="J23" s="77"/>
      <c r="K23" s="77"/>
      <c r="L23" s="77"/>
      <c r="M23" s="77"/>
      <c r="N23" s="77"/>
    </row>
    <row r="24" spans="1:14" ht="3.75" customHeight="1" x14ac:dyDescent="0.2"/>
    <row r="25" spans="1:14" s="11" customFormat="1" ht="27.75" customHeight="1" x14ac:dyDescent="0.2">
      <c r="A25" s="71" t="s">
        <v>335</v>
      </c>
      <c r="B25" s="71"/>
      <c r="C25" s="71"/>
      <c r="D25" s="71"/>
      <c r="E25" s="71"/>
      <c r="F25" s="71"/>
      <c r="G25" s="71"/>
      <c r="H25" s="71"/>
      <c r="I25" s="71"/>
      <c r="J25" s="71"/>
      <c r="K25" s="71"/>
      <c r="L25" s="78" t="str">
        <f>Cockpit!F11</f>
        <v>Erê - Ja</v>
      </c>
      <c r="M25" s="79"/>
      <c r="N25" s="79"/>
    </row>
    <row r="26" spans="1:14" s="11" customFormat="1" ht="27.75" customHeight="1" x14ac:dyDescent="0.2">
      <c r="A26" s="71"/>
      <c r="B26" s="71"/>
      <c r="C26" s="71"/>
      <c r="D26" s="71"/>
      <c r="E26" s="71"/>
      <c r="F26" s="71"/>
      <c r="G26" s="71"/>
      <c r="H26" s="71"/>
      <c r="I26" s="71"/>
      <c r="J26" s="71"/>
      <c r="K26" s="71"/>
      <c r="L26" s="80" t="str">
        <f>Cockpit!F12</f>
        <v>Na - Nein</v>
      </c>
      <c r="M26" s="81"/>
      <c r="N26" s="81"/>
    </row>
    <row r="27" spans="1:14" s="11" customFormat="1" ht="8.25" customHeight="1" x14ac:dyDescent="0.2"/>
    <row r="28" spans="1:14" s="11" customFormat="1" ht="48.75" customHeight="1" x14ac:dyDescent="0.2">
      <c r="A28" s="71" t="s">
        <v>336</v>
      </c>
      <c r="B28" s="71"/>
      <c r="C28" s="71"/>
      <c r="D28" s="71"/>
      <c r="E28" s="71"/>
      <c r="F28" s="71"/>
      <c r="G28"/>
      <c r="H28" s="72" t="s">
        <v>345</v>
      </c>
      <c r="I28" s="72"/>
      <c r="J28" s="72"/>
      <c r="M28" s="66" t="s">
        <v>350</v>
      </c>
      <c r="N28" s="67"/>
    </row>
    <row r="29" spans="1:14" s="11" customFormat="1" ht="14.25" customHeight="1" x14ac:dyDescent="0.2">
      <c r="B29" s="16"/>
      <c r="H29" s="92" t="str">
        <f>Cockpit!J11</f>
        <v>Zêdetir ji CHF 40,000.-  Bis Fr. 40'000.–</v>
      </c>
      <c r="I29" s="92"/>
      <c r="J29" s="92"/>
      <c r="K29" s="93"/>
      <c r="L29" s="17"/>
      <c r="M29" s="84" t="str">
        <f>Cockpit!J14</f>
        <v>Zêdetir ji CHF 55,000.-  Bis Fr. 55'000.–</v>
      </c>
      <c r="N29" s="85"/>
    </row>
    <row r="30" spans="1:14" s="11" customFormat="1" ht="14.25" customHeight="1" x14ac:dyDescent="0.2">
      <c r="B30" s="16"/>
      <c r="H30" s="92" t="str">
        <f>Cockpit!J12</f>
        <v>Pitir ji CHF 40,000.-  Über Fr. 40'000.–</v>
      </c>
      <c r="I30" s="92"/>
      <c r="J30" s="92"/>
      <c r="K30" s="93"/>
      <c r="L30" s="36"/>
      <c r="M30" s="84" t="str">
        <f>Cockpit!J15</f>
        <v>Pitir ji CHF 55,000.-  Über Fr. 55'000.–</v>
      </c>
      <c r="N30" s="85"/>
    </row>
    <row r="31" spans="1:14" s="11" customFormat="1" ht="8.25" customHeight="1" x14ac:dyDescent="0.2"/>
    <row r="32" spans="1:14" s="11" customFormat="1" ht="15" customHeight="1" x14ac:dyDescent="0.2">
      <c r="A32" s="71" t="s">
        <v>337</v>
      </c>
      <c r="B32" s="71"/>
      <c r="C32" s="71"/>
      <c r="D32" s="71"/>
      <c r="E32" s="71"/>
      <c r="F32" s="71"/>
      <c r="G32" s="71"/>
      <c r="H32" s="71"/>
      <c r="I32" s="78" t="str">
        <f>Cockpit!F11</f>
        <v>Erê - Ja</v>
      </c>
      <c r="J32" s="79"/>
      <c r="K32" s="79"/>
    </row>
    <row r="33" spans="1:14" s="11" customFormat="1" ht="15" customHeight="1" x14ac:dyDescent="0.2">
      <c r="A33" s="71"/>
      <c r="B33" s="71"/>
      <c r="C33" s="71"/>
      <c r="D33" s="71"/>
      <c r="E33" s="71"/>
      <c r="F33" s="71"/>
      <c r="G33" s="71"/>
      <c r="H33" s="71"/>
      <c r="I33" s="80" t="str">
        <f>Cockpit!F12</f>
        <v>Na - Nein</v>
      </c>
      <c r="J33" s="80"/>
      <c r="K33" s="80"/>
    </row>
    <row r="34" spans="1:14" s="11" customFormat="1" ht="8.25" customHeight="1" thickBot="1" x14ac:dyDescent="0.25"/>
    <row r="35" spans="1:14" s="11" customFormat="1" ht="26.25" customHeight="1" x14ac:dyDescent="0.2">
      <c r="A35" s="86" t="s">
        <v>338</v>
      </c>
      <c r="B35" s="87"/>
      <c r="C35" s="87"/>
      <c r="D35" s="87"/>
      <c r="E35" s="87"/>
      <c r="F35" s="87"/>
      <c r="G35" s="87"/>
      <c r="H35" s="87"/>
      <c r="I35" s="87"/>
      <c r="J35" s="87"/>
      <c r="K35" s="87"/>
      <c r="L35" s="87"/>
      <c r="M35" s="87"/>
      <c r="N35" s="88"/>
    </row>
    <row r="36" spans="1:14" s="11" customFormat="1" ht="26.25" customHeight="1" thickBot="1" x14ac:dyDescent="0.25">
      <c r="A36" s="89"/>
      <c r="B36" s="90"/>
      <c r="C36" s="90"/>
      <c r="D36" s="90"/>
      <c r="E36" s="90"/>
      <c r="F36" s="90"/>
      <c r="G36" s="90"/>
      <c r="H36" s="90"/>
      <c r="I36" s="90"/>
      <c r="J36" s="90"/>
      <c r="K36" s="90"/>
      <c r="L36" s="90"/>
      <c r="M36" s="90"/>
      <c r="N36" s="91"/>
    </row>
    <row r="37" spans="1:14" s="11" customFormat="1" ht="12" x14ac:dyDescent="0.2">
      <c r="A37" s="18"/>
      <c r="B37" s="18"/>
      <c r="C37" s="18"/>
      <c r="D37" s="18"/>
      <c r="E37" s="18"/>
      <c r="F37" s="18"/>
      <c r="G37" s="18"/>
      <c r="H37" s="18"/>
      <c r="I37" s="18"/>
      <c r="J37" s="18"/>
      <c r="K37" s="18"/>
      <c r="L37" s="18"/>
      <c r="M37" s="18"/>
      <c r="N37" s="18"/>
    </row>
    <row r="38" spans="1:14" s="11" customFormat="1" ht="21" customHeight="1" x14ac:dyDescent="0.2">
      <c r="A38" s="82" t="s">
        <v>339</v>
      </c>
      <c r="B38" s="82"/>
      <c r="C38" s="82"/>
      <c r="D38" s="82"/>
      <c r="E38" s="82"/>
      <c r="F38" s="82"/>
      <c r="G38" s="82"/>
      <c r="H38" s="82"/>
      <c r="I38" s="82"/>
      <c r="J38" s="82"/>
      <c r="K38" s="82"/>
      <c r="L38" s="82"/>
      <c r="M38" s="82"/>
      <c r="N38" s="82"/>
    </row>
    <row r="39" spans="1:14" s="11" customFormat="1" ht="21" customHeight="1" x14ac:dyDescent="0.2">
      <c r="A39" s="82"/>
      <c r="B39" s="82"/>
      <c r="C39" s="82"/>
      <c r="D39" s="82"/>
      <c r="E39" s="82"/>
      <c r="F39" s="82"/>
      <c r="G39" s="82"/>
      <c r="H39" s="82"/>
      <c r="I39" s="82"/>
      <c r="J39" s="82"/>
      <c r="K39" s="82"/>
      <c r="L39" s="82"/>
      <c r="M39" s="82"/>
      <c r="N39" s="82"/>
    </row>
    <row r="40" spans="1:14" s="11" customFormat="1" ht="21" customHeight="1" x14ac:dyDescent="0.2">
      <c r="A40" s="82"/>
      <c r="B40" s="82"/>
      <c r="C40" s="82"/>
      <c r="D40" s="82"/>
      <c r="E40" s="82"/>
      <c r="F40" s="82"/>
      <c r="G40" s="82"/>
      <c r="H40" s="82"/>
      <c r="I40" s="82"/>
      <c r="J40" s="82"/>
      <c r="K40" s="82"/>
      <c r="L40" s="82"/>
      <c r="M40" s="82"/>
      <c r="N40" s="82"/>
    </row>
    <row r="41" spans="1:14" s="11" customFormat="1" ht="21" customHeight="1" x14ac:dyDescent="0.2">
      <c r="A41" s="82"/>
      <c r="B41" s="82"/>
      <c r="C41" s="82"/>
      <c r="D41" s="82"/>
      <c r="E41" s="82"/>
      <c r="F41" s="82"/>
      <c r="G41" s="82"/>
      <c r="H41" s="82"/>
      <c r="I41" s="82"/>
      <c r="J41" s="82"/>
      <c r="K41" s="82"/>
      <c r="L41" s="82"/>
      <c r="M41" s="82"/>
      <c r="N41" s="82"/>
    </row>
    <row r="42" spans="1:14" s="11" customFormat="1" ht="13.5" customHeight="1" x14ac:dyDescent="0.2">
      <c r="A42" s="18"/>
      <c r="B42" s="18"/>
      <c r="C42" s="18"/>
      <c r="D42" s="18"/>
      <c r="E42" s="18"/>
      <c r="F42" s="18"/>
      <c r="G42" s="18"/>
      <c r="H42" s="18"/>
      <c r="I42" s="18"/>
      <c r="J42" s="18"/>
      <c r="K42" s="18"/>
      <c r="L42" s="18"/>
      <c r="M42" s="69" t="str">
        <f>Cockpit!F11</f>
        <v>Erê - Ja</v>
      </c>
      <c r="N42" s="69"/>
    </row>
    <row r="43" spans="1:14" s="11" customFormat="1" ht="13.5" customHeight="1" x14ac:dyDescent="0.2">
      <c r="A43" s="18"/>
      <c r="B43" s="18"/>
      <c r="C43" s="18"/>
      <c r="D43" s="18"/>
      <c r="E43" s="18"/>
      <c r="F43" s="18"/>
      <c r="G43" s="18"/>
      <c r="H43" s="18"/>
      <c r="I43" s="18"/>
      <c r="J43" s="18"/>
      <c r="K43" s="18"/>
      <c r="L43" s="18"/>
      <c r="M43" s="69" t="str">
        <f>Cockpit!F12</f>
        <v>Na - Nein</v>
      </c>
      <c r="N43" s="69"/>
    </row>
    <row r="44" spans="1:14" s="11" customFormat="1" ht="9" customHeight="1" x14ac:dyDescent="0.2">
      <c r="A44" s="18"/>
      <c r="B44" s="18"/>
      <c r="C44" s="18"/>
      <c r="D44" s="18"/>
      <c r="E44" s="18"/>
      <c r="F44" s="18"/>
      <c r="G44" s="18"/>
      <c r="H44" s="18"/>
      <c r="I44" s="18"/>
      <c r="J44" s="18"/>
      <c r="K44" s="18"/>
      <c r="L44" s="18"/>
      <c r="M44" s="18"/>
      <c r="N44" s="18"/>
    </row>
    <row r="45" spans="1:14" s="11" customFormat="1" ht="30" customHeight="1" x14ac:dyDescent="0.2">
      <c r="A45" s="103" t="s">
        <v>340</v>
      </c>
      <c r="B45" s="103"/>
      <c r="C45" s="103"/>
      <c r="D45" s="103"/>
      <c r="E45" s="104"/>
      <c r="F45" s="104"/>
      <c r="G45" s="104"/>
      <c r="H45" s="104"/>
      <c r="I45" s="104"/>
      <c r="J45" s="104"/>
      <c r="K45" s="104"/>
      <c r="L45" s="104"/>
      <c r="M45" s="104"/>
      <c r="N45" s="104"/>
    </row>
    <row r="46" spans="1:14" s="11" customFormat="1" ht="8.25" customHeight="1" x14ac:dyDescent="0.2">
      <c r="A46" s="82"/>
      <c r="B46" s="82"/>
      <c r="C46" s="82"/>
      <c r="D46" s="82"/>
      <c r="E46" s="95"/>
      <c r="F46" s="95"/>
      <c r="G46" s="95"/>
      <c r="H46" s="95"/>
      <c r="I46" s="82"/>
      <c r="J46" s="82"/>
      <c r="K46" s="82"/>
      <c r="L46" s="82"/>
      <c r="M46" s="82"/>
      <c r="N46" s="82"/>
    </row>
    <row r="47" spans="1:14" s="33" customFormat="1" ht="87.75" customHeight="1" x14ac:dyDescent="0.2">
      <c r="A47" s="83" t="s">
        <v>341</v>
      </c>
      <c r="B47" s="83"/>
      <c r="C47" s="83"/>
      <c r="D47" s="83"/>
      <c r="E47" s="83"/>
      <c r="F47" s="83"/>
      <c r="G47" s="83"/>
      <c r="H47" s="83"/>
      <c r="I47" s="83"/>
      <c r="J47" s="83"/>
      <c r="K47" s="83"/>
      <c r="L47" s="83"/>
      <c r="M47" s="83"/>
      <c r="N47" s="83"/>
    </row>
    <row r="48" spans="1:14" s="11" customFormat="1" ht="9" customHeight="1" x14ac:dyDescent="0.2">
      <c r="A48" s="82"/>
      <c r="B48" s="95"/>
      <c r="C48" s="95"/>
      <c r="D48" s="95"/>
      <c r="E48" s="95"/>
      <c r="F48" s="95"/>
      <c r="G48" s="95"/>
      <c r="H48" s="95"/>
      <c r="I48" s="95"/>
      <c r="J48" s="95"/>
      <c r="K48" s="95"/>
      <c r="L48" s="95"/>
      <c r="M48" s="95"/>
      <c r="N48" s="95"/>
    </row>
    <row r="49" spans="1:14" s="33" customFormat="1" ht="77.25" customHeight="1" x14ac:dyDescent="0.2">
      <c r="A49" s="96" t="s">
        <v>342</v>
      </c>
      <c r="B49" s="96"/>
      <c r="C49" s="96"/>
      <c r="D49" s="96"/>
      <c r="E49" s="96"/>
      <c r="F49" s="96"/>
      <c r="G49" s="96"/>
      <c r="H49" s="96"/>
      <c r="I49" s="96"/>
      <c r="J49" s="96"/>
      <c r="K49" s="96"/>
      <c r="L49" s="96"/>
      <c r="M49" s="96"/>
      <c r="N49" s="96"/>
    </row>
    <row r="50" spans="1:14" s="11" customFormat="1" ht="8.25" customHeight="1" x14ac:dyDescent="0.2">
      <c r="A50" s="82"/>
      <c r="B50" s="95"/>
      <c r="C50" s="95"/>
      <c r="D50" s="95"/>
      <c r="E50" s="95"/>
      <c r="F50" s="95"/>
      <c r="G50" s="95"/>
      <c r="H50" s="95"/>
      <c r="I50" s="95"/>
      <c r="J50" s="95"/>
      <c r="K50" s="95"/>
      <c r="L50" s="95"/>
      <c r="M50" s="95"/>
      <c r="N50" s="95"/>
    </row>
    <row r="51" spans="1:14" s="33" customFormat="1" ht="62.25" customHeight="1" x14ac:dyDescent="0.2">
      <c r="A51" s="97" t="s">
        <v>343</v>
      </c>
      <c r="B51" s="97"/>
      <c r="C51" s="97"/>
      <c r="D51" s="97"/>
      <c r="E51" s="97"/>
      <c r="F51" s="97"/>
      <c r="G51" s="97"/>
      <c r="H51" s="97"/>
      <c r="I51" s="97"/>
      <c r="J51" s="97"/>
      <c r="K51" s="97"/>
      <c r="L51" s="97"/>
      <c r="M51" s="97"/>
      <c r="N51" s="97"/>
    </row>
    <row r="52" spans="1:14" s="11" customFormat="1" ht="78.75" customHeight="1" x14ac:dyDescent="0.2">
      <c r="A52" s="98" t="s">
        <v>402</v>
      </c>
      <c r="B52" s="99"/>
      <c r="C52" s="99"/>
      <c r="D52" s="99"/>
      <c r="E52" s="99"/>
      <c r="F52" s="99"/>
      <c r="G52" s="99"/>
      <c r="H52" s="99"/>
      <c r="I52" s="99"/>
      <c r="J52" s="99"/>
      <c r="K52" s="99"/>
      <c r="L52" s="99"/>
      <c r="M52" s="99"/>
      <c r="N52" s="99"/>
    </row>
    <row r="53" spans="1:14" s="11" customFormat="1" ht="48.75" customHeight="1" x14ac:dyDescent="0.2">
      <c r="A53" s="100" t="s">
        <v>401</v>
      </c>
      <c r="B53" s="101"/>
      <c r="F53" s="11" t="s">
        <v>347</v>
      </c>
      <c r="J53" s="102" t="s">
        <v>403</v>
      </c>
      <c r="K53" s="67"/>
      <c r="L53" s="67"/>
      <c r="M53" s="67"/>
      <c r="N53" s="67"/>
    </row>
    <row r="54" spans="1:14" s="11" customFormat="1" ht="12.75" customHeight="1" x14ac:dyDescent="0.2">
      <c r="A54" s="47"/>
      <c r="B54" s="47"/>
      <c r="C54" s="47"/>
      <c r="D54" s="47"/>
      <c r="F54" s="94"/>
      <c r="G54" s="94"/>
      <c r="H54" s="94"/>
      <c r="J54" s="47"/>
      <c r="K54" s="47"/>
      <c r="L54" s="47"/>
      <c r="M54" s="47"/>
      <c r="N54" s="47"/>
    </row>
    <row r="55" spans="1:14" ht="12.75" customHeight="1" x14ac:dyDescent="0.2">
      <c r="A55" s="47"/>
      <c r="B55" s="47"/>
      <c r="C55" s="47"/>
      <c r="D55" s="47"/>
      <c r="F55" s="94"/>
      <c r="G55" s="94"/>
      <c r="H55" s="94"/>
      <c r="I55" s="19"/>
      <c r="J55" s="47"/>
      <c r="K55" s="47"/>
      <c r="L55" s="47"/>
      <c r="M55" s="47"/>
      <c r="N55" s="47"/>
    </row>
    <row r="56" spans="1:14" ht="13.5" customHeight="1" x14ac:dyDescent="0.2">
      <c r="A56" s="19"/>
      <c r="B56" s="19"/>
      <c r="C56" s="19"/>
      <c r="D56" s="19"/>
      <c r="E56" s="19"/>
      <c r="F56" s="19"/>
      <c r="G56" s="19"/>
      <c r="H56" s="19"/>
      <c r="I56" s="19"/>
      <c r="J56" s="19"/>
      <c r="K56" s="19"/>
      <c r="L56" s="19"/>
      <c r="M56" s="19"/>
      <c r="N56" s="19"/>
    </row>
    <row r="57" spans="1:14" x14ac:dyDescent="0.2">
      <c r="I57" s="19"/>
      <c r="J57" s="19"/>
      <c r="K57" s="19"/>
      <c r="L57" s="19"/>
      <c r="M57" s="19"/>
      <c r="N57" s="19"/>
    </row>
    <row r="58" spans="1:14" x14ac:dyDescent="0.2"/>
    <row r="59" spans="1:14" x14ac:dyDescent="0.2"/>
    <row r="60" spans="1:14" x14ac:dyDescent="0.2"/>
    <row r="61" spans="1:14" x14ac:dyDescent="0.2"/>
    <row r="62" spans="1:14" x14ac:dyDescent="0.2"/>
    <row r="63" spans="1:14" x14ac:dyDescent="0.2"/>
    <row r="64" spans="1:1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sheetData>
  <mergeCells count="68">
    <mergeCell ref="A17:B19"/>
    <mergeCell ref="I17:K19"/>
    <mergeCell ref="D17:H17"/>
    <mergeCell ref="L16:N16"/>
    <mergeCell ref="D14:H14"/>
    <mergeCell ref="I13:K14"/>
    <mergeCell ref="D13:H13"/>
    <mergeCell ref="L17:N19"/>
    <mergeCell ref="D18:H18"/>
    <mergeCell ref="D19:H19"/>
    <mergeCell ref="A54:D55"/>
    <mergeCell ref="F54:H55"/>
    <mergeCell ref="M43:N43"/>
    <mergeCell ref="A32:H33"/>
    <mergeCell ref="I33:K33"/>
    <mergeCell ref="J54:N54"/>
    <mergeCell ref="A48:N48"/>
    <mergeCell ref="A49:N49"/>
    <mergeCell ref="A50:N50"/>
    <mergeCell ref="A51:N51"/>
    <mergeCell ref="A52:N52"/>
    <mergeCell ref="A53:B53"/>
    <mergeCell ref="J53:N53"/>
    <mergeCell ref="M42:N42"/>
    <mergeCell ref="A45:N45"/>
    <mergeCell ref="A46:H46"/>
    <mergeCell ref="I46:L46"/>
    <mergeCell ref="M46:N46"/>
    <mergeCell ref="A47:N47"/>
    <mergeCell ref="M29:N29"/>
    <mergeCell ref="I32:K32"/>
    <mergeCell ref="A35:N36"/>
    <mergeCell ref="A38:N41"/>
    <mergeCell ref="M30:N30"/>
    <mergeCell ref="H29:K29"/>
    <mergeCell ref="H30:K30"/>
    <mergeCell ref="L13:N13"/>
    <mergeCell ref="A13:B14"/>
    <mergeCell ref="L14:N14"/>
    <mergeCell ref="H28:J28"/>
    <mergeCell ref="M28:N28"/>
    <mergeCell ref="A20:B20"/>
    <mergeCell ref="I20:K20"/>
    <mergeCell ref="L20:N20"/>
    <mergeCell ref="A21:C21"/>
    <mergeCell ref="L21:N21"/>
    <mergeCell ref="A23:N23"/>
    <mergeCell ref="L25:N25"/>
    <mergeCell ref="L26:N26"/>
    <mergeCell ref="A25:K26"/>
    <mergeCell ref="A28:F28"/>
    <mergeCell ref="L15:N15"/>
    <mergeCell ref="J55:N55"/>
    <mergeCell ref="A1:N1"/>
    <mergeCell ref="A2:N2"/>
    <mergeCell ref="A3:E3"/>
    <mergeCell ref="I3:N3"/>
    <mergeCell ref="G4:H4"/>
    <mergeCell ref="J4:L4"/>
    <mergeCell ref="I6:N6"/>
    <mergeCell ref="I7:N7"/>
    <mergeCell ref="I8:N8"/>
    <mergeCell ref="A10:N10"/>
    <mergeCell ref="A11:N11"/>
    <mergeCell ref="A12:B12"/>
    <mergeCell ref="C12:H12"/>
    <mergeCell ref="I12:K12"/>
    <mergeCell ref="L12:N12"/>
  </mergeCells>
  <conditionalFormatting sqref="H29:H30 L29:L30">
    <cfRule type="expression" dxfId="43" priority="11">
      <formula>AND(OR($L$13="ledig",$L$13="geschieden",$L$13="verwitwet"),$E$17="Nein")</formula>
    </cfRule>
  </conditionalFormatting>
  <conditionalFormatting sqref="H28:J28">
    <cfRule type="expression" dxfId="42" priority="2">
      <formula>OR($L$13="திருமணமாைவர் - verheiratet",$L$13="பதிவு செய்த பார்ட்ைர்ஷிப் - eingetragene Partnerschaft")</formula>
    </cfRule>
  </conditionalFormatting>
  <conditionalFormatting sqref="M28:N28">
    <cfRule type="expression" dxfId="41" priority="1">
      <formula>AND(OR($L$13="ledig",$L$13="geschieden",$L$13="verwitwet"),$E$14="Nein")</formula>
    </cfRule>
  </conditionalFormatting>
  <conditionalFormatting sqref="M29:N30">
    <cfRule type="expression" dxfId="40" priority="10">
      <formula>OR($L$13="verheiratet",$L$13="eingetragene Partnerschaft",AND($L$13="ledig",$E$17="Ja"),AND($L$13="verwitwet",$E$17="Ja"),AND($L$13="geschieden",$E$17="Ja"))</formula>
    </cfRule>
  </conditionalFormatting>
  <dataValidations count="2">
    <dataValidation allowBlank="1" showInputMessage="1" showErrorMessage="1" promptTitle="Eingabe" prompt="Zahl ohne Punkte eingeben!" sqref="L21:N21" xr:uid="{00000000-0002-0000-0200-000000000000}"/>
    <dataValidation type="date" allowBlank="1" showInputMessage="1" showErrorMessage="1" sqref="J4:L4 N4" xr:uid="{00000000-0002-0000-0200-000001000000}">
      <formula1>43101</formula1>
      <formula2>73050</formula2>
    </dataValidation>
  </dataValidations>
  <pageMargins left="0.78740157480314965" right="0.31496062992125984" top="1.5748031496062993" bottom="0.39370078740157483" header="0.39370078740157483" footer="0.11811023622047245"/>
  <pageSetup paperSize="9" scale="59" orientation="portrait" r:id="rId1"/>
  <headerFooter scaleWithDoc="0"/>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Cockpit!$E$20:$E$45</xm:f>
          </x14:formula1>
          <xm:sqref>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8" priority="8">
      <formula>LEN($L$16)&lt;&gt;13</formula>
    </cfRule>
  </conditionalFormatting>
  <conditionalFormatting sqref="M22:N22">
    <cfRule type="expression" dxfId="37" priority="2">
      <formula>AND(OR($L$13="ledig",$L$13="geschieden",$L$13="verwitwet"),$E$14="Nein")</formula>
    </cfRule>
  </conditionalFormatting>
  <conditionalFormatting sqref="M23:N23">
    <cfRule type="expression" dxfId="36" priority="9">
      <formula>OR($L$13="verheiratet",$L$13="eingetragene Partnerschaft",AND($L$13="ledig",$E$14="Ja"),AND($L$13="verwitwet",$E$14="Ja"),AND($L$13="geschieden",$E$14="Ja"))</formula>
    </cfRule>
  </conditionalFormatting>
  <dataValidations disablePrompts="1" count="2">
    <dataValidation type="date" allowBlank="1" showInputMessage="1" showErrorMessage="1" sqref="J4:L4 N4" xr:uid="{00000000-0002-0000-0300-000000000000}">
      <formula1>43101</formula1>
      <formula2>73050</formula2>
    </dataValidation>
    <dataValidation allowBlank="1" showInputMessage="1" showErrorMessage="1" promptTitle="Eingabe" prompt="Zahl ohne Punkte eingeben!" sqref="L16:N16" xr:uid="{00000000-0002-0000-0300-000001000000}"/>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5" id="{4EE34A95-B8D7-44EC-A444-F8FD7216FC9C}">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disablePrompts="1" count="8">
        <x14:dataValidation type="list" allowBlank="1" showInputMessage="1" showErrorMessage="1" xr:uid="{00000000-0002-0000-0300-000002000000}">
          <x14:formula1>
            <xm:f>Cockpit!$F$11:$F$12</xm:f>
          </x14:formula1>
          <xm:sqref>L20:N20 I25:K25 M34:N34 J45:N45</xm:sqref>
        </x14:dataValidation>
        <x14:dataValidation type="list" allowBlank="1" showInputMessage="1" showErrorMessage="1" xr:uid="{00000000-0002-0000-0300-000003000000}">
          <x14:formula1>
            <xm:f>Cockpit!$A$11:$A$15</xm:f>
          </x14:formula1>
          <xm:sqref>C14:H14</xm:sqref>
        </x14:dataValidation>
        <x14:dataValidation type="list" allowBlank="1" showInputMessage="1" showErrorMessage="1" xr:uid="{00000000-0002-0000-0300-000004000000}">
          <x14:formula1>
            <xm:f>Cockpit!$J$14:$J$15</xm:f>
          </x14:formula1>
          <xm:sqref>M23:N23</xm:sqref>
        </x14:dataValidation>
        <x14:dataValidation type="list" allowBlank="1" showInputMessage="1" showErrorMessage="1" xr:uid="{00000000-0002-0000-0300-000005000000}">
          <x14:formula1>
            <xm:f>Cockpit!$J$11:$J$12</xm:f>
          </x14:formula1>
          <xm:sqref>I23</xm:sqref>
        </x14:dataValidation>
        <x14:dataValidation type="list" allowBlank="1" showInputMessage="1" showErrorMessage="1" xr:uid="{00000000-0002-0000-0300-000006000000}">
          <x14:formula1>
            <xm:f>Cockpit!$F$2:$F$3</xm:f>
          </x14:formula1>
          <xm:sqref>C13:H13</xm:sqref>
        </x14:dataValidation>
        <x14:dataValidation type="list" allowBlank="1" showInputMessage="1" showErrorMessage="1" xr:uid="{00000000-0002-0000-0300-000007000000}">
          <x14:formula1>
            <xm:f>Cockpit!$J$2:$J$6</xm:f>
          </x14:formula1>
          <xm:sqref>L13:N13</xm:sqref>
        </x14:dataValidation>
        <x14:dataValidation type="list" allowBlank="1" showInputMessage="1" showErrorMessage="1" xr:uid="{00000000-0002-0000-0300-000008000000}">
          <x14:formula1>
            <xm:f>Cockpit!$C$2:$C$7</xm:f>
          </x14:formula1>
          <xm:sqref>I5:N5</xm:sqref>
        </x14:dataValidation>
        <x14:dataValidation type="list" allowBlank="1" showInputMessage="1" showErrorMessage="1" xr:uid="{00000000-0002-0000-0300-000009000000}">
          <x14:formula1>
            <xm:f>Cockpit!$E$20:$E$39</xm:f>
          </x14:formula1>
          <xm:sqref>I3:N3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096DA-6ECC-4C3A-82E2-65B142E06563}">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4" priority="3">
      <formula>LEN($L$16)&lt;&gt;13</formula>
    </cfRule>
  </conditionalFormatting>
  <conditionalFormatting sqref="M22:N22">
    <cfRule type="expression" dxfId="33" priority="1">
      <formula>AND(OR($L$13="ledig",$L$13="geschieden",$L$13="verwitwet"),$E$14="Nein")</formula>
    </cfRule>
  </conditionalFormatting>
  <conditionalFormatting sqref="M23:N23">
    <cfRule type="expression" dxfId="32"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AC383163-C8A1-465F-ACC9-E24496909D68}"/>
    <dataValidation type="date" allowBlank="1" showInputMessage="1" showErrorMessage="1" sqref="J4:L4 N4" xr:uid="{F4BAF178-A013-45C9-AD66-3BFE064B357A}">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00EAEF1E-53F4-4768-9F56-8E0CFEC7A274}">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6AAE228-BB9E-4BE0-A977-BEEAC6F81C8A}">
          <x14:formula1>
            <xm:f>Cockpit!$E$20:$E$39</xm:f>
          </x14:formula1>
          <xm:sqref>I3:N3</xm:sqref>
        </x14:dataValidation>
        <x14:dataValidation type="list" allowBlank="1" showInputMessage="1" showErrorMessage="1" xr:uid="{9C4EDEB2-3520-4AC2-9D2F-420FAC729940}">
          <x14:formula1>
            <xm:f>Cockpit!$C$2:$C$7</xm:f>
          </x14:formula1>
          <xm:sqref>I5:N5</xm:sqref>
        </x14:dataValidation>
        <x14:dataValidation type="list" allowBlank="1" showInputMessage="1" showErrorMessage="1" xr:uid="{AFEF44BE-78FE-4F97-B0F9-0419C819F2BF}">
          <x14:formula1>
            <xm:f>Cockpit!$J$2:$J$6</xm:f>
          </x14:formula1>
          <xm:sqref>L13:N13</xm:sqref>
        </x14:dataValidation>
        <x14:dataValidation type="list" allowBlank="1" showInputMessage="1" showErrorMessage="1" xr:uid="{56AFD6FE-36FF-40B6-81B4-EE38BAFA7E6D}">
          <x14:formula1>
            <xm:f>Cockpit!$F$2:$F$3</xm:f>
          </x14:formula1>
          <xm:sqref>C13:H13</xm:sqref>
        </x14:dataValidation>
        <x14:dataValidation type="list" allowBlank="1" showInputMessage="1" showErrorMessage="1" xr:uid="{ADC21E95-B0BC-4631-9224-4AA2B2609922}">
          <x14:formula1>
            <xm:f>Cockpit!$J$11:$J$12</xm:f>
          </x14:formula1>
          <xm:sqref>I23</xm:sqref>
        </x14:dataValidation>
        <x14:dataValidation type="list" allowBlank="1" showInputMessage="1" showErrorMessage="1" xr:uid="{51FFD657-8580-4CB5-BB1F-B09D3DDFFE67}">
          <x14:formula1>
            <xm:f>Cockpit!$J$14:$J$15</xm:f>
          </x14:formula1>
          <xm:sqref>M23:N23</xm:sqref>
        </x14:dataValidation>
        <x14:dataValidation type="list" allowBlank="1" showInputMessage="1" showErrorMessage="1" xr:uid="{3AD4F06E-3BEC-4EDB-949E-20386785937A}">
          <x14:formula1>
            <xm:f>Cockpit!$A$11:$A$15</xm:f>
          </x14:formula1>
          <xm:sqref>C14:H14</xm:sqref>
        </x14:dataValidation>
        <x14:dataValidation type="list" allowBlank="1" showInputMessage="1" showErrorMessage="1" xr:uid="{16054F76-FBE4-4CE7-8124-63B933C278FF}">
          <x14:formula1>
            <xm:f>Cockpit!$F$11:$F$12</xm:f>
          </x14:formula1>
          <xm:sqref>L20:N20 I25:K25 M34:N34 J45:N45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FD3A-30B9-4725-879B-4A0F7F30E568}">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30" priority="3">
      <formula>LEN($L$16)&lt;&gt;13</formula>
    </cfRule>
  </conditionalFormatting>
  <conditionalFormatting sqref="M22:N22">
    <cfRule type="expression" dxfId="29" priority="1">
      <formula>AND(OR($L$13="ledig",$L$13="geschieden",$L$13="verwitwet"),$E$14="Nein")</formula>
    </cfRule>
  </conditionalFormatting>
  <conditionalFormatting sqref="M23:N23">
    <cfRule type="expression" dxfId="28" priority="4">
      <formula>OR($L$13="verheiratet",$L$13="eingetragene Partnerschaft",AND($L$13="ledig",$E$14="Ja"),AND($L$13="verwitwet",$E$14="Ja"),AND($L$13="geschieden",$E$14="Ja"))</formula>
    </cfRule>
  </conditionalFormatting>
  <dataValidations count="2">
    <dataValidation type="date" allowBlank="1" showInputMessage="1" showErrorMessage="1" sqref="J4:L4 N4" xr:uid="{A399E426-A9E4-407A-B27B-A729C7416C50}">
      <formula1>43101</formula1>
      <formula2>73050</formula2>
    </dataValidation>
    <dataValidation allowBlank="1" showInputMessage="1" showErrorMessage="1" promptTitle="Eingabe" prompt="Zahl ohne Punkte eingeben!" sqref="L16:N16" xr:uid="{2CC004FE-172F-4A01-8CD4-3EAC340A67C6}"/>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5D154BF9-4E01-4A4E-9989-4A2A22E6C1D1}">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AB61EFA9-E218-492A-94E3-00F36258CF15}">
          <x14:formula1>
            <xm:f>Cockpit!$F$11:$F$12</xm:f>
          </x14:formula1>
          <xm:sqref>L20:N20 I25:K25 M34:N34 J45:N45</xm:sqref>
        </x14:dataValidation>
        <x14:dataValidation type="list" allowBlank="1" showInputMessage="1" showErrorMessage="1" xr:uid="{5178E0F7-034B-4AED-8B7F-2A7D584E0F79}">
          <x14:formula1>
            <xm:f>Cockpit!$A$11:$A$15</xm:f>
          </x14:formula1>
          <xm:sqref>C14:H14</xm:sqref>
        </x14:dataValidation>
        <x14:dataValidation type="list" allowBlank="1" showInputMessage="1" showErrorMessage="1" xr:uid="{A91C7C1E-E737-4E47-8F2F-F7947A712999}">
          <x14:formula1>
            <xm:f>Cockpit!$J$14:$J$15</xm:f>
          </x14:formula1>
          <xm:sqref>M23:N23</xm:sqref>
        </x14:dataValidation>
        <x14:dataValidation type="list" allowBlank="1" showInputMessage="1" showErrorMessage="1" xr:uid="{BBE3E846-3B90-49DE-8004-7563E111D0D7}">
          <x14:formula1>
            <xm:f>Cockpit!$J$11:$J$12</xm:f>
          </x14:formula1>
          <xm:sqref>I23</xm:sqref>
        </x14:dataValidation>
        <x14:dataValidation type="list" allowBlank="1" showInputMessage="1" showErrorMessage="1" xr:uid="{CCA59E69-84D4-4FB3-A252-05000BD9E6E0}">
          <x14:formula1>
            <xm:f>Cockpit!$F$2:$F$3</xm:f>
          </x14:formula1>
          <xm:sqref>C13:H13</xm:sqref>
        </x14:dataValidation>
        <x14:dataValidation type="list" allowBlank="1" showInputMessage="1" showErrorMessage="1" xr:uid="{2B42E2D5-F041-4512-96C2-462F269EF53F}">
          <x14:formula1>
            <xm:f>Cockpit!$J$2:$J$6</xm:f>
          </x14:formula1>
          <xm:sqref>L13:N13</xm:sqref>
        </x14:dataValidation>
        <x14:dataValidation type="list" allowBlank="1" showInputMessage="1" showErrorMessage="1" xr:uid="{83879F9F-1872-4531-96DB-622D26A4DA48}">
          <x14:formula1>
            <xm:f>Cockpit!$C$2:$C$7</xm:f>
          </x14:formula1>
          <xm:sqref>I5:N5</xm:sqref>
        </x14:dataValidation>
        <x14:dataValidation type="list" allowBlank="1" showInputMessage="1" showErrorMessage="1" xr:uid="{521726CC-3E6F-43A8-A491-BE94240ED937}">
          <x14:formula1>
            <xm:f>Cockpit!$E$20:$E$39</xm:f>
          </x14:formula1>
          <xm:sqref>I3:N3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E43EF-8475-4E56-AFBA-6017C6B8E509}">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6" priority="3">
      <formula>LEN($L$16)&lt;&gt;13</formula>
    </cfRule>
  </conditionalFormatting>
  <conditionalFormatting sqref="M22:N22">
    <cfRule type="expression" dxfId="25" priority="1">
      <formula>AND(OR($L$13="ledig",$L$13="geschieden",$L$13="verwitwet"),$E$14="Nein")</formula>
    </cfRule>
  </conditionalFormatting>
  <conditionalFormatting sqref="M23:N23">
    <cfRule type="expression" dxfId="24"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6A0C08EA-B180-493B-AA2D-BC6FE029FFA8}"/>
    <dataValidation type="date" allowBlank="1" showInputMessage="1" showErrorMessage="1" sqref="J4:L4 N4" xr:uid="{DDC515A4-3F13-40BA-8543-9FC7954CB5CC}">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63B00589-7638-4D45-AB62-5F8526676106}">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A486112F-4302-47B6-90C8-4D0008BC4F6A}">
          <x14:formula1>
            <xm:f>Cockpit!$E$20:$E$39</xm:f>
          </x14:formula1>
          <xm:sqref>I3:N3</xm:sqref>
        </x14:dataValidation>
        <x14:dataValidation type="list" allowBlank="1" showInputMessage="1" showErrorMessage="1" xr:uid="{8C5E14C3-6344-4F28-9B92-5FA6869263F8}">
          <x14:formula1>
            <xm:f>Cockpit!$C$2:$C$7</xm:f>
          </x14:formula1>
          <xm:sqref>I5:N5</xm:sqref>
        </x14:dataValidation>
        <x14:dataValidation type="list" allowBlank="1" showInputMessage="1" showErrorMessage="1" xr:uid="{CB157C13-812C-4AD4-AB42-076988DE8FA2}">
          <x14:formula1>
            <xm:f>Cockpit!$J$2:$J$6</xm:f>
          </x14:formula1>
          <xm:sqref>L13:N13</xm:sqref>
        </x14:dataValidation>
        <x14:dataValidation type="list" allowBlank="1" showInputMessage="1" showErrorMessage="1" xr:uid="{DB8091D1-8EF0-4178-A1E5-E9FB1D459A95}">
          <x14:formula1>
            <xm:f>Cockpit!$F$2:$F$3</xm:f>
          </x14:formula1>
          <xm:sqref>C13:H13</xm:sqref>
        </x14:dataValidation>
        <x14:dataValidation type="list" allowBlank="1" showInputMessage="1" showErrorMessage="1" xr:uid="{0EC7C5B4-E353-4C6B-97D1-3CF86901B90B}">
          <x14:formula1>
            <xm:f>Cockpit!$J$11:$J$12</xm:f>
          </x14:formula1>
          <xm:sqref>I23</xm:sqref>
        </x14:dataValidation>
        <x14:dataValidation type="list" allowBlank="1" showInputMessage="1" showErrorMessage="1" xr:uid="{C914B894-1B9F-49AD-A051-9D60E169C589}">
          <x14:formula1>
            <xm:f>Cockpit!$J$14:$J$15</xm:f>
          </x14:formula1>
          <xm:sqref>M23:N23</xm:sqref>
        </x14:dataValidation>
        <x14:dataValidation type="list" allowBlank="1" showInputMessage="1" showErrorMessage="1" xr:uid="{A984388E-65C4-4C10-AB25-AD7C18560284}">
          <x14:formula1>
            <xm:f>Cockpit!$A$11:$A$15</xm:f>
          </x14:formula1>
          <xm:sqref>C14:H14</xm:sqref>
        </x14:dataValidation>
        <x14:dataValidation type="list" allowBlank="1" showInputMessage="1" showErrorMessage="1" xr:uid="{9E923539-DED8-45DE-B63B-C57FD561C9BF}">
          <x14:formula1>
            <xm:f>Cockpit!$F$11:$F$12</xm:f>
          </x14:formula1>
          <xm:sqref>L20:N20 I25:K25 M34:N34 J45:N45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8D91D-652E-4EED-AAF3-F4795825BFF7}">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2" priority="3">
      <formula>LEN($L$16)&lt;&gt;13</formula>
    </cfRule>
  </conditionalFormatting>
  <conditionalFormatting sqref="M22:N22">
    <cfRule type="expression" dxfId="21" priority="1">
      <formula>AND(OR($L$13="ledig",$L$13="geschieden",$L$13="verwitwet"),$E$14="Nein")</formula>
    </cfRule>
  </conditionalFormatting>
  <conditionalFormatting sqref="M23:N23">
    <cfRule type="expression" dxfId="20" priority="4">
      <formula>OR($L$13="verheiratet",$L$13="eingetragene Partnerschaft",AND($L$13="ledig",$E$14="Ja"),AND($L$13="verwitwet",$E$14="Ja"),AND($L$13="geschieden",$E$14="Ja"))</formula>
    </cfRule>
  </conditionalFormatting>
  <dataValidations count="2">
    <dataValidation type="date" allowBlank="1" showInputMessage="1" showErrorMessage="1" sqref="J4:L4 N4" xr:uid="{441D2590-2407-4AB0-841B-E6E87AB52165}">
      <formula1>43101</formula1>
      <formula2>73050</formula2>
    </dataValidation>
    <dataValidation allowBlank="1" showInputMessage="1" showErrorMessage="1" promptTitle="Eingabe" prompt="Zahl ohne Punkte eingeben!" sqref="L16:N16" xr:uid="{E3E80705-39AD-4977-906C-EDC37E1835F3}"/>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8D3EBEC3-7010-44AC-9141-5C7C1322FEEB}">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4ED159B7-596C-47C4-9AC5-D813C64E5150}">
          <x14:formula1>
            <xm:f>Cockpit!$F$11:$F$12</xm:f>
          </x14:formula1>
          <xm:sqref>L20:N20 I25:K25 M34:N34 J45:N45</xm:sqref>
        </x14:dataValidation>
        <x14:dataValidation type="list" allowBlank="1" showInputMessage="1" showErrorMessage="1" xr:uid="{580EADCF-FD25-450D-9F12-01D61531B233}">
          <x14:formula1>
            <xm:f>Cockpit!$A$11:$A$15</xm:f>
          </x14:formula1>
          <xm:sqref>C14:H14</xm:sqref>
        </x14:dataValidation>
        <x14:dataValidation type="list" allowBlank="1" showInputMessage="1" showErrorMessage="1" xr:uid="{1CC963AD-9F35-46CA-8BF3-4005ACCC78BC}">
          <x14:formula1>
            <xm:f>Cockpit!$J$14:$J$15</xm:f>
          </x14:formula1>
          <xm:sqref>M23:N23</xm:sqref>
        </x14:dataValidation>
        <x14:dataValidation type="list" allowBlank="1" showInputMessage="1" showErrorMessage="1" xr:uid="{3E00C392-1303-49C5-8A74-41C31930BCE0}">
          <x14:formula1>
            <xm:f>Cockpit!$J$11:$J$12</xm:f>
          </x14:formula1>
          <xm:sqref>I23</xm:sqref>
        </x14:dataValidation>
        <x14:dataValidation type="list" allowBlank="1" showInputMessage="1" showErrorMessage="1" xr:uid="{317E7292-DEBF-426C-BC58-6FC76111457A}">
          <x14:formula1>
            <xm:f>Cockpit!$F$2:$F$3</xm:f>
          </x14:formula1>
          <xm:sqref>C13:H13</xm:sqref>
        </x14:dataValidation>
        <x14:dataValidation type="list" allowBlank="1" showInputMessage="1" showErrorMessage="1" xr:uid="{75847BE7-EEE2-4AE8-BD9D-4660CFEA283A}">
          <x14:formula1>
            <xm:f>Cockpit!$J$2:$J$6</xm:f>
          </x14:formula1>
          <xm:sqref>L13:N13</xm:sqref>
        </x14:dataValidation>
        <x14:dataValidation type="list" allowBlank="1" showInputMessage="1" showErrorMessage="1" xr:uid="{CF4A96F5-3F66-410E-AF91-52B253A5B20B}">
          <x14:formula1>
            <xm:f>Cockpit!$C$2:$C$7</xm:f>
          </x14:formula1>
          <xm:sqref>I5:N5</xm:sqref>
        </x14:dataValidation>
        <x14:dataValidation type="list" allowBlank="1" showInputMessage="1" showErrorMessage="1" xr:uid="{2DE2241A-8B01-41CB-826F-8C696E5411E8}">
          <x14:formula1>
            <xm:f>Cockpit!$E$20:$E$39</xm:f>
          </x14:formula1>
          <xm:sqref>I3:N3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E8B02-7C5F-498A-9294-F24FD8790562}">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48" t="s">
        <v>323</v>
      </c>
      <c r="B1" s="49"/>
      <c r="C1" s="49"/>
      <c r="D1" s="49"/>
      <c r="E1" s="49"/>
      <c r="F1" s="49"/>
      <c r="G1" s="49"/>
      <c r="H1" s="49"/>
      <c r="I1" s="49"/>
      <c r="J1" s="49"/>
      <c r="K1" s="49"/>
      <c r="L1" s="49"/>
      <c r="M1" s="49"/>
      <c r="N1" s="49"/>
      <c r="O1" s="46" t="s">
        <v>391</v>
      </c>
    </row>
    <row r="2" spans="1:15" ht="18.75" customHeight="1" x14ac:dyDescent="0.2">
      <c r="A2" s="50" t="s">
        <v>289</v>
      </c>
      <c r="B2" s="51"/>
      <c r="C2" s="51"/>
      <c r="D2" s="51"/>
      <c r="E2" s="51"/>
      <c r="F2" s="51"/>
      <c r="G2" s="51"/>
      <c r="H2" s="51"/>
      <c r="I2" s="51"/>
      <c r="J2" s="52"/>
      <c r="K2" s="52"/>
      <c r="L2" s="52"/>
      <c r="M2" s="52"/>
      <c r="N2" s="52"/>
    </row>
    <row r="3" spans="1:15" s="11" customFormat="1" ht="13.5" customHeight="1" x14ac:dyDescent="0.2">
      <c r="A3" s="53" t="s">
        <v>290</v>
      </c>
      <c r="B3" s="53"/>
      <c r="C3" s="54"/>
      <c r="D3" s="54"/>
      <c r="E3" s="54"/>
      <c r="F3" s="40"/>
      <c r="G3" s="40"/>
      <c r="H3" s="40"/>
      <c r="I3" s="107"/>
      <c r="J3" s="107"/>
      <c r="K3" s="107"/>
      <c r="L3" s="107"/>
      <c r="M3" s="107"/>
      <c r="N3" s="107"/>
      <c r="O3" s="10"/>
    </row>
    <row r="4" spans="1:15" s="11" customFormat="1" ht="13.5" customHeight="1" x14ac:dyDescent="0.2">
      <c r="A4" s="41" t="s">
        <v>291</v>
      </c>
      <c r="B4" s="41"/>
      <c r="C4" s="42"/>
      <c r="D4" s="42"/>
      <c r="E4" s="43"/>
      <c r="F4" s="44"/>
      <c r="G4" s="56"/>
      <c r="H4" s="54"/>
      <c r="I4" s="31" t="s">
        <v>292</v>
      </c>
      <c r="J4" s="108"/>
      <c r="K4" s="109"/>
      <c r="L4" s="109"/>
      <c r="M4" s="31" t="s">
        <v>293</v>
      </c>
      <c r="N4" s="32"/>
    </row>
    <row r="5" spans="1:15" s="11" customFormat="1" ht="13.5" customHeight="1" x14ac:dyDescent="0.2">
      <c r="A5" s="45" t="s">
        <v>280</v>
      </c>
      <c r="B5" s="45"/>
      <c r="C5" s="45"/>
      <c r="D5" s="40"/>
      <c r="E5" s="40"/>
      <c r="F5" s="40"/>
      <c r="G5" s="40"/>
      <c r="H5" s="40"/>
      <c r="I5" s="110"/>
      <c r="J5" s="111"/>
      <c r="K5" s="111"/>
      <c r="L5" s="111"/>
      <c r="M5" s="111"/>
      <c r="N5" s="111"/>
    </row>
    <row r="6" spans="1:15" s="11" customFormat="1" ht="13.5" customHeight="1" x14ac:dyDescent="0.2">
      <c r="A6" s="45" t="s">
        <v>294</v>
      </c>
      <c r="B6" s="45"/>
      <c r="C6" s="45"/>
      <c r="D6" s="40"/>
      <c r="E6" s="40"/>
      <c r="F6" s="40"/>
      <c r="G6" s="40"/>
      <c r="H6" s="40"/>
      <c r="I6" s="112"/>
      <c r="J6" s="112"/>
      <c r="K6" s="112"/>
      <c r="L6" s="112"/>
      <c r="M6" s="112"/>
      <c r="N6" s="112"/>
      <c r="O6" s="12"/>
    </row>
    <row r="7" spans="1:15" s="11" customFormat="1" ht="13.5" customHeight="1" x14ac:dyDescent="0.2">
      <c r="A7" s="45" t="s">
        <v>285</v>
      </c>
      <c r="B7" s="45"/>
      <c r="C7" s="45"/>
      <c r="D7" s="40"/>
      <c r="E7" s="40"/>
      <c r="F7" s="40"/>
      <c r="G7" s="40"/>
      <c r="H7" s="40"/>
      <c r="I7" s="113" t="str">
        <f>IFERROR(VLOOKUP(I3,Cockpit!$E$20:$K$45,4,FALSE)&amp;" "&amp;VLOOKUP(I3,Cockpit!$E$20:$K$45,5,FALSE)&amp;" "&amp;VLOOKUP(I3,Cockpit!$E$20:$K$45,6,FALSE),"")</f>
        <v/>
      </c>
      <c r="J7" s="113"/>
      <c r="K7" s="113"/>
      <c r="L7" s="113"/>
      <c r="M7" s="113"/>
      <c r="N7" s="113"/>
      <c r="O7" s="12"/>
    </row>
    <row r="8" spans="1:15" s="11" customFormat="1" ht="13.5" customHeight="1" x14ac:dyDescent="0.2">
      <c r="A8" s="45" t="s">
        <v>295</v>
      </c>
      <c r="B8" s="45"/>
      <c r="C8" s="45"/>
      <c r="D8" s="40"/>
      <c r="E8" s="40"/>
      <c r="F8" s="40"/>
      <c r="G8" s="40"/>
      <c r="H8" s="40"/>
      <c r="I8" s="114" t="str">
        <f>IFERROR(VLOOKUP(I3,Cockpit!$E$20:$K$45,7,FALSE),"")</f>
        <v/>
      </c>
      <c r="J8" s="114"/>
      <c r="K8" s="114"/>
      <c r="L8" s="114"/>
      <c r="M8" s="114"/>
      <c r="N8" s="114"/>
    </row>
    <row r="9" spans="1:15" ht="7.5" customHeight="1" x14ac:dyDescent="0.2">
      <c r="A9" s="13"/>
      <c r="B9" s="13"/>
      <c r="C9" s="13"/>
      <c r="D9" s="14"/>
      <c r="E9" s="14"/>
      <c r="F9" s="14"/>
      <c r="G9" s="14"/>
      <c r="H9" s="14"/>
      <c r="I9" s="14"/>
      <c r="J9" s="14"/>
      <c r="K9" s="14"/>
      <c r="L9" s="14"/>
      <c r="M9" s="14"/>
      <c r="N9" s="14"/>
    </row>
    <row r="10" spans="1:15" ht="25.5" customHeight="1" x14ac:dyDescent="0.2">
      <c r="A10" s="62" t="s">
        <v>308</v>
      </c>
      <c r="B10" s="63"/>
      <c r="C10" s="63"/>
      <c r="D10" s="63"/>
      <c r="E10" s="63"/>
      <c r="F10" s="63"/>
      <c r="G10" s="63"/>
      <c r="H10" s="63"/>
      <c r="I10" s="63"/>
      <c r="J10" s="64"/>
      <c r="K10" s="64"/>
      <c r="L10" s="64"/>
      <c r="M10" s="64"/>
      <c r="N10" s="64"/>
    </row>
    <row r="11" spans="1:15" ht="5.25" customHeight="1" x14ac:dyDescent="0.2">
      <c r="A11" s="65"/>
      <c r="B11" s="65"/>
      <c r="C11" s="65"/>
      <c r="D11" s="65"/>
      <c r="E11" s="65"/>
      <c r="F11" s="65"/>
      <c r="G11" s="65"/>
      <c r="H11" s="65"/>
      <c r="I11" s="65"/>
      <c r="J11" s="65"/>
      <c r="K11" s="65"/>
      <c r="L11" s="65"/>
      <c r="M11" s="65"/>
      <c r="N11" s="65"/>
    </row>
    <row r="12" spans="1:15" ht="27" customHeight="1" x14ac:dyDescent="0.2">
      <c r="A12" s="66" t="s">
        <v>325</v>
      </c>
      <c r="B12" s="67"/>
      <c r="C12" s="115"/>
      <c r="D12" s="115"/>
      <c r="E12" s="115"/>
      <c r="F12" s="115"/>
      <c r="G12" s="115"/>
      <c r="H12" s="115"/>
      <c r="I12" s="66" t="s">
        <v>330</v>
      </c>
      <c r="J12" s="67"/>
      <c r="K12" s="67"/>
      <c r="L12" s="115"/>
      <c r="M12" s="115"/>
      <c r="N12" s="115"/>
    </row>
    <row r="13" spans="1:15" ht="27" customHeight="1" x14ac:dyDescent="0.2">
      <c r="A13" s="66" t="s">
        <v>326</v>
      </c>
      <c r="B13" s="67"/>
      <c r="C13" s="111"/>
      <c r="D13" s="111"/>
      <c r="E13" s="111"/>
      <c r="F13" s="111"/>
      <c r="G13" s="111"/>
      <c r="H13" s="111"/>
      <c r="I13" s="66" t="s">
        <v>331</v>
      </c>
      <c r="J13" s="67"/>
      <c r="K13" s="100"/>
      <c r="L13" s="111"/>
      <c r="M13" s="111"/>
      <c r="N13" s="111"/>
    </row>
    <row r="14" spans="1:15" ht="27" customHeight="1" x14ac:dyDescent="0.2">
      <c r="A14" s="66" t="s">
        <v>327</v>
      </c>
      <c r="B14" s="66"/>
      <c r="C14" s="117"/>
      <c r="D14" s="117"/>
      <c r="E14" s="117"/>
      <c r="F14" s="117"/>
      <c r="G14" s="117"/>
      <c r="H14" s="117"/>
      <c r="I14" s="66" t="s">
        <v>332</v>
      </c>
      <c r="J14" s="66"/>
      <c r="K14" s="66"/>
      <c r="L14" s="111"/>
      <c r="M14" s="111"/>
      <c r="N14" s="111"/>
    </row>
    <row r="15" spans="1:15" ht="27" customHeight="1" x14ac:dyDescent="0.2">
      <c r="A15" s="66" t="s">
        <v>328</v>
      </c>
      <c r="B15" s="66"/>
      <c r="C15" s="118"/>
      <c r="D15" s="118"/>
      <c r="E15" s="118"/>
      <c r="F15" s="118"/>
      <c r="G15" s="118"/>
      <c r="H15" s="118"/>
      <c r="I15" s="66" t="s">
        <v>333</v>
      </c>
      <c r="J15" s="66"/>
      <c r="K15" s="66"/>
      <c r="L15" s="111"/>
      <c r="M15" s="111"/>
      <c r="N15" s="111"/>
    </row>
    <row r="16" spans="1:15" ht="27" customHeight="1" x14ac:dyDescent="0.2">
      <c r="A16" s="116" t="s">
        <v>344</v>
      </c>
      <c r="B16" s="101"/>
      <c r="C16" s="101"/>
      <c r="D16" s="101"/>
      <c r="E16" s="101"/>
      <c r="F16" s="101"/>
      <c r="G16" s="101"/>
      <c r="H16" s="101"/>
      <c r="I16" s="15"/>
      <c r="J16" s="15"/>
      <c r="K16" s="15"/>
      <c r="L16" s="119"/>
      <c r="M16" s="119"/>
      <c r="N16" s="119"/>
      <c r="O16" s="39" t="str">
        <f ca="1">Tabelle!AT2</f>
        <v/>
      </c>
    </row>
    <row r="17" spans="1:14" ht="13.5" customHeight="1" x14ac:dyDescent="0.2"/>
    <row r="18" spans="1:14" ht="24" customHeight="1" x14ac:dyDescent="0.2">
      <c r="A18" s="75" t="s">
        <v>334</v>
      </c>
      <c r="B18" s="76"/>
      <c r="C18" s="76"/>
      <c r="D18" s="76"/>
      <c r="E18" s="76"/>
      <c r="F18" s="76"/>
      <c r="G18" s="76"/>
      <c r="H18" s="76"/>
      <c r="I18" s="76"/>
      <c r="J18" s="77"/>
      <c r="K18" s="77"/>
      <c r="L18" s="77"/>
      <c r="M18" s="77"/>
      <c r="N18" s="77"/>
    </row>
    <row r="19" spans="1:14" ht="3.75" customHeight="1" x14ac:dyDescent="0.2"/>
    <row r="20" spans="1:14" s="11" customFormat="1" ht="54" customHeight="1" x14ac:dyDescent="0.2">
      <c r="A20" s="116" t="s">
        <v>335</v>
      </c>
      <c r="B20" s="101"/>
      <c r="C20" s="101"/>
      <c r="D20" s="101"/>
      <c r="E20" s="101"/>
      <c r="F20" s="101"/>
      <c r="G20" s="101"/>
      <c r="H20" s="101"/>
      <c r="I20" s="101"/>
      <c r="J20" s="101"/>
      <c r="K20" s="101"/>
      <c r="L20" s="105"/>
      <c r="M20" s="105"/>
      <c r="N20" s="105"/>
    </row>
    <row r="21" spans="1:14" s="11" customFormat="1" ht="13.5" customHeight="1" x14ac:dyDescent="0.2"/>
    <row r="22" spans="1:14" s="11" customFormat="1" ht="46.5" customHeight="1" x14ac:dyDescent="0.2">
      <c r="A22" s="116" t="s">
        <v>336</v>
      </c>
      <c r="B22" s="101"/>
      <c r="C22" s="101"/>
      <c r="D22" s="101"/>
      <c r="E22" s="101"/>
      <c r="F22" s="101"/>
      <c r="G22" s="101"/>
      <c r="H22" s="101"/>
      <c r="I22" s="72" t="s">
        <v>345</v>
      </c>
      <c r="J22" s="72"/>
      <c r="K22" s="72"/>
      <c r="M22" s="66" t="s">
        <v>350</v>
      </c>
      <c r="N22" s="67"/>
    </row>
    <row r="23" spans="1:14" s="11" customFormat="1" ht="13.5" customHeight="1" x14ac:dyDescent="0.2">
      <c r="B23" s="16"/>
      <c r="I23" s="120"/>
      <c r="J23" s="120"/>
      <c r="K23" s="121"/>
      <c r="L23" s="17"/>
      <c r="M23" s="122"/>
      <c r="N23" s="123"/>
    </row>
    <row r="24" spans="1:14" s="11" customFormat="1" ht="13.5" customHeight="1" x14ac:dyDescent="0.2"/>
    <row r="25" spans="1:14" s="11" customFormat="1" ht="27" customHeight="1" x14ac:dyDescent="0.2">
      <c r="A25" s="116" t="s">
        <v>337</v>
      </c>
      <c r="B25" s="101"/>
      <c r="C25" s="101"/>
      <c r="D25" s="101"/>
      <c r="E25" s="101"/>
      <c r="F25" s="101"/>
      <c r="G25" s="101"/>
      <c r="H25" s="101"/>
      <c r="I25" s="124"/>
      <c r="J25" s="124"/>
      <c r="K25" s="124"/>
    </row>
    <row r="26" spans="1:14" s="11" customFormat="1" ht="13.5" customHeight="1" thickBot="1" x14ac:dyDescent="0.25"/>
    <row r="27" spans="1:14" s="11" customFormat="1" ht="24.75" customHeight="1" x14ac:dyDescent="0.2">
      <c r="A27" s="86" t="s">
        <v>338</v>
      </c>
      <c r="B27" s="87"/>
      <c r="C27" s="87"/>
      <c r="D27" s="87"/>
      <c r="E27" s="87"/>
      <c r="F27" s="87"/>
      <c r="G27" s="87"/>
      <c r="H27" s="87"/>
      <c r="I27" s="87"/>
      <c r="J27" s="87"/>
      <c r="K27" s="87"/>
      <c r="L27" s="87"/>
      <c r="M27" s="87"/>
      <c r="N27" s="88"/>
    </row>
    <row r="28" spans="1:14" s="11" customFormat="1" ht="24.75" customHeight="1" thickBot="1" x14ac:dyDescent="0.25">
      <c r="A28" s="89"/>
      <c r="B28" s="90"/>
      <c r="C28" s="90"/>
      <c r="D28" s="90"/>
      <c r="E28" s="90"/>
      <c r="F28" s="90"/>
      <c r="G28" s="90"/>
      <c r="H28" s="90"/>
      <c r="I28" s="90"/>
      <c r="J28" s="90"/>
      <c r="K28" s="90"/>
      <c r="L28" s="90"/>
      <c r="M28" s="90"/>
      <c r="N28" s="91"/>
    </row>
    <row r="29" spans="1:14" s="11" customFormat="1" ht="12" x14ac:dyDescent="0.2">
      <c r="A29" s="18"/>
      <c r="B29" s="18"/>
      <c r="C29" s="18"/>
      <c r="D29" s="18"/>
      <c r="E29" s="18"/>
      <c r="F29" s="18"/>
      <c r="G29" s="18"/>
      <c r="H29" s="18"/>
      <c r="I29" s="18"/>
      <c r="J29" s="18"/>
      <c r="K29" s="18"/>
      <c r="L29" s="18"/>
      <c r="M29" s="18"/>
      <c r="N29" s="18"/>
    </row>
    <row r="30" spans="1:14" s="11" customFormat="1" ht="19.5" customHeight="1" x14ac:dyDescent="0.2">
      <c r="A30" s="82" t="s">
        <v>339</v>
      </c>
      <c r="B30" s="82"/>
      <c r="C30" s="82"/>
      <c r="D30" s="82"/>
      <c r="E30" s="82"/>
      <c r="F30" s="82"/>
      <c r="G30" s="82"/>
      <c r="H30" s="82"/>
      <c r="I30" s="82"/>
      <c r="J30" s="82"/>
      <c r="K30" s="82"/>
      <c r="L30" s="82"/>
      <c r="M30" s="82"/>
      <c r="N30" s="82"/>
    </row>
    <row r="31" spans="1:14" s="11" customFormat="1" ht="19.5" customHeight="1" x14ac:dyDescent="0.2">
      <c r="A31" s="82"/>
      <c r="B31" s="82"/>
      <c r="C31" s="82"/>
      <c r="D31" s="82"/>
      <c r="E31" s="82"/>
      <c r="F31" s="82"/>
      <c r="G31" s="82"/>
      <c r="H31" s="82"/>
      <c r="I31" s="82"/>
      <c r="J31" s="82"/>
      <c r="K31" s="82"/>
      <c r="L31" s="82"/>
      <c r="M31" s="82"/>
      <c r="N31" s="82"/>
    </row>
    <row r="32" spans="1:14" s="11" customFormat="1" ht="19.5" customHeight="1" x14ac:dyDescent="0.2">
      <c r="A32" s="82"/>
      <c r="B32" s="82"/>
      <c r="C32" s="82"/>
      <c r="D32" s="82"/>
      <c r="E32" s="82"/>
      <c r="F32" s="82"/>
      <c r="G32" s="82"/>
      <c r="H32" s="82"/>
      <c r="I32" s="82"/>
      <c r="J32" s="82"/>
      <c r="K32" s="82"/>
      <c r="L32" s="82"/>
      <c r="M32" s="82"/>
      <c r="N32" s="82"/>
    </row>
    <row r="33" spans="1:14" s="11" customFormat="1" ht="19.5" customHeight="1" x14ac:dyDescent="0.2">
      <c r="A33" s="82"/>
      <c r="B33" s="82"/>
      <c r="C33" s="82"/>
      <c r="D33" s="82"/>
      <c r="E33" s="82"/>
      <c r="F33" s="82"/>
      <c r="G33" s="82"/>
      <c r="H33" s="82"/>
      <c r="I33" s="82"/>
      <c r="J33" s="82"/>
      <c r="K33" s="82"/>
      <c r="L33" s="82"/>
      <c r="M33" s="82"/>
      <c r="N33" s="82"/>
    </row>
    <row r="34" spans="1:14" s="11" customFormat="1" ht="12" x14ac:dyDescent="0.2">
      <c r="A34" s="18"/>
      <c r="B34" s="18"/>
      <c r="C34" s="18"/>
      <c r="D34" s="18"/>
      <c r="E34" s="18"/>
      <c r="F34" s="18"/>
      <c r="G34" s="18"/>
      <c r="H34" s="18"/>
      <c r="I34" s="18"/>
      <c r="J34" s="18"/>
      <c r="K34" s="18"/>
      <c r="L34" s="18"/>
      <c r="M34" s="125"/>
      <c r="N34" s="125"/>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103" t="s">
        <v>340</v>
      </c>
      <c r="B36" s="103"/>
      <c r="C36" s="103"/>
      <c r="D36" s="103"/>
      <c r="E36" s="104"/>
      <c r="F36" s="104"/>
      <c r="G36" s="104"/>
      <c r="H36" s="104"/>
      <c r="I36" s="104"/>
      <c r="J36" s="104"/>
      <c r="K36" s="104"/>
      <c r="L36" s="104"/>
      <c r="M36" s="104"/>
      <c r="N36" s="104"/>
    </row>
    <row r="37" spans="1:14" s="11" customFormat="1" x14ac:dyDescent="0.2">
      <c r="A37" s="82"/>
      <c r="B37" s="82"/>
      <c r="C37" s="82"/>
      <c r="D37" s="82"/>
      <c r="E37" s="95"/>
      <c r="F37" s="95"/>
      <c r="G37" s="95"/>
      <c r="H37" s="95"/>
      <c r="I37" s="82"/>
      <c r="J37" s="82"/>
      <c r="K37" s="82"/>
      <c r="L37" s="82"/>
      <c r="M37" s="82"/>
      <c r="N37" s="82"/>
    </row>
    <row r="38" spans="1:14" s="11" customFormat="1" ht="87.75" customHeight="1" x14ac:dyDescent="0.2">
      <c r="A38" s="83" t="s">
        <v>341</v>
      </c>
      <c r="B38" s="83"/>
      <c r="C38" s="83"/>
      <c r="D38" s="83"/>
      <c r="E38" s="83"/>
      <c r="F38" s="83"/>
      <c r="G38" s="83"/>
      <c r="H38" s="83"/>
      <c r="I38" s="83"/>
      <c r="J38" s="83"/>
      <c r="K38" s="83"/>
      <c r="L38" s="83"/>
      <c r="M38" s="83"/>
      <c r="N38" s="83"/>
    </row>
    <row r="39" spans="1:14" s="11" customFormat="1" ht="12" customHeight="1" x14ac:dyDescent="0.2">
      <c r="A39" s="82"/>
      <c r="B39" s="95"/>
      <c r="C39" s="95"/>
      <c r="D39" s="95"/>
      <c r="E39" s="95"/>
      <c r="F39" s="95"/>
      <c r="G39" s="95"/>
      <c r="H39" s="95"/>
      <c r="I39" s="95"/>
      <c r="J39" s="95"/>
      <c r="K39" s="95"/>
      <c r="L39" s="95"/>
      <c r="M39" s="95"/>
      <c r="N39" s="95"/>
    </row>
    <row r="40" spans="1:14" s="11" customFormat="1" ht="75.75" customHeight="1" x14ac:dyDescent="0.2">
      <c r="A40" s="96" t="s">
        <v>342</v>
      </c>
      <c r="B40" s="97"/>
      <c r="C40" s="97"/>
      <c r="D40" s="97"/>
      <c r="E40" s="97"/>
      <c r="F40" s="97"/>
      <c r="G40" s="97"/>
      <c r="H40" s="97"/>
      <c r="I40" s="97"/>
      <c r="J40" s="97"/>
      <c r="K40" s="97"/>
      <c r="L40" s="97"/>
      <c r="M40" s="97"/>
      <c r="N40" s="97"/>
    </row>
    <row r="41" spans="1:14" s="11" customFormat="1" ht="13.5" customHeight="1" x14ac:dyDescent="0.2">
      <c r="A41" s="82"/>
      <c r="B41" s="95"/>
      <c r="C41" s="95"/>
      <c r="D41" s="95"/>
      <c r="E41" s="95"/>
      <c r="F41" s="95"/>
      <c r="G41" s="95"/>
      <c r="H41" s="95"/>
      <c r="I41" s="95"/>
      <c r="J41" s="95"/>
      <c r="K41" s="95"/>
      <c r="L41" s="95"/>
      <c r="M41" s="95"/>
      <c r="N41" s="95"/>
    </row>
    <row r="42" spans="1:14" s="11" customFormat="1" ht="70.5" customHeight="1" x14ac:dyDescent="0.2">
      <c r="A42" s="97" t="s">
        <v>343</v>
      </c>
      <c r="B42" s="97"/>
      <c r="C42" s="97"/>
      <c r="D42" s="97"/>
      <c r="E42" s="97"/>
      <c r="F42" s="97"/>
      <c r="G42" s="97"/>
      <c r="H42" s="97"/>
      <c r="I42" s="97"/>
      <c r="J42" s="97"/>
      <c r="K42" s="97"/>
      <c r="L42" s="97"/>
      <c r="M42" s="97"/>
      <c r="N42" s="97"/>
    </row>
    <row r="43" spans="1:14" s="11" customFormat="1" ht="54" customHeight="1" x14ac:dyDescent="0.2">
      <c r="A43" s="98" t="s">
        <v>402</v>
      </c>
      <c r="B43" s="99"/>
      <c r="C43" s="99"/>
      <c r="D43" s="99"/>
      <c r="E43" s="99"/>
      <c r="F43" s="99"/>
      <c r="G43" s="99"/>
      <c r="H43" s="99"/>
      <c r="I43" s="99"/>
      <c r="J43" s="99"/>
      <c r="K43" s="99"/>
      <c r="L43" s="99"/>
      <c r="M43" s="99"/>
      <c r="N43" s="99"/>
    </row>
    <row r="44" spans="1:14" s="11" customFormat="1" ht="43.5" customHeight="1" x14ac:dyDescent="0.2">
      <c r="A44" s="100" t="s">
        <v>346</v>
      </c>
      <c r="B44" s="101"/>
      <c r="F44" s="11" t="s">
        <v>347</v>
      </c>
      <c r="J44" s="102" t="s">
        <v>348</v>
      </c>
      <c r="K44" s="67"/>
      <c r="L44" s="67"/>
      <c r="M44" s="67"/>
      <c r="N44" s="67"/>
    </row>
    <row r="45" spans="1:14" s="11" customFormat="1" ht="18" customHeight="1" x14ac:dyDescent="0.2">
      <c r="A45" s="120"/>
      <c r="B45" s="120"/>
      <c r="C45" s="120"/>
      <c r="D45" s="120"/>
      <c r="F45" s="126"/>
      <c r="G45" s="126"/>
      <c r="H45" s="126"/>
      <c r="J45" s="124"/>
      <c r="K45" s="124"/>
      <c r="L45" s="124"/>
      <c r="M45" s="124"/>
      <c r="N45" s="124"/>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8">
    <mergeCell ref="A45:D45"/>
    <mergeCell ref="F45:H45"/>
    <mergeCell ref="J45:N45"/>
    <mergeCell ref="A39:N39"/>
    <mergeCell ref="A40:N40"/>
    <mergeCell ref="A41:N41"/>
    <mergeCell ref="A42:N42"/>
    <mergeCell ref="A43:N43"/>
    <mergeCell ref="A44:B44"/>
    <mergeCell ref="J44:N44"/>
    <mergeCell ref="A38:N38"/>
    <mergeCell ref="I23:K23"/>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8" priority="3">
      <formula>LEN($L$16)&lt;&gt;13</formula>
    </cfRule>
  </conditionalFormatting>
  <conditionalFormatting sqref="M22:N22">
    <cfRule type="expression" dxfId="17" priority="1">
      <formula>AND(OR($L$13="ledig",$L$13="geschieden",$L$13="verwitwet"),$E$14="Nein")</formula>
    </cfRule>
  </conditionalFormatting>
  <conditionalFormatting sqref="M23:N23">
    <cfRule type="expression" dxfId="16" priority="4">
      <formula>OR($L$13="verheiratet",$L$13="eingetragene Partnerschaft",AND($L$13="ledig",$E$14="Ja"),AND($L$13="verwitwet",$E$14="Ja"),AND($L$13="geschieden",$E$14="Ja"))</formula>
    </cfRule>
  </conditionalFormatting>
  <dataValidations count="2">
    <dataValidation allowBlank="1" showInputMessage="1" showErrorMessage="1" promptTitle="Eingabe" prompt="Zahl ohne Punkte eingeben!" sqref="L16:N16" xr:uid="{34155FDD-3109-48A1-8802-27BF568A2CF1}"/>
    <dataValidation type="date" allowBlank="1" showInputMessage="1" showErrorMessage="1" sqref="J4:L4 N4" xr:uid="{09E69F6A-73B1-4070-883D-3579A271A460}">
      <formula1>43101</formula1>
      <formula2>73050</formula2>
    </dataValidation>
  </dataValidations>
  <pageMargins left="0.78740157480314965" right="0.31496062992125984" top="1.5748031496062993" bottom="0.39370078740157483" header="0.39370078740157483" footer="0.11811023622047245"/>
  <pageSetup paperSize="9" scale="64"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2" id="{FD952216-79CF-4777-8B27-D5E85289470A}">
            <xm:f>OR($L$13=Cockpit!$J$5,$L$13=Cockpit!$J$6)</xm:f>
            <x14:dxf>
              <font>
                <strike val="0"/>
                <color theme="0"/>
              </font>
              <fill>
                <patternFill>
                  <bgColor theme="0"/>
                </patternFill>
              </fill>
            </x14:dxf>
          </x14:cfRule>
          <xm:sqref>I22:K23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101926EE-4439-41BD-BFE3-52278D3E9DC3}">
          <x14:formula1>
            <xm:f>Cockpit!$E$20:$E$39</xm:f>
          </x14:formula1>
          <xm:sqref>I3:N3</xm:sqref>
        </x14:dataValidation>
        <x14:dataValidation type="list" allowBlank="1" showInputMessage="1" showErrorMessage="1" xr:uid="{49FF8F7B-20CD-4DC7-B278-912444E7C27F}">
          <x14:formula1>
            <xm:f>Cockpit!$C$2:$C$7</xm:f>
          </x14:formula1>
          <xm:sqref>I5:N5</xm:sqref>
        </x14:dataValidation>
        <x14:dataValidation type="list" allowBlank="1" showInputMessage="1" showErrorMessage="1" xr:uid="{4670FFAA-E65C-48FF-86D5-8C02BE1ADA13}">
          <x14:formula1>
            <xm:f>Cockpit!$J$2:$J$6</xm:f>
          </x14:formula1>
          <xm:sqref>L13:N13</xm:sqref>
        </x14:dataValidation>
        <x14:dataValidation type="list" allowBlank="1" showInputMessage="1" showErrorMessage="1" xr:uid="{0069A96D-AEC0-4B16-B056-E2B5124CA02E}">
          <x14:formula1>
            <xm:f>Cockpit!$F$2:$F$3</xm:f>
          </x14:formula1>
          <xm:sqref>C13:H13</xm:sqref>
        </x14:dataValidation>
        <x14:dataValidation type="list" allowBlank="1" showInputMessage="1" showErrorMessage="1" xr:uid="{CE9072DA-FDD7-48A6-8A72-325EB6908961}">
          <x14:formula1>
            <xm:f>Cockpit!$J$11:$J$12</xm:f>
          </x14:formula1>
          <xm:sqref>I23</xm:sqref>
        </x14:dataValidation>
        <x14:dataValidation type="list" allowBlank="1" showInputMessage="1" showErrorMessage="1" xr:uid="{FE3578E5-11AC-4D81-A9EE-B2C0503A41B5}">
          <x14:formula1>
            <xm:f>Cockpit!$J$14:$J$15</xm:f>
          </x14:formula1>
          <xm:sqref>M23:N23</xm:sqref>
        </x14:dataValidation>
        <x14:dataValidation type="list" allowBlank="1" showInputMessage="1" showErrorMessage="1" xr:uid="{47B958CF-8CCE-4CAC-AA09-3FE57685ADC2}">
          <x14:formula1>
            <xm:f>Cockpit!$A$11:$A$15</xm:f>
          </x14:formula1>
          <xm:sqref>C14:H14</xm:sqref>
        </x14:dataValidation>
        <x14:dataValidation type="list" allowBlank="1" showInputMessage="1" showErrorMessage="1" xr:uid="{15213841-FEAB-41D8-A699-A90262505931}">
          <x14:formula1>
            <xm:f>Cockpit!$F$11:$F$12</xm:f>
          </x14:formula1>
          <xm:sqref>L20:N20 I25:K25 M34:N34 J45:N45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2</vt:i4>
      </vt:variant>
    </vt:vector>
  </HeadingPairs>
  <TitlesOfParts>
    <vt:vector size="15" baseType="lpstr">
      <vt:lpstr>Cockpit</vt:lpstr>
      <vt:lpstr>Tabelle</vt:lpstr>
      <vt:lpstr>Formular</vt:lpstr>
      <vt:lpstr>Antrag 1</vt:lpstr>
      <vt:lpstr>2</vt:lpstr>
      <vt:lpstr>3</vt:lpstr>
      <vt:lpstr>4</vt:lpstr>
      <vt:lpstr>5</vt:lpstr>
      <vt:lpstr>6</vt:lpstr>
      <vt:lpstr>7</vt:lpstr>
      <vt:lpstr>8</vt:lpstr>
      <vt:lpstr>9</vt:lpstr>
      <vt:lpstr>10</vt:lpstr>
      <vt:lpstr>Aufenthaltsstatus</vt:lpstr>
      <vt:lpstr>Zivilstand</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Quarella Leana DI-AfSO-IG</cp:lastModifiedBy>
  <cp:lastPrinted>2018-04-25T08:51:39Z</cp:lastPrinted>
  <dcterms:created xsi:type="dcterms:W3CDTF">2018-04-11T12:56:29Z</dcterms:created>
  <dcterms:modified xsi:type="dcterms:W3CDTF">2024-12-19T10:14:19Z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2024-12-09T13:59:22Z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c03df58e-1472-4d64-9dc7-5915eed643ec</vt:lpwstr>
  </property>
  <property fmtid="{D5CDD505-2E9C-101B-9397-08002B2CF9AE}" pid="8" name="MSIP_Label_b29d30b8-e020-4783-b454-ac0e88601419_ContentBits">
    <vt:lpwstr>0</vt:lpwstr>
  </property>
</Properties>
</file>