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V:\AVS\Homepage\"/>
    </mc:Choice>
  </mc:AlternateContent>
  <bookViews>
    <workbookView xWindow="0" yWindow="0" windowWidth="23010" windowHeight="9105"/>
  </bookViews>
  <sheets>
    <sheet name="Schulleitungen Regelschule" sheetId="2" r:id="rId1"/>
    <sheet name="Schulverwaltung" sheetId="3" r:id="rId2"/>
    <sheet name="Schulpräsidien" sheetId="1" r:id="rId3"/>
    <sheet name="Privatschulen" sheetId="4" r:id="rId4"/>
    <sheet name="Sonders. &amp; Dienste - SL" sheetId="5" r:id="rId5"/>
    <sheet name="Sonders. &amp; Dienste - Träger-GL" sheetId="18" r:id="rId6"/>
    <sheet name="Präsidien Anspruchsgruppen" sheetId="23" r:id="rId7"/>
    <sheet name="Mitarbeitende AVS" sheetId="29" r:id="rId8"/>
    <sheet name="Versand LP" sheetId="28" r:id="rId9"/>
    <sheet name="Versand SuS" sheetId="16" r:id="rId10"/>
    <sheet name="COVID-19 Diverse" sheetId="19" r:id="rId11"/>
    <sheet name="Ukraine Diverse" sheetId="24" r:id="rId12"/>
    <sheet name="Weiterbildungsprogramm" sheetId="15" r:id="rId13"/>
    <sheet name="Veranstaltungskalender" sheetId="12" r:id="rId14"/>
    <sheet name="Newsletter" sheetId="20" r:id="rId15"/>
    <sheet name="Info-Bulletin Zusätzliche" sheetId="22" r:id="rId16"/>
    <sheet name="Schulträger - Sportwochen" sheetId="27" r:id="rId17"/>
  </sheets>
  <definedNames>
    <definedName name="_xlnm._FilterDatabase" localSheetId="15" hidden="1">'Info-Bulletin Zusätzliche'!$C$1:$C$1</definedName>
    <definedName name="_xlnm._FilterDatabase" localSheetId="7" hidden="1">'Mitarbeitende AVS'!$A$1:$D$1</definedName>
    <definedName name="_xlnm._FilterDatabase" localSheetId="3" hidden="1">Privatschulen!$B$1:$O$47</definedName>
    <definedName name="_xlnm._FilterDatabase" localSheetId="0" hidden="1">'Schulleitungen Regelschule'!$A$1:$L$323</definedName>
    <definedName name="_xlnm._FilterDatabase" localSheetId="2" hidden="1">Schulpräsidien!$A$1:$X$1</definedName>
    <definedName name="_xlnm._FilterDatabase" localSheetId="16" hidden="1">'Schulträger - Sportwochen'!$A$1:$R$93</definedName>
    <definedName name="_xlnm._FilterDatabase" localSheetId="1" hidden="1">Schulverwaltung!$A$1:$S$91</definedName>
    <definedName name="_xlnm._FilterDatabase" localSheetId="13" hidden="1">Veranstaltungskalender!$A$1:$V$220</definedName>
    <definedName name="_xlnm._FilterDatabase" localSheetId="8" hidden="1">'Versand LP'!$A$1:$BQ$286</definedName>
    <definedName name="_xlnm._FilterDatabase" localSheetId="9" hidden="1">'Versand SuS'!$A$1:$AB$269</definedName>
    <definedName name="_xlnm._FilterDatabase" localSheetId="12" hidden="1">Weiterbildungsprogramm!$A$1:$AF$1526</definedName>
    <definedName name="Inhalt" localSheetId="15">Veranstaltungskalender!#REF!(1+0*NOW())</definedName>
    <definedName name="Inhalt" localSheetId="16">Veranstaltungskalender!#REF!(1+0*NOW())</definedName>
    <definedName name="Inhalt">Veranstaltungskalender!#REF!(1+0*NOW())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0" i="15" l="1"/>
  <c r="G280" i="15"/>
  <c r="F280" i="15"/>
  <c r="F150" i="15"/>
  <c r="H152" i="15" l="1"/>
  <c r="G152" i="15"/>
  <c r="F152" i="15"/>
  <c r="H151" i="15"/>
  <c r="G151" i="15"/>
  <c r="F151" i="15"/>
  <c r="H150" i="15"/>
  <c r="G150" i="15"/>
  <c r="H149" i="15"/>
  <c r="G149" i="15"/>
  <c r="F149" i="15"/>
  <c r="H119" i="15"/>
  <c r="G119" i="15"/>
  <c r="F119" i="15"/>
  <c r="S125" i="15"/>
  <c r="O125" i="15"/>
  <c r="N125" i="15"/>
  <c r="M125" i="15"/>
  <c r="L125" i="15"/>
  <c r="K125" i="15"/>
  <c r="H125" i="15"/>
  <c r="G125" i="15"/>
  <c r="F125" i="15"/>
  <c r="E125" i="15"/>
  <c r="D125" i="15"/>
  <c r="C125" i="15"/>
  <c r="B125" i="15"/>
  <c r="A125" i="15"/>
  <c r="A126" i="15"/>
  <c r="P46" i="4" l="1"/>
  <c r="R218" i="15" l="1"/>
  <c r="Q218" i="15"/>
  <c r="P218" i="15"/>
  <c r="O218" i="15"/>
  <c r="N218" i="15"/>
  <c r="M218" i="15"/>
  <c r="L218" i="15"/>
  <c r="K218" i="15"/>
  <c r="J218" i="15"/>
  <c r="I218" i="15"/>
  <c r="H218" i="15"/>
  <c r="G218" i="15"/>
  <c r="F218" i="15"/>
  <c r="E218" i="15"/>
  <c r="D218" i="15"/>
  <c r="C218" i="15"/>
  <c r="B218" i="15"/>
  <c r="A218" i="15"/>
  <c r="Q128" i="15" l="1"/>
  <c r="J91" i="15" l="1"/>
  <c r="P119" i="15"/>
  <c r="O119" i="15"/>
  <c r="Q143" i="15"/>
  <c r="P143" i="15"/>
  <c r="O143" i="15"/>
  <c r="N143" i="15"/>
  <c r="M143" i="15"/>
  <c r="L143" i="15"/>
  <c r="K143" i="15"/>
  <c r="J143" i="15"/>
  <c r="I143" i="15"/>
  <c r="H143" i="15"/>
  <c r="G143" i="15"/>
  <c r="F143" i="15"/>
  <c r="E143" i="15"/>
  <c r="D143" i="15"/>
  <c r="C143" i="15"/>
  <c r="B143" i="15"/>
  <c r="A143" i="15"/>
  <c r="Q119" i="15"/>
  <c r="M119" i="15"/>
  <c r="L119" i="15"/>
  <c r="E119" i="15"/>
  <c r="D119" i="15"/>
  <c r="C119" i="15"/>
  <c r="B119" i="15"/>
  <c r="A119" i="15"/>
  <c r="F121" i="15" l="1"/>
  <c r="E121" i="15"/>
  <c r="E120" i="15"/>
  <c r="Q258" i="15"/>
  <c r="Q169" i="15"/>
  <c r="P169" i="15"/>
  <c r="O169" i="15"/>
  <c r="N169" i="15"/>
  <c r="M169" i="15"/>
  <c r="M197" i="15"/>
  <c r="I197" i="15"/>
  <c r="L169" i="15"/>
  <c r="K169" i="15"/>
  <c r="J169" i="15"/>
  <c r="I169" i="15"/>
  <c r="H169" i="15"/>
  <c r="G169" i="15"/>
  <c r="F169" i="15"/>
  <c r="E169" i="15"/>
  <c r="D169" i="15"/>
  <c r="C169" i="15"/>
  <c r="B169" i="15"/>
  <c r="A169" i="15"/>
  <c r="S197" i="15" l="1"/>
  <c r="R197" i="15"/>
  <c r="Q197" i="15"/>
  <c r="P197" i="15"/>
  <c r="O197" i="15"/>
  <c r="N197" i="15"/>
  <c r="S121" i="15"/>
  <c r="R121" i="15"/>
  <c r="Q121" i="15"/>
  <c r="P121" i="15"/>
  <c r="O121" i="15"/>
  <c r="N121" i="15"/>
  <c r="M121" i="15"/>
  <c r="L121" i="15"/>
  <c r="K121" i="15"/>
  <c r="J121" i="15"/>
  <c r="I121" i="15"/>
  <c r="H121" i="15"/>
  <c r="G121" i="15"/>
  <c r="D121" i="15"/>
  <c r="C121" i="15"/>
  <c r="B121" i="15"/>
  <c r="A121" i="15"/>
  <c r="A120" i="15"/>
  <c r="B120" i="15"/>
  <c r="C120" i="15"/>
  <c r="D120" i="15"/>
  <c r="F120" i="15"/>
  <c r="G120" i="15"/>
  <c r="H120" i="15"/>
  <c r="I120" i="15"/>
  <c r="J120" i="15"/>
  <c r="K120" i="15"/>
  <c r="L120" i="15"/>
  <c r="M120" i="15"/>
  <c r="N120" i="15"/>
  <c r="O120" i="15"/>
  <c r="P120" i="15"/>
  <c r="Q120" i="15"/>
  <c r="R120" i="15"/>
  <c r="S120" i="15"/>
  <c r="L197" i="15" l="1"/>
  <c r="K197" i="15"/>
  <c r="J197" i="15"/>
  <c r="H197" i="15"/>
  <c r="G197" i="15"/>
  <c r="F197" i="15"/>
  <c r="E197" i="15"/>
  <c r="D197" i="15"/>
  <c r="C197" i="15"/>
  <c r="B197" i="15"/>
  <c r="A197" i="15"/>
  <c r="J257" i="15" l="1"/>
  <c r="I257" i="15"/>
  <c r="H257" i="15"/>
  <c r="G257" i="15"/>
  <c r="F257" i="15"/>
  <c r="E257" i="15"/>
  <c r="D257" i="15"/>
  <c r="C257" i="15"/>
  <c r="B257" i="15"/>
  <c r="A257" i="15"/>
  <c r="L258" i="15"/>
  <c r="H90" i="15" l="1"/>
  <c r="T103" i="12" l="1"/>
  <c r="S105" i="12"/>
  <c r="T105" i="12" s="1"/>
  <c r="S106" i="12"/>
  <c r="T106" i="12" s="1"/>
  <c r="S107" i="12"/>
  <c r="T107" i="12" s="1"/>
  <c r="S108" i="12"/>
  <c r="T108" i="12" s="1"/>
  <c r="S109" i="12"/>
  <c r="T109" i="12" s="1"/>
  <c r="S110" i="12"/>
  <c r="T110" i="12" s="1"/>
  <c r="S104" i="12"/>
  <c r="T104" i="12" s="1"/>
  <c r="P104" i="12"/>
  <c r="Q104" i="12"/>
  <c r="P105" i="12"/>
  <c r="Q105" i="12"/>
  <c r="P106" i="12"/>
  <c r="Q106" i="12"/>
  <c r="P107" i="12"/>
  <c r="Q107" i="12"/>
  <c r="P108" i="12"/>
  <c r="Q108" i="12"/>
  <c r="P109" i="12"/>
  <c r="Q109" i="12"/>
  <c r="P110" i="12"/>
  <c r="Q110" i="12"/>
  <c r="O105" i="12"/>
  <c r="O106" i="12"/>
  <c r="O107" i="12"/>
  <c r="O108" i="12"/>
  <c r="O109" i="12"/>
  <c r="O110" i="12"/>
  <c r="O104" i="12"/>
  <c r="M104" i="12"/>
  <c r="M105" i="12"/>
  <c r="M106" i="12"/>
  <c r="M107" i="12"/>
  <c r="M108" i="12"/>
  <c r="M109" i="12"/>
  <c r="M110" i="12"/>
  <c r="L105" i="12"/>
  <c r="L106" i="12"/>
  <c r="L107" i="12"/>
  <c r="L108" i="12"/>
  <c r="L109" i="12"/>
  <c r="L110" i="12"/>
  <c r="L104" i="12"/>
  <c r="J104" i="12"/>
  <c r="K104" i="12"/>
  <c r="J105" i="12"/>
  <c r="K105" i="12"/>
  <c r="J106" i="12"/>
  <c r="K106" i="12"/>
  <c r="J107" i="12"/>
  <c r="K107" i="12"/>
  <c r="J108" i="12"/>
  <c r="K108" i="12"/>
  <c r="J109" i="12"/>
  <c r="K109" i="12"/>
  <c r="J110" i="12"/>
  <c r="K110" i="12"/>
  <c r="I105" i="12"/>
  <c r="I106" i="12"/>
  <c r="I107" i="12"/>
  <c r="I108" i="12"/>
  <c r="I109" i="12"/>
  <c r="I110" i="12"/>
  <c r="I104" i="12"/>
  <c r="A105" i="12"/>
  <c r="B105" i="12"/>
  <c r="C105" i="12"/>
  <c r="D105" i="12"/>
  <c r="E105" i="12"/>
  <c r="F105" i="12"/>
  <c r="G105" i="12"/>
  <c r="H105" i="12"/>
  <c r="A106" i="12"/>
  <c r="B106" i="12"/>
  <c r="C106" i="12"/>
  <c r="D106" i="12"/>
  <c r="E106" i="12"/>
  <c r="F106" i="12"/>
  <c r="G106" i="12"/>
  <c r="H106" i="12"/>
  <c r="A107" i="12"/>
  <c r="B107" i="12"/>
  <c r="C107" i="12"/>
  <c r="D107" i="12"/>
  <c r="E107" i="12"/>
  <c r="F107" i="12"/>
  <c r="G107" i="12"/>
  <c r="H107" i="12"/>
  <c r="A108" i="12"/>
  <c r="B108" i="12"/>
  <c r="C108" i="12"/>
  <c r="D108" i="12"/>
  <c r="E108" i="12"/>
  <c r="F108" i="12"/>
  <c r="G108" i="12"/>
  <c r="H108" i="12"/>
  <c r="A109" i="12"/>
  <c r="B109" i="12"/>
  <c r="C109" i="12"/>
  <c r="D109" i="12"/>
  <c r="E109" i="12"/>
  <c r="F109" i="12"/>
  <c r="G109" i="12"/>
  <c r="H109" i="12"/>
  <c r="A110" i="12"/>
  <c r="B110" i="12"/>
  <c r="C110" i="12"/>
  <c r="D110" i="12"/>
  <c r="E110" i="12"/>
  <c r="F110" i="12"/>
  <c r="G110" i="12"/>
  <c r="H110" i="12"/>
  <c r="B104" i="12"/>
  <c r="C104" i="12"/>
  <c r="D104" i="12"/>
  <c r="E104" i="12"/>
  <c r="F104" i="12"/>
  <c r="G104" i="12"/>
  <c r="H104" i="12"/>
  <c r="A104" i="12"/>
  <c r="S173" i="15"/>
  <c r="S174" i="15"/>
  <c r="S175" i="15"/>
  <c r="S176" i="15"/>
  <c r="S170" i="15"/>
  <c r="S171" i="15"/>
  <c r="S172" i="15"/>
  <c r="P172" i="15"/>
  <c r="Q172" i="15"/>
  <c r="P173" i="15"/>
  <c r="Q173" i="15"/>
  <c r="P174" i="15"/>
  <c r="Q174" i="15"/>
  <c r="P175" i="15"/>
  <c r="Q175" i="15"/>
  <c r="P176" i="15"/>
  <c r="Q176" i="15"/>
  <c r="P170" i="15"/>
  <c r="Q170" i="15"/>
  <c r="P171" i="15"/>
  <c r="Q171" i="15"/>
  <c r="O173" i="15"/>
  <c r="O174" i="15"/>
  <c r="O175" i="15"/>
  <c r="O176" i="15"/>
  <c r="O170" i="15"/>
  <c r="O171" i="15"/>
  <c r="O172" i="15"/>
  <c r="M173" i="15"/>
  <c r="M174" i="15"/>
  <c r="M175" i="15"/>
  <c r="M176" i="15"/>
  <c r="M170" i="15"/>
  <c r="M171" i="15"/>
  <c r="M172" i="15"/>
  <c r="K171" i="15"/>
  <c r="L173" i="15"/>
  <c r="L174" i="15"/>
  <c r="L175" i="15"/>
  <c r="L176" i="15"/>
  <c r="L170" i="15"/>
  <c r="L171" i="15"/>
  <c r="L172" i="15"/>
  <c r="K172" i="15"/>
  <c r="K173" i="15"/>
  <c r="K174" i="15"/>
  <c r="K175" i="15"/>
  <c r="K176" i="15"/>
  <c r="K170" i="15"/>
  <c r="J172" i="15"/>
  <c r="J173" i="15"/>
  <c r="J174" i="15"/>
  <c r="J175" i="15"/>
  <c r="J176" i="15"/>
  <c r="J170" i="15"/>
  <c r="I173" i="15"/>
  <c r="I174" i="15"/>
  <c r="I175" i="15"/>
  <c r="I176" i="15"/>
  <c r="I170" i="15"/>
  <c r="I171" i="15"/>
  <c r="I172" i="15"/>
  <c r="D171" i="15"/>
  <c r="E171" i="15"/>
  <c r="F171" i="15"/>
  <c r="G171" i="15"/>
  <c r="H171" i="15"/>
  <c r="D170" i="15"/>
  <c r="E170" i="15"/>
  <c r="F170" i="15"/>
  <c r="G170" i="15"/>
  <c r="H170" i="15"/>
  <c r="D176" i="15"/>
  <c r="E176" i="15"/>
  <c r="F176" i="15"/>
  <c r="G176" i="15"/>
  <c r="H176" i="15"/>
  <c r="D175" i="15"/>
  <c r="E175" i="15"/>
  <c r="F175" i="15"/>
  <c r="G175" i="15"/>
  <c r="H175" i="15"/>
  <c r="D174" i="15"/>
  <c r="E174" i="15"/>
  <c r="F174" i="15"/>
  <c r="G174" i="15"/>
  <c r="H174" i="15"/>
  <c r="D173" i="15"/>
  <c r="E173" i="15"/>
  <c r="F173" i="15"/>
  <c r="G173" i="15"/>
  <c r="H173" i="15"/>
  <c r="D172" i="15"/>
  <c r="E172" i="15"/>
  <c r="F172" i="15"/>
  <c r="G172" i="15"/>
  <c r="H172" i="15"/>
  <c r="C173" i="15"/>
  <c r="C174" i="15"/>
  <c r="C175" i="15"/>
  <c r="C176" i="15"/>
  <c r="C170" i="15"/>
  <c r="C171" i="15"/>
  <c r="C172" i="15"/>
  <c r="B173" i="15"/>
  <c r="B174" i="15"/>
  <c r="B175" i="15"/>
  <c r="B176" i="15"/>
  <c r="B170" i="15"/>
  <c r="B171" i="15"/>
  <c r="B172" i="15"/>
  <c r="A173" i="15"/>
  <c r="A174" i="15"/>
  <c r="A175" i="15"/>
  <c r="A176" i="15"/>
  <c r="A170" i="15"/>
  <c r="A171" i="15"/>
  <c r="A172" i="15"/>
  <c r="X119" i="16"/>
  <c r="X120" i="16"/>
  <c r="X121" i="16"/>
  <c r="X122" i="16"/>
  <c r="X123" i="16"/>
  <c r="X124" i="16"/>
  <c r="X118" i="16"/>
  <c r="V119" i="16"/>
  <c r="V120" i="16"/>
  <c r="V121" i="16"/>
  <c r="V122" i="16"/>
  <c r="V123" i="16"/>
  <c r="V124" i="16"/>
  <c r="V118" i="16"/>
  <c r="U119" i="16"/>
  <c r="U120" i="16"/>
  <c r="U121" i="16"/>
  <c r="U122" i="16"/>
  <c r="U123" i="16"/>
  <c r="U124" i="16"/>
  <c r="U118" i="16"/>
  <c r="T119" i="16"/>
  <c r="T120" i="16"/>
  <c r="T121" i="16"/>
  <c r="T122" i="16"/>
  <c r="T123" i="16"/>
  <c r="T124" i="16"/>
  <c r="T118" i="16"/>
  <c r="R119" i="16"/>
  <c r="R120" i="16"/>
  <c r="R121" i="16"/>
  <c r="R122" i="16"/>
  <c r="R123" i="16"/>
  <c r="R124" i="16"/>
  <c r="R118" i="16"/>
  <c r="Q119" i="16"/>
  <c r="Q120" i="16"/>
  <c r="Q121" i="16"/>
  <c r="Q122" i="16"/>
  <c r="Q123" i="16"/>
  <c r="Q124" i="16"/>
  <c r="Q118" i="16"/>
  <c r="P119" i="16"/>
  <c r="P120" i="16"/>
  <c r="P121" i="16"/>
  <c r="P122" i="16"/>
  <c r="P123" i="16"/>
  <c r="P124" i="16"/>
  <c r="P118" i="16"/>
  <c r="N119" i="16"/>
  <c r="N120" i="16"/>
  <c r="N121" i="16"/>
  <c r="N122" i="16"/>
  <c r="N123" i="16"/>
  <c r="N124" i="16"/>
  <c r="N118" i="16"/>
  <c r="H124" i="16"/>
  <c r="I124" i="16"/>
  <c r="H123" i="16"/>
  <c r="I123" i="16"/>
  <c r="H122" i="16"/>
  <c r="I122" i="16"/>
  <c r="H121" i="16"/>
  <c r="I121" i="16"/>
  <c r="H120" i="16"/>
  <c r="I120" i="16"/>
  <c r="H119" i="16"/>
  <c r="I119" i="16"/>
  <c r="G119" i="16"/>
  <c r="G120" i="16"/>
  <c r="G121" i="16"/>
  <c r="G122" i="16"/>
  <c r="G123" i="16"/>
  <c r="G124" i="16"/>
  <c r="H118" i="16"/>
  <c r="I118" i="16"/>
  <c r="G118" i="16"/>
  <c r="F118" i="16"/>
  <c r="F119" i="16"/>
  <c r="F120" i="16"/>
  <c r="F121" i="16"/>
  <c r="F122" i="16"/>
  <c r="F123" i="16"/>
  <c r="F124" i="16"/>
  <c r="E119" i="16"/>
  <c r="E120" i="16"/>
  <c r="E121" i="16"/>
  <c r="E122" i="16"/>
  <c r="E123" i="16"/>
  <c r="E124" i="16"/>
  <c r="E118" i="16"/>
  <c r="C124" i="16"/>
  <c r="C123" i="16"/>
  <c r="C122" i="16"/>
  <c r="C121" i="16"/>
  <c r="C120" i="16"/>
  <c r="C119" i="16"/>
  <c r="C118" i="16"/>
  <c r="A118" i="16"/>
  <c r="A119" i="16"/>
  <c r="A120" i="16"/>
  <c r="A121" i="16"/>
  <c r="A122" i="16"/>
  <c r="A123" i="16"/>
  <c r="A124" i="16"/>
  <c r="B119" i="16"/>
  <c r="B120" i="16"/>
  <c r="B121" i="16"/>
  <c r="B122" i="16"/>
  <c r="B123" i="16"/>
  <c r="B124" i="16"/>
  <c r="B118" i="16"/>
  <c r="U125" i="28"/>
  <c r="U126" i="28"/>
  <c r="U127" i="28"/>
  <c r="U128" i="28"/>
  <c r="U129" i="28"/>
  <c r="U130" i="28"/>
  <c r="U124" i="28"/>
  <c r="T125" i="28"/>
  <c r="T126" i="28"/>
  <c r="T127" i="28"/>
  <c r="T128" i="28"/>
  <c r="T129" i="28"/>
  <c r="T130" i="28"/>
  <c r="T124" i="28"/>
  <c r="J125" i="28"/>
  <c r="K125" i="28"/>
  <c r="L125" i="28"/>
  <c r="M125" i="28"/>
  <c r="N125" i="28"/>
  <c r="O125" i="28"/>
  <c r="P125" i="28"/>
  <c r="Q125" i="28"/>
  <c r="R125" i="28"/>
  <c r="J126" i="28"/>
  <c r="K126" i="28"/>
  <c r="L126" i="28"/>
  <c r="M126" i="28"/>
  <c r="N126" i="28"/>
  <c r="O126" i="28"/>
  <c r="P126" i="28"/>
  <c r="Q126" i="28"/>
  <c r="R126" i="28"/>
  <c r="J127" i="28"/>
  <c r="K127" i="28"/>
  <c r="L127" i="28"/>
  <c r="M127" i="28"/>
  <c r="N127" i="28"/>
  <c r="O127" i="28"/>
  <c r="P127" i="28"/>
  <c r="Q127" i="28"/>
  <c r="R127" i="28"/>
  <c r="J128" i="28"/>
  <c r="K128" i="28"/>
  <c r="L128" i="28"/>
  <c r="M128" i="28"/>
  <c r="N128" i="28"/>
  <c r="O128" i="28"/>
  <c r="P128" i="28"/>
  <c r="Q128" i="28"/>
  <c r="R128" i="28"/>
  <c r="J129" i="28"/>
  <c r="K129" i="28"/>
  <c r="L129" i="28"/>
  <c r="M129" i="28"/>
  <c r="N129" i="28"/>
  <c r="O129" i="28"/>
  <c r="P129" i="28"/>
  <c r="Q129" i="28"/>
  <c r="R129" i="28"/>
  <c r="J130" i="28"/>
  <c r="K130" i="28"/>
  <c r="L130" i="28"/>
  <c r="M130" i="28"/>
  <c r="N130" i="28"/>
  <c r="O130" i="28"/>
  <c r="P130" i="28"/>
  <c r="Q130" i="28"/>
  <c r="R130" i="28"/>
  <c r="K124" i="28"/>
  <c r="L124" i="28"/>
  <c r="M124" i="28"/>
  <c r="N124" i="28"/>
  <c r="O124" i="28"/>
  <c r="P124" i="28"/>
  <c r="Q124" i="28"/>
  <c r="R124" i="28"/>
  <c r="J124" i="28"/>
  <c r="F124" i="28"/>
  <c r="G124" i="28"/>
  <c r="H124" i="28"/>
  <c r="I124" i="28"/>
  <c r="F125" i="28"/>
  <c r="G125" i="28"/>
  <c r="H125" i="28"/>
  <c r="I125" i="28"/>
  <c r="F126" i="28"/>
  <c r="G126" i="28"/>
  <c r="H126" i="28"/>
  <c r="I126" i="28"/>
  <c r="F127" i="28"/>
  <c r="G127" i="28"/>
  <c r="H127" i="28"/>
  <c r="I127" i="28"/>
  <c r="F128" i="28"/>
  <c r="G128" i="28"/>
  <c r="H128" i="28"/>
  <c r="I128" i="28"/>
  <c r="F129" i="28"/>
  <c r="G129" i="28"/>
  <c r="H129" i="28"/>
  <c r="I129" i="28"/>
  <c r="F130" i="28"/>
  <c r="G130" i="28"/>
  <c r="H130" i="28"/>
  <c r="I130" i="28"/>
  <c r="E125" i="28"/>
  <c r="E126" i="28"/>
  <c r="E127" i="28"/>
  <c r="E128" i="28"/>
  <c r="E129" i="28"/>
  <c r="E130" i="28"/>
  <c r="E124" i="28"/>
  <c r="C124" i="28"/>
  <c r="C125" i="28"/>
  <c r="C126" i="28"/>
  <c r="C127" i="28"/>
  <c r="C128" i="28"/>
  <c r="C129" i="28"/>
  <c r="C130" i="28"/>
  <c r="B124" i="28"/>
  <c r="B125" i="28"/>
  <c r="B126" i="28"/>
  <c r="B127" i="28"/>
  <c r="B128" i="28"/>
  <c r="B129" i="28"/>
  <c r="B130" i="28"/>
  <c r="A125" i="28"/>
  <c r="A126" i="28"/>
  <c r="A127" i="28"/>
  <c r="A128" i="28"/>
  <c r="A129" i="28"/>
  <c r="A130" i="28"/>
  <c r="A124" i="28"/>
  <c r="G13" i="28" l="1"/>
  <c r="I96" i="12" l="1"/>
  <c r="J96" i="12"/>
  <c r="K96" i="12"/>
  <c r="L96" i="12"/>
  <c r="M96" i="12"/>
  <c r="N96" i="12"/>
  <c r="O96" i="12"/>
  <c r="P96" i="12"/>
  <c r="Q96" i="12"/>
  <c r="R96" i="12"/>
  <c r="I97" i="12"/>
  <c r="J97" i="12"/>
  <c r="K97" i="12"/>
  <c r="L97" i="12"/>
  <c r="M97" i="12"/>
  <c r="N97" i="12"/>
  <c r="O97" i="12"/>
  <c r="P97" i="12"/>
  <c r="Q97" i="12"/>
  <c r="R97" i="12"/>
  <c r="I98" i="12"/>
  <c r="J98" i="12"/>
  <c r="K98" i="12"/>
  <c r="L98" i="12"/>
  <c r="M98" i="12"/>
  <c r="N98" i="12"/>
  <c r="O98" i="12"/>
  <c r="P98" i="12"/>
  <c r="Q98" i="12"/>
  <c r="R98" i="12"/>
  <c r="J218" i="12"/>
  <c r="K218" i="12"/>
  <c r="L218" i="12"/>
  <c r="M218" i="12"/>
  <c r="N218" i="12"/>
  <c r="O218" i="12"/>
  <c r="P218" i="12"/>
  <c r="Q218" i="12"/>
  <c r="R218" i="12"/>
  <c r="I218" i="12"/>
  <c r="A96" i="12"/>
  <c r="B96" i="12"/>
  <c r="C96" i="12"/>
  <c r="D96" i="12"/>
  <c r="E96" i="12"/>
  <c r="A97" i="12"/>
  <c r="B97" i="12"/>
  <c r="C97" i="12"/>
  <c r="D97" i="12"/>
  <c r="E97" i="12"/>
  <c r="A98" i="12"/>
  <c r="B98" i="12"/>
  <c r="C98" i="12"/>
  <c r="D98" i="12"/>
  <c r="E98" i="12"/>
  <c r="B218" i="12"/>
  <c r="C218" i="12"/>
  <c r="D218" i="12"/>
  <c r="E218" i="12"/>
  <c r="A218" i="12"/>
  <c r="I149" i="15"/>
  <c r="J149" i="15"/>
  <c r="K149" i="15"/>
  <c r="L149" i="15"/>
  <c r="M149" i="15"/>
  <c r="N149" i="15"/>
  <c r="O149" i="15"/>
  <c r="P149" i="15"/>
  <c r="Q149" i="15"/>
  <c r="R149" i="15"/>
  <c r="S149" i="15"/>
  <c r="I151" i="15"/>
  <c r="J151" i="15"/>
  <c r="K151" i="15"/>
  <c r="L151" i="15"/>
  <c r="M151" i="15"/>
  <c r="N151" i="15"/>
  <c r="O151" i="15"/>
  <c r="P151" i="15"/>
  <c r="Q151" i="15"/>
  <c r="R151" i="15"/>
  <c r="S151" i="15"/>
  <c r="I152" i="15"/>
  <c r="J152" i="15"/>
  <c r="K152" i="15"/>
  <c r="L152" i="15"/>
  <c r="M152" i="15"/>
  <c r="N152" i="15"/>
  <c r="O152" i="15"/>
  <c r="P152" i="15"/>
  <c r="Q152" i="15"/>
  <c r="R152" i="15"/>
  <c r="S152" i="15"/>
  <c r="J150" i="15"/>
  <c r="K150" i="15"/>
  <c r="L150" i="15"/>
  <c r="M150" i="15"/>
  <c r="N150" i="15"/>
  <c r="O150" i="15"/>
  <c r="P150" i="15"/>
  <c r="Q150" i="15"/>
  <c r="R150" i="15"/>
  <c r="S150" i="15"/>
  <c r="I150" i="15"/>
  <c r="B149" i="15"/>
  <c r="C149" i="15"/>
  <c r="D149" i="15"/>
  <c r="E149" i="15"/>
  <c r="B151" i="15"/>
  <c r="C151" i="15"/>
  <c r="D151" i="15"/>
  <c r="E151" i="15"/>
  <c r="B152" i="15"/>
  <c r="C152" i="15"/>
  <c r="D152" i="15"/>
  <c r="E152" i="15"/>
  <c r="B150" i="15"/>
  <c r="C150" i="15"/>
  <c r="D150" i="15"/>
  <c r="E150" i="15"/>
  <c r="A149" i="15"/>
  <c r="A151" i="15"/>
  <c r="A152" i="15"/>
  <c r="A150" i="15"/>
  <c r="X111" i="16"/>
  <c r="X110" i="16"/>
  <c r="X109" i="16"/>
  <c r="X108" i="16"/>
  <c r="O108" i="16"/>
  <c r="P108" i="16"/>
  <c r="Q108" i="16"/>
  <c r="R108" i="16"/>
  <c r="S108" i="16"/>
  <c r="T108" i="16"/>
  <c r="U108" i="16"/>
  <c r="V108" i="16"/>
  <c r="W108" i="16"/>
  <c r="O109" i="16"/>
  <c r="P109" i="16"/>
  <c r="Q109" i="16"/>
  <c r="R109" i="16"/>
  <c r="S109" i="16"/>
  <c r="T109" i="16"/>
  <c r="U109" i="16"/>
  <c r="V109" i="16"/>
  <c r="W109" i="16"/>
  <c r="O110" i="16"/>
  <c r="P110" i="16"/>
  <c r="Q110" i="16"/>
  <c r="R110" i="16"/>
  <c r="S110" i="16"/>
  <c r="T110" i="16"/>
  <c r="U110" i="16"/>
  <c r="V110" i="16"/>
  <c r="W110" i="16"/>
  <c r="O111" i="16"/>
  <c r="P111" i="16"/>
  <c r="Q111" i="16"/>
  <c r="R111" i="16"/>
  <c r="S111" i="16"/>
  <c r="T111" i="16"/>
  <c r="U111" i="16"/>
  <c r="V111" i="16"/>
  <c r="W111" i="16"/>
  <c r="N109" i="16"/>
  <c r="N110" i="16"/>
  <c r="N111" i="16"/>
  <c r="N108" i="16"/>
  <c r="E109" i="16"/>
  <c r="F109" i="16"/>
  <c r="E110" i="16"/>
  <c r="F110" i="16"/>
  <c r="E111" i="16"/>
  <c r="F111" i="16"/>
  <c r="F108" i="16"/>
  <c r="E108" i="16"/>
  <c r="A109" i="16"/>
  <c r="B109" i="16"/>
  <c r="C109" i="16"/>
  <c r="A110" i="16"/>
  <c r="B110" i="16"/>
  <c r="C110" i="16"/>
  <c r="A111" i="16"/>
  <c r="B111" i="16"/>
  <c r="C111" i="16"/>
  <c r="B108" i="16"/>
  <c r="C108" i="16"/>
  <c r="A108" i="16"/>
  <c r="A115" i="28"/>
  <c r="B115" i="28"/>
  <c r="C115" i="28"/>
  <c r="A116" i="28"/>
  <c r="B116" i="28"/>
  <c r="C116" i="28"/>
  <c r="A117" i="28"/>
  <c r="B117" i="28"/>
  <c r="C117" i="28"/>
  <c r="E115" i="28"/>
  <c r="F115" i="28"/>
  <c r="E116" i="28"/>
  <c r="F116" i="28"/>
  <c r="E117" i="28"/>
  <c r="F117" i="28"/>
  <c r="J115" i="28"/>
  <c r="J116" i="28"/>
  <c r="J117" i="28"/>
  <c r="L115" i="28"/>
  <c r="L116" i="28"/>
  <c r="L117" i="28"/>
  <c r="K115" i="28"/>
  <c r="K116" i="28"/>
  <c r="K117" i="28"/>
  <c r="M115" i="28"/>
  <c r="M116" i="28"/>
  <c r="M117" i="28"/>
  <c r="N115" i="28"/>
  <c r="O115" i="28"/>
  <c r="P115" i="28"/>
  <c r="Q115" i="28"/>
  <c r="R115" i="28"/>
  <c r="N116" i="28"/>
  <c r="O116" i="28"/>
  <c r="P116" i="28"/>
  <c r="Q116" i="28"/>
  <c r="R116" i="28"/>
  <c r="N117" i="28"/>
  <c r="O117" i="28"/>
  <c r="P117" i="28"/>
  <c r="Q117" i="28"/>
  <c r="R117" i="28"/>
  <c r="N114" i="28"/>
  <c r="O114" i="28"/>
  <c r="P114" i="28"/>
  <c r="Q114" i="28"/>
  <c r="R114" i="28"/>
  <c r="M114" i="28"/>
  <c r="L114" i="28"/>
  <c r="K114" i="28"/>
  <c r="J114" i="28"/>
  <c r="F114" i="28"/>
  <c r="E114" i="28"/>
  <c r="B114" i="28"/>
  <c r="C114" i="28"/>
  <c r="A114" i="28"/>
  <c r="A20" i="12" l="1"/>
  <c r="Q22" i="12" l="1"/>
  <c r="J103" i="12" l="1"/>
  <c r="K103" i="12"/>
  <c r="M103" i="12"/>
  <c r="N103" i="12"/>
  <c r="O103" i="12"/>
  <c r="P103" i="12"/>
  <c r="Q103" i="12"/>
  <c r="R103" i="12"/>
  <c r="I103" i="12"/>
  <c r="H103" i="12"/>
  <c r="G103" i="12"/>
  <c r="F103" i="12"/>
  <c r="D103" i="12"/>
  <c r="E103" i="12"/>
  <c r="B103" i="12"/>
  <c r="C103" i="12"/>
  <c r="A103" i="12"/>
  <c r="A1" i="12" l="1"/>
  <c r="O126" i="16" l="1"/>
  <c r="P126" i="16"/>
  <c r="Q126" i="16"/>
  <c r="R126" i="16"/>
  <c r="S126" i="16"/>
  <c r="T126" i="16"/>
  <c r="U126" i="16"/>
  <c r="V126" i="16"/>
  <c r="W126" i="16"/>
  <c r="N126" i="16"/>
  <c r="H126" i="16"/>
  <c r="I126" i="16"/>
  <c r="G126" i="16"/>
  <c r="C126" i="16"/>
  <c r="D126" i="16"/>
  <c r="E126" i="16"/>
  <c r="F126" i="16"/>
  <c r="B126" i="16"/>
  <c r="A126" i="16"/>
  <c r="E101" i="16"/>
  <c r="F101" i="16"/>
  <c r="C101" i="16"/>
  <c r="B101" i="16"/>
  <c r="O23" i="16"/>
  <c r="P23" i="16"/>
  <c r="Q23" i="16"/>
  <c r="R23" i="16"/>
  <c r="S23" i="16"/>
  <c r="T23" i="16"/>
  <c r="U23" i="16"/>
  <c r="V23" i="16"/>
  <c r="W23" i="16"/>
  <c r="N23" i="16"/>
  <c r="H23" i="16"/>
  <c r="I23" i="16"/>
  <c r="G23" i="16"/>
  <c r="C23" i="16"/>
  <c r="D23" i="16"/>
  <c r="E23" i="16"/>
  <c r="F23" i="16"/>
  <c r="B23" i="16"/>
  <c r="A23" i="16"/>
  <c r="O216" i="16"/>
  <c r="P216" i="16"/>
  <c r="Q216" i="16"/>
  <c r="R216" i="16"/>
  <c r="S216" i="16"/>
  <c r="T216" i="16"/>
  <c r="U216" i="16"/>
  <c r="V216" i="16"/>
  <c r="W216" i="16"/>
  <c r="N216" i="16"/>
  <c r="H216" i="16"/>
  <c r="I216" i="16"/>
  <c r="G216" i="16"/>
  <c r="C216" i="16"/>
  <c r="D216" i="16"/>
  <c r="E216" i="16"/>
  <c r="F216" i="16"/>
  <c r="B216" i="16"/>
  <c r="A216" i="16"/>
  <c r="O206" i="16"/>
  <c r="P206" i="16"/>
  <c r="Q206" i="16"/>
  <c r="R206" i="16"/>
  <c r="S206" i="16"/>
  <c r="T206" i="16"/>
  <c r="U206" i="16"/>
  <c r="V206" i="16"/>
  <c r="W206" i="16"/>
  <c r="N206" i="16"/>
  <c r="H206" i="16"/>
  <c r="I206" i="16"/>
  <c r="G206" i="16"/>
  <c r="C206" i="16"/>
  <c r="D206" i="16"/>
  <c r="E206" i="16"/>
  <c r="F206" i="16"/>
  <c r="B206" i="16"/>
  <c r="A206" i="16"/>
  <c r="O174" i="16"/>
  <c r="P174" i="16"/>
  <c r="Q174" i="16"/>
  <c r="R174" i="16"/>
  <c r="S174" i="16"/>
  <c r="T174" i="16"/>
  <c r="U174" i="16"/>
  <c r="V174" i="16"/>
  <c r="W174" i="16"/>
  <c r="N174" i="16"/>
  <c r="H174" i="16"/>
  <c r="I174" i="16"/>
  <c r="G174" i="16"/>
  <c r="C174" i="16"/>
  <c r="D174" i="16"/>
  <c r="E174" i="16"/>
  <c r="F174" i="16"/>
  <c r="B174" i="16"/>
  <c r="A174" i="16"/>
  <c r="O168" i="16"/>
  <c r="P168" i="16"/>
  <c r="Q168" i="16"/>
  <c r="R168" i="16"/>
  <c r="S168" i="16"/>
  <c r="T168" i="16"/>
  <c r="U168" i="16"/>
  <c r="V168" i="16"/>
  <c r="W168" i="16"/>
  <c r="N168" i="16"/>
  <c r="H168" i="16"/>
  <c r="I168" i="16"/>
  <c r="G168" i="16"/>
  <c r="C168" i="16"/>
  <c r="D168" i="16"/>
  <c r="E168" i="16"/>
  <c r="F168" i="16"/>
  <c r="B168" i="16"/>
  <c r="A168" i="16"/>
  <c r="O167" i="16"/>
  <c r="P167" i="16"/>
  <c r="Q167" i="16"/>
  <c r="R167" i="16"/>
  <c r="S167" i="16"/>
  <c r="T167" i="16"/>
  <c r="U167" i="16"/>
  <c r="V167" i="16"/>
  <c r="W167" i="16"/>
  <c r="N167" i="16"/>
  <c r="H167" i="16"/>
  <c r="I167" i="16"/>
  <c r="G167" i="16"/>
  <c r="C167" i="16"/>
  <c r="D167" i="16"/>
  <c r="E167" i="16"/>
  <c r="F167" i="16"/>
  <c r="B167" i="16"/>
  <c r="A167" i="16"/>
  <c r="O165" i="16"/>
  <c r="P165" i="16"/>
  <c r="Q165" i="16"/>
  <c r="R165" i="16"/>
  <c r="S165" i="16"/>
  <c r="T165" i="16"/>
  <c r="U165" i="16"/>
  <c r="V165" i="16"/>
  <c r="W165" i="16"/>
  <c r="N165" i="16"/>
  <c r="H165" i="16"/>
  <c r="I165" i="16"/>
  <c r="G165" i="16"/>
  <c r="C165" i="16"/>
  <c r="D165" i="16"/>
  <c r="E165" i="16"/>
  <c r="F165" i="16"/>
  <c r="B165" i="16"/>
  <c r="A165" i="16"/>
  <c r="W61" i="16"/>
  <c r="W17" i="16"/>
  <c r="V17" i="16"/>
  <c r="W133" i="16"/>
  <c r="O143" i="16"/>
  <c r="P143" i="16"/>
  <c r="Q143" i="16"/>
  <c r="R143" i="16"/>
  <c r="S143" i="16"/>
  <c r="T143" i="16"/>
  <c r="U143" i="16"/>
  <c r="V143" i="16"/>
  <c r="W143" i="16"/>
  <c r="N143" i="16"/>
  <c r="H143" i="16"/>
  <c r="I143" i="16"/>
  <c r="G143" i="16"/>
  <c r="C143" i="16"/>
  <c r="D143" i="16"/>
  <c r="E143" i="16"/>
  <c r="F143" i="16"/>
  <c r="B143" i="16"/>
  <c r="A143" i="16"/>
  <c r="O133" i="16"/>
  <c r="P133" i="16"/>
  <c r="Q133" i="16"/>
  <c r="R133" i="16"/>
  <c r="S133" i="16"/>
  <c r="T133" i="16"/>
  <c r="U133" i="16"/>
  <c r="V133" i="16"/>
  <c r="N133" i="16"/>
  <c r="H133" i="16"/>
  <c r="I133" i="16"/>
  <c r="G133" i="16"/>
  <c r="C133" i="16"/>
  <c r="D133" i="16"/>
  <c r="E133" i="16"/>
  <c r="F133" i="16"/>
  <c r="B133" i="16"/>
  <c r="A133" i="16"/>
  <c r="O127" i="16"/>
  <c r="P127" i="16"/>
  <c r="Q127" i="16"/>
  <c r="R127" i="16"/>
  <c r="S127" i="16"/>
  <c r="T127" i="16"/>
  <c r="U127" i="16"/>
  <c r="V127" i="16"/>
  <c r="W127" i="16"/>
  <c r="N127" i="16"/>
  <c r="H127" i="16"/>
  <c r="I127" i="16"/>
  <c r="G127" i="16"/>
  <c r="C127" i="16"/>
  <c r="D127" i="16"/>
  <c r="E127" i="16"/>
  <c r="F127" i="16"/>
  <c r="B127" i="16"/>
  <c r="A127" i="16"/>
  <c r="T125" i="16"/>
  <c r="U125" i="16"/>
  <c r="V125" i="16"/>
  <c r="W125" i="16"/>
  <c r="O125" i="16"/>
  <c r="P125" i="16"/>
  <c r="Q125" i="16"/>
  <c r="R125" i="16"/>
  <c r="S125" i="16"/>
  <c r="N125" i="16"/>
  <c r="H125" i="16"/>
  <c r="I125" i="16"/>
  <c r="G125" i="16"/>
  <c r="C125" i="16"/>
  <c r="D125" i="16"/>
  <c r="E125" i="16"/>
  <c r="F125" i="16"/>
  <c r="B125" i="16"/>
  <c r="A125" i="16"/>
  <c r="O113" i="16"/>
  <c r="P113" i="16"/>
  <c r="Q113" i="16"/>
  <c r="R113" i="16"/>
  <c r="S113" i="16"/>
  <c r="T113" i="16"/>
  <c r="U113" i="16"/>
  <c r="V113" i="16"/>
  <c r="W113" i="16"/>
  <c r="N113" i="16"/>
  <c r="H113" i="16"/>
  <c r="I113" i="16"/>
  <c r="G113" i="16"/>
  <c r="C113" i="16"/>
  <c r="D113" i="16"/>
  <c r="E113" i="16"/>
  <c r="F113" i="16"/>
  <c r="B113" i="16"/>
  <c r="A113" i="16"/>
  <c r="O112" i="16"/>
  <c r="P112" i="16"/>
  <c r="Q112" i="16"/>
  <c r="R112" i="16"/>
  <c r="S112" i="16"/>
  <c r="T112" i="16"/>
  <c r="U112" i="16"/>
  <c r="V112" i="16"/>
  <c r="W112" i="16"/>
  <c r="N112" i="16"/>
  <c r="H112" i="16"/>
  <c r="I112" i="16"/>
  <c r="G112" i="16"/>
  <c r="C112" i="16"/>
  <c r="D112" i="16"/>
  <c r="E112" i="16"/>
  <c r="F112" i="16"/>
  <c r="B112" i="16"/>
  <c r="A112" i="16"/>
  <c r="O83" i="16"/>
  <c r="P83" i="16"/>
  <c r="Q83" i="16"/>
  <c r="R83" i="16"/>
  <c r="S83" i="16"/>
  <c r="T83" i="16"/>
  <c r="U83" i="16"/>
  <c r="V83" i="16"/>
  <c r="W83" i="16"/>
  <c r="N83" i="16"/>
  <c r="H83" i="16"/>
  <c r="I83" i="16"/>
  <c r="G83" i="16"/>
  <c r="C83" i="16"/>
  <c r="D83" i="16"/>
  <c r="E83" i="16"/>
  <c r="F83" i="16"/>
  <c r="B83" i="16"/>
  <c r="A83" i="16"/>
  <c r="O67" i="16"/>
  <c r="P67" i="16"/>
  <c r="Q67" i="16"/>
  <c r="R67" i="16"/>
  <c r="S67" i="16"/>
  <c r="T67" i="16"/>
  <c r="U67" i="16"/>
  <c r="V67" i="16"/>
  <c r="W67" i="16"/>
  <c r="N67" i="16"/>
  <c r="H67" i="16"/>
  <c r="I67" i="16"/>
  <c r="G67" i="16"/>
  <c r="C67" i="16"/>
  <c r="D67" i="16"/>
  <c r="E67" i="16"/>
  <c r="F67" i="16"/>
  <c r="B67" i="16"/>
  <c r="A67" i="16"/>
  <c r="O61" i="16"/>
  <c r="P61" i="16"/>
  <c r="Q61" i="16"/>
  <c r="R61" i="16"/>
  <c r="S61" i="16"/>
  <c r="T61" i="16"/>
  <c r="U61" i="16"/>
  <c r="V61" i="16"/>
  <c r="N61" i="16"/>
  <c r="H61" i="16"/>
  <c r="I61" i="16"/>
  <c r="G61" i="16"/>
  <c r="C61" i="16"/>
  <c r="D61" i="16"/>
  <c r="E61" i="16"/>
  <c r="F61" i="16"/>
  <c r="B61" i="16"/>
  <c r="A61" i="16"/>
  <c r="O40" i="16"/>
  <c r="P40" i="16"/>
  <c r="Q40" i="16"/>
  <c r="R40" i="16"/>
  <c r="S40" i="16"/>
  <c r="T40" i="16"/>
  <c r="U40" i="16"/>
  <c r="V40" i="16"/>
  <c r="W40" i="16"/>
  <c r="N40" i="16"/>
  <c r="H40" i="16"/>
  <c r="I40" i="16"/>
  <c r="G40" i="16"/>
  <c r="C40" i="16"/>
  <c r="D40" i="16"/>
  <c r="E40" i="16"/>
  <c r="F40" i="16"/>
  <c r="B40" i="16"/>
  <c r="A40" i="16"/>
  <c r="O17" i="16"/>
  <c r="P17" i="16"/>
  <c r="Q17" i="16"/>
  <c r="R17" i="16"/>
  <c r="S17" i="16"/>
  <c r="T17" i="16"/>
  <c r="U17" i="16"/>
  <c r="N17" i="16"/>
  <c r="B117" i="16"/>
  <c r="C117" i="16"/>
  <c r="E117" i="16"/>
  <c r="F117" i="16"/>
  <c r="J265" i="16"/>
  <c r="K265" i="16"/>
  <c r="L265" i="16"/>
  <c r="M265" i="16"/>
  <c r="J266" i="16"/>
  <c r="K266" i="16"/>
  <c r="L266" i="16"/>
  <c r="M266" i="16"/>
  <c r="J267" i="16"/>
  <c r="K267" i="16"/>
  <c r="L267" i="16"/>
  <c r="M267" i="16"/>
  <c r="J268" i="16"/>
  <c r="K268" i="16"/>
  <c r="L268" i="16"/>
  <c r="M268" i="16"/>
  <c r="J269" i="16"/>
  <c r="K269" i="16"/>
  <c r="L269" i="16"/>
  <c r="M269" i="16"/>
  <c r="H17" i="16"/>
  <c r="I17" i="16"/>
  <c r="G17" i="16"/>
  <c r="D17" i="16"/>
  <c r="E17" i="16"/>
  <c r="F17" i="16"/>
  <c r="C17" i="16"/>
  <c r="B17" i="16"/>
  <c r="A17" i="16"/>
  <c r="A264" i="16"/>
  <c r="B264" i="16"/>
  <c r="C264" i="16"/>
  <c r="E264" i="16"/>
  <c r="F264" i="16"/>
  <c r="G264" i="16"/>
  <c r="H264" i="16"/>
  <c r="I264" i="16"/>
  <c r="N264" i="16"/>
  <c r="O264" i="16"/>
  <c r="P264" i="16"/>
  <c r="Q264" i="16"/>
  <c r="R264" i="16"/>
  <c r="S264" i="16"/>
  <c r="T264" i="16"/>
  <c r="U264" i="16"/>
  <c r="V264" i="16"/>
  <c r="W264" i="16"/>
  <c r="A265" i="16"/>
  <c r="B265" i="16"/>
  <c r="C265" i="16"/>
  <c r="E265" i="16"/>
  <c r="F265" i="16"/>
  <c r="G265" i="16"/>
  <c r="H265" i="16"/>
  <c r="I265" i="16"/>
  <c r="N265" i="16"/>
  <c r="O265" i="16"/>
  <c r="P265" i="16"/>
  <c r="Q265" i="16"/>
  <c r="R265" i="16"/>
  <c r="S265" i="16"/>
  <c r="T265" i="16"/>
  <c r="U265" i="16"/>
  <c r="V265" i="16"/>
  <c r="W265" i="16"/>
  <c r="A266" i="16"/>
  <c r="B266" i="16"/>
  <c r="C266" i="16"/>
  <c r="E266" i="16"/>
  <c r="F266" i="16"/>
  <c r="G266" i="16"/>
  <c r="H266" i="16"/>
  <c r="I266" i="16"/>
  <c r="N266" i="16"/>
  <c r="O266" i="16"/>
  <c r="P266" i="16"/>
  <c r="Q266" i="16"/>
  <c r="R266" i="16"/>
  <c r="S266" i="16"/>
  <c r="T266" i="16"/>
  <c r="U266" i="16"/>
  <c r="V266" i="16"/>
  <c r="W266" i="16"/>
  <c r="A267" i="16"/>
  <c r="B267" i="16"/>
  <c r="C267" i="16"/>
  <c r="E267" i="16"/>
  <c r="F267" i="16"/>
  <c r="G267" i="16"/>
  <c r="H267" i="16"/>
  <c r="I267" i="16"/>
  <c r="N267" i="16"/>
  <c r="O267" i="16"/>
  <c r="P267" i="16"/>
  <c r="Q267" i="16"/>
  <c r="R267" i="16"/>
  <c r="S267" i="16"/>
  <c r="T267" i="16"/>
  <c r="U267" i="16"/>
  <c r="V267" i="16"/>
  <c r="W267" i="16"/>
  <c r="A268" i="16"/>
  <c r="B268" i="16"/>
  <c r="C268" i="16"/>
  <c r="E268" i="16"/>
  <c r="F268" i="16"/>
  <c r="G268" i="16"/>
  <c r="H268" i="16"/>
  <c r="I268" i="16"/>
  <c r="N268" i="16"/>
  <c r="O268" i="16"/>
  <c r="P268" i="16"/>
  <c r="Q268" i="16"/>
  <c r="R268" i="16"/>
  <c r="S268" i="16"/>
  <c r="T268" i="16"/>
  <c r="U268" i="16"/>
  <c r="V268" i="16"/>
  <c r="W268" i="16"/>
  <c r="A269" i="16"/>
  <c r="B269" i="16"/>
  <c r="C269" i="16"/>
  <c r="E269" i="16"/>
  <c r="F269" i="16"/>
  <c r="G269" i="16"/>
  <c r="H269" i="16"/>
  <c r="I269" i="16"/>
  <c r="N269" i="16"/>
  <c r="O269" i="16"/>
  <c r="P269" i="16"/>
  <c r="Q269" i="16"/>
  <c r="R269" i="16"/>
  <c r="S269" i="16"/>
  <c r="T269" i="16"/>
  <c r="U269" i="16"/>
  <c r="V269" i="16"/>
  <c r="W269" i="16"/>
  <c r="A3" i="16"/>
  <c r="G3" i="16"/>
  <c r="H3" i="16"/>
  <c r="I3" i="16"/>
  <c r="B3" i="16"/>
  <c r="C3" i="16"/>
  <c r="E3" i="16"/>
  <c r="F3" i="16"/>
  <c r="N3" i="16"/>
  <c r="O3" i="16"/>
  <c r="P3" i="16"/>
  <c r="Q3" i="16"/>
  <c r="R3" i="16"/>
  <c r="S3" i="16"/>
  <c r="T3" i="16"/>
  <c r="U3" i="16"/>
  <c r="V3" i="16"/>
  <c r="W3" i="16"/>
  <c r="X3" i="16"/>
  <c r="A4" i="16"/>
  <c r="G4" i="16"/>
  <c r="H4" i="16"/>
  <c r="I4" i="16"/>
  <c r="B4" i="16"/>
  <c r="C4" i="16"/>
  <c r="E4" i="16"/>
  <c r="F4" i="16"/>
  <c r="N4" i="16"/>
  <c r="O4" i="16"/>
  <c r="P4" i="16"/>
  <c r="Q4" i="16"/>
  <c r="R4" i="16"/>
  <c r="S4" i="16"/>
  <c r="T4" i="16"/>
  <c r="U4" i="16"/>
  <c r="V4" i="16"/>
  <c r="W4" i="16"/>
  <c r="X4" i="16"/>
  <c r="A5" i="16"/>
  <c r="G5" i="16"/>
  <c r="H5" i="16"/>
  <c r="I5" i="16"/>
  <c r="B5" i="16"/>
  <c r="C5" i="16"/>
  <c r="E5" i="16"/>
  <c r="F5" i="16"/>
  <c r="N5" i="16"/>
  <c r="O5" i="16"/>
  <c r="P5" i="16"/>
  <c r="Q5" i="16"/>
  <c r="R5" i="16"/>
  <c r="S5" i="16"/>
  <c r="T5" i="16"/>
  <c r="U5" i="16"/>
  <c r="V5" i="16"/>
  <c r="W5" i="16"/>
  <c r="X5" i="16"/>
  <c r="A6" i="16"/>
  <c r="G6" i="16"/>
  <c r="H6" i="16"/>
  <c r="I6" i="16"/>
  <c r="B6" i="16"/>
  <c r="C6" i="16"/>
  <c r="E6" i="16"/>
  <c r="F6" i="16"/>
  <c r="N6" i="16"/>
  <c r="O6" i="16"/>
  <c r="P6" i="16"/>
  <c r="Q6" i="16"/>
  <c r="R6" i="16"/>
  <c r="S6" i="16"/>
  <c r="T6" i="16"/>
  <c r="U6" i="16"/>
  <c r="V6" i="16"/>
  <c r="W6" i="16"/>
  <c r="X6" i="16"/>
  <c r="A7" i="16"/>
  <c r="G7" i="16"/>
  <c r="H7" i="16"/>
  <c r="I7" i="16"/>
  <c r="B7" i="16"/>
  <c r="C7" i="16"/>
  <c r="E7" i="16"/>
  <c r="F7" i="16"/>
  <c r="N7" i="16"/>
  <c r="O7" i="16"/>
  <c r="P7" i="16"/>
  <c r="Q7" i="16"/>
  <c r="R7" i="16"/>
  <c r="S7" i="16"/>
  <c r="T7" i="16"/>
  <c r="U7" i="16"/>
  <c r="V7" i="16"/>
  <c r="W7" i="16"/>
  <c r="X7" i="16"/>
  <c r="A8" i="16"/>
  <c r="G8" i="16"/>
  <c r="H8" i="16"/>
  <c r="I8" i="16"/>
  <c r="B8" i="16"/>
  <c r="C8" i="16"/>
  <c r="E8" i="16"/>
  <c r="F8" i="16"/>
  <c r="N8" i="16"/>
  <c r="O8" i="16"/>
  <c r="P8" i="16"/>
  <c r="Q8" i="16"/>
  <c r="R8" i="16"/>
  <c r="S8" i="16"/>
  <c r="T8" i="16"/>
  <c r="U8" i="16"/>
  <c r="V8" i="16"/>
  <c r="W8" i="16"/>
  <c r="X8" i="16"/>
  <c r="A9" i="16"/>
  <c r="G9" i="16"/>
  <c r="H9" i="16"/>
  <c r="I9" i="16"/>
  <c r="B9" i="16"/>
  <c r="C9" i="16"/>
  <c r="E9" i="16"/>
  <c r="F9" i="16"/>
  <c r="N9" i="16"/>
  <c r="O9" i="16"/>
  <c r="P9" i="16"/>
  <c r="Q9" i="16"/>
  <c r="R9" i="16"/>
  <c r="S9" i="16"/>
  <c r="T9" i="16"/>
  <c r="U9" i="16"/>
  <c r="V9" i="16"/>
  <c r="W9" i="16"/>
  <c r="X9" i="16"/>
  <c r="A10" i="16"/>
  <c r="G10" i="16"/>
  <c r="H10" i="16"/>
  <c r="I10" i="16"/>
  <c r="B10" i="16"/>
  <c r="C10" i="16"/>
  <c r="E10" i="16"/>
  <c r="F10" i="16"/>
  <c r="N10" i="16"/>
  <c r="O10" i="16"/>
  <c r="P10" i="16"/>
  <c r="Q10" i="16"/>
  <c r="R10" i="16"/>
  <c r="S10" i="16"/>
  <c r="T10" i="16"/>
  <c r="U10" i="16"/>
  <c r="V10" i="16"/>
  <c r="W10" i="16"/>
  <c r="X10" i="16"/>
  <c r="A11" i="16"/>
  <c r="G11" i="16"/>
  <c r="H11" i="16"/>
  <c r="I11" i="16"/>
  <c r="B11" i="16"/>
  <c r="C11" i="16"/>
  <c r="E11" i="16"/>
  <c r="F11" i="16"/>
  <c r="N11" i="16"/>
  <c r="O11" i="16"/>
  <c r="P11" i="16"/>
  <c r="Q11" i="16"/>
  <c r="R11" i="16"/>
  <c r="S11" i="16"/>
  <c r="T11" i="16"/>
  <c r="U11" i="16"/>
  <c r="V11" i="16"/>
  <c r="W11" i="16"/>
  <c r="X11" i="16"/>
  <c r="A12" i="16"/>
  <c r="G12" i="16"/>
  <c r="H12" i="16"/>
  <c r="I12" i="16"/>
  <c r="B12" i="16"/>
  <c r="C12" i="16"/>
  <c r="E12" i="16"/>
  <c r="F12" i="16"/>
  <c r="N12" i="16"/>
  <c r="O12" i="16"/>
  <c r="P12" i="16"/>
  <c r="Q12" i="16"/>
  <c r="R12" i="16"/>
  <c r="S12" i="16"/>
  <c r="T12" i="16"/>
  <c r="U12" i="16"/>
  <c r="V12" i="16"/>
  <c r="W12" i="16"/>
  <c r="X12" i="16"/>
  <c r="A13" i="16"/>
  <c r="G13" i="16"/>
  <c r="H13" i="16"/>
  <c r="I13" i="16"/>
  <c r="B13" i="16"/>
  <c r="C13" i="16"/>
  <c r="E13" i="16"/>
  <c r="F13" i="16"/>
  <c r="N13" i="16"/>
  <c r="O13" i="16"/>
  <c r="P13" i="16"/>
  <c r="Q13" i="16"/>
  <c r="R13" i="16"/>
  <c r="S13" i="16"/>
  <c r="T13" i="16"/>
  <c r="U13" i="16"/>
  <c r="V13" i="16"/>
  <c r="W13" i="16"/>
  <c r="X13" i="16"/>
  <c r="A14" i="16"/>
  <c r="G14" i="16"/>
  <c r="H14" i="16"/>
  <c r="I14" i="16"/>
  <c r="B14" i="16"/>
  <c r="C14" i="16"/>
  <c r="E14" i="16"/>
  <c r="F14" i="16"/>
  <c r="N14" i="16"/>
  <c r="O14" i="16"/>
  <c r="P14" i="16"/>
  <c r="Q14" i="16"/>
  <c r="R14" i="16"/>
  <c r="S14" i="16"/>
  <c r="T14" i="16"/>
  <c r="U14" i="16"/>
  <c r="V14" i="16"/>
  <c r="W14" i="16"/>
  <c r="X14" i="16"/>
  <c r="A15" i="16"/>
  <c r="G15" i="16"/>
  <c r="H15" i="16"/>
  <c r="I15" i="16"/>
  <c r="B15" i="16"/>
  <c r="C15" i="16"/>
  <c r="E15" i="16"/>
  <c r="F15" i="16"/>
  <c r="N15" i="16"/>
  <c r="O15" i="16"/>
  <c r="P15" i="16"/>
  <c r="Q15" i="16"/>
  <c r="R15" i="16"/>
  <c r="S15" i="16"/>
  <c r="T15" i="16"/>
  <c r="U15" i="16"/>
  <c r="V15" i="16"/>
  <c r="W15" i="16"/>
  <c r="X15" i="16"/>
  <c r="A16" i="16"/>
  <c r="G16" i="16"/>
  <c r="H16" i="16"/>
  <c r="I16" i="16"/>
  <c r="B16" i="16"/>
  <c r="C16" i="16"/>
  <c r="E16" i="16"/>
  <c r="F16" i="16"/>
  <c r="N16" i="16"/>
  <c r="O16" i="16"/>
  <c r="P16" i="16"/>
  <c r="Q16" i="16"/>
  <c r="R16" i="16"/>
  <c r="S16" i="16"/>
  <c r="T16" i="16"/>
  <c r="U16" i="16"/>
  <c r="V16" i="16"/>
  <c r="W16" i="16"/>
  <c r="X16" i="16"/>
  <c r="X17" i="16"/>
  <c r="A18" i="16"/>
  <c r="G18" i="16"/>
  <c r="H18" i="16"/>
  <c r="I18" i="16"/>
  <c r="B18" i="16"/>
  <c r="C18" i="16"/>
  <c r="E18" i="16"/>
  <c r="F18" i="16"/>
  <c r="N18" i="16"/>
  <c r="O18" i="16"/>
  <c r="P18" i="16"/>
  <c r="Q18" i="16"/>
  <c r="R18" i="16"/>
  <c r="S18" i="16"/>
  <c r="T18" i="16"/>
  <c r="U18" i="16"/>
  <c r="V18" i="16"/>
  <c r="W18" i="16"/>
  <c r="X18" i="16"/>
  <c r="A19" i="16"/>
  <c r="B19" i="16"/>
  <c r="C19" i="16"/>
  <c r="E19" i="16"/>
  <c r="F19" i="16"/>
  <c r="G19" i="16"/>
  <c r="H19" i="16"/>
  <c r="I19" i="16"/>
  <c r="N19" i="16"/>
  <c r="O19" i="16"/>
  <c r="P19" i="16"/>
  <c r="Q19" i="16"/>
  <c r="R19" i="16"/>
  <c r="S19" i="16"/>
  <c r="T19" i="16"/>
  <c r="U19" i="16"/>
  <c r="V19" i="16"/>
  <c r="W19" i="16"/>
  <c r="X19" i="16"/>
  <c r="A20" i="16"/>
  <c r="B20" i="16"/>
  <c r="C20" i="16"/>
  <c r="E20" i="16"/>
  <c r="F20" i="16"/>
  <c r="G20" i="16"/>
  <c r="H20" i="16"/>
  <c r="I20" i="16"/>
  <c r="N20" i="16"/>
  <c r="O20" i="16"/>
  <c r="P20" i="16"/>
  <c r="Q20" i="16"/>
  <c r="R20" i="16"/>
  <c r="S20" i="16"/>
  <c r="T20" i="16"/>
  <c r="U20" i="16"/>
  <c r="V20" i="16"/>
  <c r="W20" i="16"/>
  <c r="A21" i="16"/>
  <c r="G21" i="16"/>
  <c r="H21" i="16"/>
  <c r="I21" i="16"/>
  <c r="B21" i="16"/>
  <c r="C21" i="16"/>
  <c r="E21" i="16"/>
  <c r="F21" i="16"/>
  <c r="N21" i="16"/>
  <c r="O21" i="16"/>
  <c r="P21" i="16"/>
  <c r="Q21" i="16"/>
  <c r="R21" i="16"/>
  <c r="S21" i="16"/>
  <c r="T21" i="16"/>
  <c r="U21" i="16"/>
  <c r="V21" i="16"/>
  <c r="W21" i="16"/>
  <c r="X21" i="16"/>
  <c r="A22" i="16"/>
  <c r="B22" i="16"/>
  <c r="C22" i="16"/>
  <c r="E22" i="16"/>
  <c r="F22" i="16"/>
  <c r="G22" i="16"/>
  <c r="H22" i="16"/>
  <c r="I22" i="16"/>
  <c r="N22" i="16"/>
  <c r="O22" i="16"/>
  <c r="P22" i="16"/>
  <c r="Q22" i="16"/>
  <c r="R22" i="16"/>
  <c r="S22" i="16"/>
  <c r="T22" i="16"/>
  <c r="U22" i="16"/>
  <c r="V22" i="16"/>
  <c r="W22" i="16"/>
  <c r="X22" i="16"/>
  <c r="X23" i="16"/>
  <c r="A24" i="16"/>
  <c r="G24" i="16"/>
  <c r="H24" i="16"/>
  <c r="I24" i="16"/>
  <c r="B24" i="16"/>
  <c r="C24" i="16"/>
  <c r="E24" i="16"/>
  <c r="F24" i="16"/>
  <c r="N24" i="16"/>
  <c r="O24" i="16"/>
  <c r="P24" i="16"/>
  <c r="Q24" i="16"/>
  <c r="R24" i="16"/>
  <c r="S24" i="16"/>
  <c r="T24" i="16"/>
  <c r="U24" i="16"/>
  <c r="V24" i="16"/>
  <c r="W24" i="16"/>
  <c r="X24" i="16"/>
  <c r="A25" i="16"/>
  <c r="B25" i="16"/>
  <c r="C25" i="16"/>
  <c r="E25" i="16"/>
  <c r="F25" i="16"/>
  <c r="G25" i="16"/>
  <c r="H25" i="16"/>
  <c r="I25" i="16"/>
  <c r="N25" i="16"/>
  <c r="O25" i="16"/>
  <c r="P25" i="16"/>
  <c r="Q25" i="16"/>
  <c r="R25" i="16"/>
  <c r="S25" i="16"/>
  <c r="T25" i="16"/>
  <c r="U25" i="16"/>
  <c r="V25" i="16"/>
  <c r="W25" i="16"/>
  <c r="X25" i="16"/>
  <c r="A26" i="16"/>
  <c r="B26" i="16"/>
  <c r="C26" i="16"/>
  <c r="E26" i="16"/>
  <c r="F26" i="16"/>
  <c r="G26" i="16"/>
  <c r="H26" i="16"/>
  <c r="I26" i="16"/>
  <c r="N26" i="16"/>
  <c r="O26" i="16"/>
  <c r="P26" i="16"/>
  <c r="Q26" i="16"/>
  <c r="R26" i="16"/>
  <c r="S26" i="16"/>
  <c r="T26" i="16"/>
  <c r="U26" i="16"/>
  <c r="V26" i="16"/>
  <c r="W26" i="16"/>
  <c r="X26" i="16"/>
  <c r="A27" i="16"/>
  <c r="B27" i="16"/>
  <c r="C27" i="16"/>
  <c r="E27" i="16"/>
  <c r="F27" i="16"/>
  <c r="G27" i="16"/>
  <c r="H27" i="16"/>
  <c r="I27" i="16"/>
  <c r="N27" i="16"/>
  <c r="O27" i="16"/>
  <c r="P27" i="16"/>
  <c r="Q27" i="16"/>
  <c r="R27" i="16"/>
  <c r="S27" i="16"/>
  <c r="T27" i="16"/>
  <c r="U27" i="16"/>
  <c r="V27" i="16"/>
  <c r="W27" i="16"/>
  <c r="X27" i="16"/>
  <c r="A28" i="16"/>
  <c r="B28" i="16"/>
  <c r="C28" i="16"/>
  <c r="E28" i="16"/>
  <c r="F28" i="16"/>
  <c r="G28" i="16"/>
  <c r="H28" i="16"/>
  <c r="I28" i="16"/>
  <c r="N28" i="16"/>
  <c r="O28" i="16"/>
  <c r="P28" i="16"/>
  <c r="Q28" i="16"/>
  <c r="R28" i="16"/>
  <c r="S28" i="16"/>
  <c r="T28" i="16"/>
  <c r="U28" i="16"/>
  <c r="V28" i="16"/>
  <c r="W28" i="16"/>
  <c r="X28" i="16"/>
  <c r="A29" i="16"/>
  <c r="B29" i="16"/>
  <c r="C29" i="16"/>
  <c r="E29" i="16"/>
  <c r="F29" i="16"/>
  <c r="G29" i="16"/>
  <c r="H29" i="16"/>
  <c r="I29" i="16"/>
  <c r="N29" i="16"/>
  <c r="O29" i="16"/>
  <c r="P29" i="16"/>
  <c r="Q29" i="16"/>
  <c r="R29" i="16"/>
  <c r="S29" i="16"/>
  <c r="T29" i="16"/>
  <c r="U29" i="16"/>
  <c r="V29" i="16"/>
  <c r="W29" i="16"/>
  <c r="X29" i="16"/>
  <c r="A30" i="16"/>
  <c r="B30" i="16"/>
  <c r="C30" i="16"/>
  <c r="E30" i="16"/>
  <c r="F30" i="16"/>
  <c r="G30" i="16"/>
  <c r="H30" i="16"/>
  <c r="I30" i="16"/>
  <c r="N30" i="16"/>
  <c r="O30" i="16"/>
  <c r="P30" i="16"/>
  <c r="Q30" i="16"/>
  <c r="R30" i="16"/>
  <c r="S30" i="16"/>
  <c r="T30" i="16"/>
  <c r="U30" i="16"/>
  <c r="V30" i="16"/>
  <c r="W30" i="16"/>
  <c r="X30" i="16"/>
  <c r="A31" i="16"/>
  <c r="B31" i="16"/>
  <c r="C31" i="16"/>
  <c r="E31" i="16"/>
  <c r="F31" i="16"/>
  <c r="G31" i="16"/>
  <c r="H31" i="16"/>
  <c r="I31" i="16"/>
  <c r="N31" i="16"/>
  <c r="O31" i="16"/>
  <c r="P31" i="16"/>
  <c r="Q31" i="16"/>
  <c r="R31" i="16"/>
  <c r="S31" i="16"/>
  <c r="T31" i="16"/>
  <c r="U31" i="16"/>
  <c r="V31" i="16"/>
  <c r="W31" i="16"/>
  <c r="X31" i="16"/>
  <c r="A32" i="16"/>
  <c r="B32" i="16"/>
  <c r="C32" i="16"/>
  <c r="E32" i="16"/>
  <c r="F32" i="16"/>
  <c r="G32" i="16"/>
  <c r="H32" i="16"/>
  <c r="I32" i="16"/>
  <c r="N32" i="16"/>
  <c r="O32" i="16"/>
  <c r="P32" i="16"/>
  <c r="Q32" i="16"/>
  <c r="R32" i="16"/>
  <c r="S32" i="16"/>
  <c r="T32" i="16"/>
  <c r="U32" i="16"/>
  <c r="V32" i="16"/>
  <c r="W32" i="16"/>
  <c r="X32" i="16"/>
  <c r="A33" i="16"/>
  <c r="B33" i="16"/>
  <c r="C33" i="16"/>
  <c r="E33" i="16"/>
  <c r="F33" i="16"/>
  <c r="G33" i="16"/>
  <c r="H33" i="16"/>
  <c r="I33" i="16"/>
  <c r="N33" i="16"/>
  <c r="O33" i="16"/>
  <c r="P33" i="16"/>
  <c r="Q33" i="16"/>
  <c r="R33" i="16"/>
  <c r="S33" i="16"/>
  <c r="T33" i="16"/>
  <c r="U33" i="16"/>
  <c r="V33" i="16"/>
  <c r="W33" i="16"/>
  <c r="X33" i="16"/>
  <c r="A34" i="16"/>
  <c r="B34" i="16"/>
  <c r="C34" i="16"/>
  <c r="E34" i="16"/>
  <c r="F34" i="16"/>
  <c r="G34" i="16"/>
  <c r="H34" i="16"/>
  <c r="I34" i="16"/>
  <c r="N34" i="16"/>
  <c r="O34" i="16"/>
  <c r="P34" i="16"/>
  <c r="Q34" i="16"/>
  <c r="R34" i="16"/>
  <c r="S34" i="16"/>
  <c r="T34" i="16"/>
  <c r="U34" i="16"/>
  <c r="V34" i="16"/>
  <c r="W34" i="16"/>
  <c r="X34" i="16"/>
  <c r="A35" i="16"/>
  <c r="G35" i="16"/>
  <c r="H35" i="16"/>
  <c r="I35" i="16"/>
  <c r="B35" i="16"/>
  <c r="C35" i="16"/>
  <c r="E35" i="16"/>
  <c r="F35" i="16"/>
  <c r="N35" i="16"/>
  <c r="O35" i="16"/>
  <c r="P35" i="16"/>
  <c r="Q35" i="16"/>
  <c r="R35" i="16"/>
  <c r="S35" i="16"/>
  <c r="T35" i="16"/>
  <c r="U35" i="16"/>
  <c r="V35" i="16"/>
  <c r="W35" i="16"/>
  <c r="X35" i="16"/>
  <c r="A36" i="16"/>
  <c r="G36" i="16"/>
  <c r="H36" i="16"/>
  <c r="I36" i="16"/>
  <c r="B36" i="16"/>
  <c r="C36" i="16"/>
  <c r="E36" i="16"/>
  <c r="F36" i="16"/>
  <c r="N36" i="16"/>
  <c r="O36" i="16"/>
  <c r="P36" i="16"/>
  <c r="Q36" i="16"/>
  <c r="R36" i="16"/>
  <c r="S36" i="16"/>
  <c r="T36" i="16"/>
  <c r="U36" i="16"/>
  <c r="V36" i="16"/>
  <c r="W36" i="16"/>
  <c r="X36" i="16"/>
  <c r="A37" i="16"/>
  <c r="G37" i="16"/>
  <c r="H37" i="16"/>
  <c r="I37" i="16"/>
  <c r="B37" i="16"/>
  <c r="C37" i="16"/>
  <c r="E37" i="16"/>
  <c r="F37" i="16"/>
  <c r="N37" i="16"/>
  <c r="O37" i="16"/>
  <c r="P37" i="16"/>
  <c r="Q37" i="16"/>
  <c r="R37" i="16"/>
  <c r="S37" i="16"/>
  <c r="T37" i="16"/>
  <c r="U37" i="16"/>
  <c r="V37" i="16"/>
  <c r="W37" i="16"/>
  <c r="X37" i="16"/>
  <c r="A38" i="16"/>
  <c r="G38" i="16"/>
  <c r="H38" i="16"/>
  <c r="I38" i="16"/>
  <c r="B38" i="16"/>
  <c r="C38" i="16"/>
  <c r="E38" i="16"/>
  <c r="F38" i="16"/>
  <c r="N38" i="16"/>
  <c r="O38" i="16"/>
  <c r="P38" i="16"/>
  <c r="Q38" i="16"/>
  <c r="R38" i="16"/>
  <c r="S38" i="16"/>
  <c r="T38" i="16"/>
  <c r="U38" i="16"/>
  <c r="V38" i="16"/>
  <c r="W38" i="16"/>
  <c r="X38" i="16"/>
  <c r="A39" i="16"/>
  <c r="G39" i="16"/>
  <c r="H39" i="16"/>
  <c r="I39" i="16"/>
  <c r="B39" i="16"/>
  <c r="C39" i="16"/>
  <c r="E39" i="16"/>
  <c r="F39" i="16"/>
  <c r="N39" i="16"/>
  <c r="O39" i="16"/>
  <c r="P39" i="16"/>
  <c r="Q39" i="16"/>
  <c r="R39" i="16"/>
  <c r="S39" i="16"/>
  <c r="T39" i="16"/>
  <c r="U39" i="16"/>
  <c r="V39" i="16"/>
  <c r="W39" i="16"/>
  <c r="X39" i="16"/>
  <c r="X40" i="16"/>
  <c r="A41" i="16"/>
  <c r="G41" i="16"/>
  <c r="H41" i="16"/>
  <c r="I41" i="16"/>
  <c r="B41" i="16"/>
  <c r="C41" i="16"/>
  <c r="E41" i="16"/>
  <c r="F41" i="16"/>
  <c r="N41" i="16"/>
  <c r="O41" i="16"/>
  <c r="P41" i="16"/>
  <c r="Q41" i="16"/>
  <c r="R41" i="16"/>
  <c r="S41" i="16"/>
  <c r="T41" i="16"/>
  <c r="U41" i="16"/>
  <c r="V41" i="16"/>
  <c r="W41" i="16"/>
  <c r="X41" i="16"/>
  <c r="A42" i="16"/>
  <c r="G42" i="16"/>
  <c r="H42" i="16"/>
  <c r="I42" i="16"/>
  <c r="B42" i="16"/>
  <c r="C42" i="16"/>
  <c r="E42" i="16"/>
  <c r="F42" i="16"/>
  <c r="N42" i="16"/>
  <c r="O42" i="16"/>
  <c r="P42" i="16"/>
  <c r="Q42" i="16"/>
  <c r="R42" i="16"/>
  <c r="S42" i="16"/>
  <c r="T42" i="16"/>
  <c r="U42" i="16"/>
  <c r="V42" i="16"/>
  <c r="W42" i="16"/>
  <c r="X42" i="16"/>
  <c r="A43" i="16"/>
  <c r="G43" i="16"/>
  <c r="H43" i="16"/>
  <c r="I43" i="16"/>
  <c r="B43" i="16"/>
  <c r="C43" i="16"/>
  <c r="E43" i="16"/>
  <c r="F43" i="16"/>
  <c r="N43" i="16"/>
  <c r="O43" i="16"/>
  <c r="P43" i="16"/>
  <c r="Q43" i="16"/>
  <c r="R43" i="16"/>
  <c r="S43" i="16"/>
  <c r="T43" i="16"/>
  <c r="U43" i="16"/>
  <c r="V43" i="16"/>
  <c r="W43" i="16"/>
  <c r="X43" i="16"/>
  <c r="A44" i="16"/>
  <c r="G44" i="16"/>
  <c r="H44" i="16"/>
  <c r="I44" i="16"/>
  <c r="B44" i="16"/>
  <c r="C44" i="16"/>
  <c r="E44" i="16"/>
  <c r="F44" i="16"/>
  <c r="N44" i="16"/>
  <c r="O44" i="16"/>
  <c r="P44" i="16"/>
  <c r="Q44" i="16"/>
  <c r="R44" i="16"/>
  <c r="S44" i="16"/>
  <c r="T44" i="16"/>
  <c r="U44" i="16"/>
  <c r="V44" i="16"/>
  <c r="W44" i="16"/>
  <c r="X44" i="16"/>
  <c r="A45" i="16"/>
  <c r="G45" i="16"/>
  <c r="H45" i="16"/>
  <c r="I45" i="16"/>
  <c r="B45" i="16"/>
  <c r="C45" i="16"/>
  <c r="E45" i="16"/>
  <c r="F45" i="16"/>
  <c r="N45" i="16"/>
  <c r="O45" i="16"/>
  <c r="P45" i="16"/>
  <c r="Q45" i="16"/>
  <c r="R45" i="16"/>
  <c r="S45" i="16"/>
  <c r="T45" i="16"/>
  <c r="U45" i="16"/>
  <c r="V45" i="16"/>
  <c r="W45" i="16"/>
  <c r="X45" i="16"/>
  <c r="A46" i="16"/>
  <c r="G46" i="16"/>
  <c r="H46" i="16"/>
  <c r="I46" i="16"/>
  <c r="B46" i="16"/>
  <c r="C46" i="16"/>
  <c r="E46" i="16"/>
  <c r="F46" i="16"/>
  <c r="N46" i="16"/>
  <c r="O46" i="16"/>
  <c r="P46" i="16"/>
  <c r="Q46" i="16"/>
  <c r="R46" i="16"/>
  <c r="S46" i="16"/>
  <c r="T46" i="16"/>
  <c r="U46" i="16"/>
  <c r="V46" i="16"/>
  <c r="W46" i="16"/>
  <c r="X46" i="16"/>
  <c r="A47" i="16"/>
  <c r="G47" i="16"/>
  <c r="H47" i="16"/>
  <c r="I47" i="16"/>
  <c r="B47" i="16"/>
  <c r="C47" i="16"/>
  <c r="E47" i="16"/>
  <c r="F47" i="16"/>
  <c r="N47" i="16"/>
  <c r="O47" i="16"/>
  <c r="P47" i="16"/>
  <c r="Q47" i="16"/>
  <c r="R47" i="16"/>
  <c r="S47" i="16"/>
  <c r="T47" i="16"/>
  <c r="U47" i="16"/>
  <c r="V47" i="16"/>
  <c r="W47" i="16"/>
  <c r="X47" i="16"/>
  <c r="A48" i="16"/>
  <c r="G48" i="16"/>
  <c r="H48" i="16"/>
  <c r="I48" i="16"/>
  <c r="B48" i="16"/>
  <c r="C48" i="16"/>
  <c r="E48" i="16"/>
  <c r="F48" i="16"/>
  <c r="N48" i="16"/>
  <c r="O48" i="16"/>
  <c r="P48" i="16"/>
  <c r="Q48" i="16"/>
  <c r="R48" i="16"/>
  <c r="S48" i="16"/>
  <c r="T48" i="16"/>
  <c r="U48" i="16"/>
  <c r="V48" i="16"/>
  <c r="W48" i="16"/>
  <c r="X48" i="16"/>
  <c r="A49" i="16"/>
  <c r="B49" i="16"/>
  <c r="C49" i="16"/>
  <c r="E49" i="16"/>
  <c r="F49" i="16"/>
  <c r="G49" i="16"/>
  <c r="H49" i="16"/>
  <c r="I49" i="16"/>
  <c r="N49" i="16"/>
  <c r="O49" i="16"/>
  <c r="P49" i="16"/>
  <c r="Q49" i="16"/>
  <c r="R49" i="16"/>
  <c r="S49" i="16"/>
  <c r="T49" i="16"/>
  <c r="U49" i="16"/>
  <c r="V49" i="16"/>
  <c r="W49" i="16"/>
  <c r="X49" i="16"/>
  <c r="A50" i="16"/>
  <c r="B50" i="16"/>
  <c r="C50" i="16"/>
  <c r="E50" i="16"/>
  <c r="F50" i="16"/>
  <c r="G50" i="16"/>
  <c r="H50" i="16"/>
  <c r="I50" i="16"/>
  <c r="N50" i="16"/>
  <c r="O50" i="16"/>
  <c r="P50" i="16"/>
  <c r="Q50" i="16"/>
  <c r="R50" i="16"/>
  <c r="S50" i="16"/>
  <c r="T50" i="16"/>
  <c r="U50" i="16"/>
  <c r="V50" i="16"/>
  <c r="W50" i="16"/>
  <c r="X50" i="16"/>
  <c r="A51" i="16"/>
  <c r="B51" i="16"/>
  <c r="C51" i="16"/>
  <c r="E51" i="16"/>
  <c r="F51" i="16"/>
  <c r="G51" i="16"/>
  <c r="H51" i="16"/>
  <c r="I51" i="16"/>
  <c r="N51" i="16"/>
  <c r="O51" i="16"/>
  <c r="P51" i="16"/>
  <c r="Q51" i="16"/>
  <c r="R51" i="16"/>
  <c r="S51" i="16"/>
  <c r="T51" i="16"/>
  <c r="U51" i="16"/>
  <c r="V51" i="16"/>
  <c r="W51" i="16"/>
  <c r="X51" i="16"/>
  <c r="A52" i="16"/>
  <c r="B52" i="16"/>
  <c r="C52" i="16"/>
  <c r="E52" i="16"/>
  <c r="F52" i="16"/>
  <c r="G52" i="16"/>
  <c r="H52" i="16"/>
  <c r="I52" i="16"/>
  <c r="N52" i="16"/>
  <c r="O52" i="16"/>
  <c r="P52" i="16"/>
  <c r="Q52" i="16"/>
  <c r="R52" i="16"/>
  <c r="S52" i="16"/>
  <c r="T52" i="16"/>
  <c r="U52" i="16"/>
  <c r="V52" i="16"/>
  <c r="W52" i="16"/>
  <c r="X52" i="16"/>
  <c r="A53" i="16"/>
  <c r="B53" i="16"/>
  <c r="C53" i="16"/>
  <c r="E53" i="16"/>
  <c r="F53" i="16"/>
  <c r="G53" i="16"/>
  <c r="H53" i="16"/>
  <c r="I53" i="16"/>
  <c r="N53" i="16"/>
  <c r="O53" i="16"/>
  <c r="P53" i="16"/>
  <c r="Q53" i="16"/>
  <c r="R53" i="16"/>
  <c r="S53" i="16"/>
  <c r="T53" i="16"/>
  <c r="U53" i="16"/>
  <c r="V53" i="16"/>
  <c r="W53" i="16"/>
  <c r="X53" i="16"/>
  <c r="A54" i="16"/>
  <c r="B54" i="16"/>
  <c r="C54" i="16"/>
  <c r="E54" i="16"/>
  <c r="F54" i="16"/>
  <c r="G54" i="16"/>
  <c r="H54" i="16"/>
  <c r="I54" i="16"/>
  <c r="N54" i="16"/>
  <c r="O54" i="16"/>
  <c r="P54" i="16"/>
  <c r="Q54" i="16"/>
  <c r="R54" i="16"/>
  <c r="S54" i="16"/>
  <c r="T54" i="16"/>
  <c r="U54" i="16"/>
  <c r="V54" i="16"/>
  <c r="W54" i="16"/>
  <c r="X54" i="16"/>
  <c r="A55" i="16"/>
  <c r="B55" i="16"/>
  <c r="C55" i="16"/>
  <c r="E55" i="16"/>
  <c r="F55" i="16"/>
  <c r="G55" i="16"/>
  <c r="H55" i="16"/>
  <c r="I55" i="16"/>
  <c r="N55" i="16"/>
  <c r="O55" i="16"/>
  <c r="P55" i="16"/>
  <c r="Q55" i="16"/>
  <c r="R55" i="16"/>
  <c r="S55" i="16"/>
  <c r="T55" i="16"/>
  <c r="U55" i="16"/>
  <c r="V55" i="16"/>
  <c r="W55" i="16"/>
  <c r="X55" i="16"/>
  <c r="A56" i="16"/>
  <c r="B56" i="16"/>
  <c r="C56" i="16"/>
  <c r="E56" i="16"/>
  <c r="F56" i="16"/>
  <c r="G56" i="16"/>
  <c r="H56" i="16"/>
  <c r="I56" i="16"/>
  <c r="N56" i="16"/>
  <c r="O56" i="16"/>
  <c r="P56" i="16"/>
  <c r="Q56" i="16"/>
  <c r="R56" i="16"/>
  <c r="S56" i="16"/>
  <c r="T56" i="16"/>
  <c r="U56" i="16"/>
  <c r="V56" i="16"/>
  <c r="W56" i="16"/>
  <c r="X56" i="16"/>
  <c r="A57" i="16"/>
  <c r="B57" i="16"/>
  <c r="C57" i="16"/>
  <c r="E57" i="16"/>
  <c r="F57" i="16"/>
  <c r="G57" i="16"/>
  <c r="H57" i="16"/>
  <c r="I57" i="16"/>
  <c r="N57" i="16"/>
  <c r="O57" i="16"/>
  <c r="P57" i="16"/>
  <c r="Q57" i="16"/>
  <c r="R57" i="16"/>
  <c r="S57" i="16"/>
  <c r="T57" i="16"/>
  <c r="U57" i="16"/>
  <c r="V57" i="16"/>
  <c r="W57" i="16"/>
  <c r="X57" i="16"/>
  <c r="A58" i="16"/>
  <c r="G58" i="16"/>
  <c r="H58" i="16"/>
  <c r="I58" i="16"/>
  <c r="B58" i="16"/>
  <c r="C58" i="16"/>
  <c r="E58" i="16"/>
  <c r="F58" i="16"/>
  <c r="N58" i="16"/>
  <c r="O58" i="16"/>
  <c r="P58" i="16"/>
  <c r="Q58" i="16"/>
  <c r="R58" i="16"/>
  <c r="S58" i="16"/>
  <c r="T58" i="16"/>
  <c r="U58" i="16"/>
  <c r="V58" i="16"/>
  <c r="W58" i="16"/>
  <c r="X58" i="16"/>
  <c r="A59" i="16"/>
  <c r="G59" i="16"/>
  <c r="H59" i="16"/>
  <c r="I59" i="16"/>
  <c r="B59" i="16"/>
  <c r="C59" i="16"/>
  <c r="E59" i="16"/>
  <c r="F59" i="16"/>
  <c r="N59" i="16"/>
  <c r="O59" i="16"/>
  <c r="P59" i="16"/>
  <c r="Q59" i="16"/>
  <c r="R59" i="16"/>
  <c r="S59" i="16"/>
  <c r="T59" i="16"/>
  <c r="U59" i="16"/>
  <c r="V59" i="16"/>
  <c r="W59" i="16"/>
  <c r="X59" i="16"/>
  <c r="A60" i="16"/>
  <c r="G60" i="16"/>
  <c r="H60" i="16"/>
  <c r="I60" i="16"/>
  <c r="B60" i="16"/>
  <c r="C60" i="16"/>
  <c r="E60" i="16"/>
  <c r="F60" i="16"/>
  <c r="N60" i="16"/>
  <c r="O60" i="16"/>
  <c r="P60" i="16"/>
  <c r="Q60" i="16"/>
  <c r="R60" i="16"/>
  <c r="S60" i="16"/>
  <c r="T60" i="16"/>
  <c r="U60" i="16"/>
  <c r="V60" i="16"/>
  <c r="W60" i="16"/>
  <c r="X60" i="16"/>
  <c r="X61" i="16"/>
  <c r="A62" i="16"/>
  <c r="B62" i="16"/>
  <c r="C62" i="16"/>
  <c r="E62" i="16"/>
  <c r="F62" i="16"/>
  <c r="G62" i="16"/>
  <c r="H62" i="16"/>
  <c r="I62" i="16"/>
  <c r="N62" i="16"/>
  <c r="O62" i="16"/>
  <c r="P62" i="16"/>
  <c r="Q62" i="16"/>
  <c r="R62" i="16"/>
  <c r="S62" i="16"/>
  <c r="T62" i="16"/>
  <c r="U62" i="16"/>
  <c r="V62" i="16"/>
  <c r="W62" i="16"/>
  <c r="X62" i="16"/>
  <c r="A63" i="16"/>
  <c r="B63" i="16"/>
  <c r="C63" i="16"/>
  <c r="E63" i="16"/>
  <c r="F63" i="16"/>
  <c r="G63" i="16"/>
  <c r="H63" i="16"/>
  <c r="I63" i="16"/>
  <c r="N63" i="16"/>
  <c r="O63" i="16"/>
  <c r="P63" i="16"/>
  <c r="Q63" i="16"/>
  <c r="R63" i="16"/>
  <c r="S63" i="16"/>
  <c r="T63" i="16"/>
  <c r="U63" i="16"/>
  <c r="V63" i="16"/>
  <c r="W63" i="16"/>
  <c r="X63" i="16"/>
  <c r="A64" i="16"/>
  <c r="B64" i="16"/>
  <c r="C64" i="16"/>
  <c r="E64" i="16"/>
  <c r="F64" i="16"/>
  <c r="G64" i="16"/>
  <c r="H64" i="16"/>
  <c r="I64" i="16"/>
  <c r="N64" i="16"/>
  <c r="O64" i="16"/>
  <c r="P64" i="16"/>
  <c r="Q64" i="16"/>
  <c r="R64" i="16"/>
  <c r="S64" i="16"/>
  <c r="T64" i="16"/>
  <c r="U64" i="16"/>
  <c r="V64" i="16"/>
  <c r="W64" i="16"/>
  <c r="X64" i="16"/>
  <c r="A65" i="16"/>
  <c r="B65" i="16"/>
  <c r="C65" i="16"/>
  <c r="E65" i="16"/>
  <c r="F65" i="16"/>
  <c r="G65" i="16"/>
  <c r="H65" i="16"/>
  <c r="I65" i="16"/>
  <c r="N65" i="16"/>
  <c r="O65" i="16"/>
  <c r="P65" i="16"/>
  <c r="Q65" i="16"/>
  <c r="R65" i="16"/>
  <c r="S65" i="16"/>
  <c r="T65" i="16"/>
  <c r="U65" i="16"/>
  <c r="V65" i="16"/>
  <c r="W65" i="16"/>
  <c r="X65" i="16"/>
  <c r="A66" i="16"/>
  <c r="B66" i="16"/>
  <c r="C66" i="16"/>
  <c r="E66" i="16"/>
  <c r="F66" i="16"/>
  <c r="G66" i="16"/>
  <c r="H66" i="16"/>
  <c r="I66" i="16"/>
  <c r="N66" i="16"/>
  <c r="O66" i="16"/>
  <c r="P66" i="16"/>
  <c r="Q66" i="16"/>
  <c r="R66" i="16"/>
  <c r="S66" i="16"/>
  <c r="T66" i="16"/>
  <c r="U66" i="16"/>
  <c r="V66" i="16"/>
  <c r="W66" i="16"/>
  <c r="X66" i="16"/>
  <c r="X67" i="16"/>
  <c r="A68" i="16"/>
  <c r="B68" i="16"/>
  <c r="C68" i="16"/>
  <c r="E68" i="16"/>
  <c r="F68" i="16"/>
  <c r="G68" i="16"/>
  <c r="H68" i="16"/>
  <c r="I68" i="16"/>
  <c r="N68" i="16"/>
  <c r="O68" i="16"/>
  <c r="P68" i="16"/>
  <c r="Q68" i="16"/>
  <c r="R68" i="16"/>
  <c r="S68" i="16"/>
  <c r="T68" i="16"/>
  <c r="U68" i="16"/>
  <c r="V68" i="16"/>
  <c r="W68" i="16"/>
  <c r="X68" i="16"/>
  <c r="A69" i="16"/>
  <c r="B69" i="16"/>
  <c r="C69" i="16"/>
  <c r="E69" i="16"/>
  <c r="F69" i="16"/>
  <c r="G69" i="16"/>
  <c r="H69" i="16"/>
  <c r="I69" i="16"/>
  <c r="N69" i="16"/>
  <c r="O69" i="16"/>
  <c r="P69" i="16"/>
  <c r="Q69" i="16"/>
  <c r="R69" i="16"/>
  <c r="S69" i="16"/>
  <c r="T69" i="16"/>
  <c r="U69" i="16"/>
  <c r="V69" i="16"/>
  <c r="W69" i="16"/>
  <c r="X69" i="16"/>
  <c r="A70" i="16"/>
  <c r="B70" i="16"/>
  <c r="C70" i="16"/>
  <c r="E70" i="16"/>
  <c r="F70" i="16"/>
  <c r="G70" i="16"/>
  <c r="H70" i="16"/>
  <c r="I70" i="16"/>
  <c r="N70" i="16"/>
  <c r="O70" i="16"/>
  <c r="P70" i="16"/>
  <c r="Q70" i="16"/>
  <c r="R70" i="16"/>
  <c r="S70" i="16"/>
  <c r="T70" i="16"/>
  <c r="U70" i="16"/>
  <c r="V70" i="16"/>
  <c r="W70" i="16"/>
  <c r="X70" i="16"/>
  <c r="A71" i="16"/>
  <c r="B71" i="16"/>
  <c r="C71" i="16"/>
  <c r="E71" i="16"/>
  <c r="F71" i="16"/>
  <c r="G71" i="16"/>
  <c r="H71" i="16"/>
  <c r="I71" i="16"/>
  <c r="N71" i="16"/>
  <c r="O71" i="16"/>
  <c r="P71" i="16"/>
  <c r="Q71" i="16"/>
  <c r="R71" i="16"/>
  <c r="S71" i="16"/>
  <c r="T71" i="16"/>
  <c r="U71" i="16"/>
  <c r="V71" i="16"/>
  <c r="W71" i="16"/>
  <c r="X71" i="16"/>
  <c r="A72" i="16"/>
  <c r="B72" i="16"/>
  <c r="C72" i="16"/>
  <c r="E72" i="16"/>
  <c r="F72" i="16"/>
  <c r="G72" i="16"/>
  <c r="H72" i="16"/>
  <c r="I72" i="16"/>
  <c r="N72" i="16"/>
  <c r="O72" i="16"/>
  <c r="P72" i="16"/>
  <c r="Q72" i="16"/>
  <c r="R72" i="16"/>
  <c r="S72" i="16"/>
  <c r="T72" i="16"/>
  <c r="U72" i="16"/>
  <c r="V72" i="16"/>
  <c r="W72" i="16"/>
  <c r="X72" i="16"/>
  <c r="A73" i="16"/>
  <c r="B73" i="16"/>
  <c r="C73" i="16"/>
  <c r="E73" i="16"/>
  <c r="F73" i="16"/>
  <c r="G73" i="16"/>
  <c r="H73" i="16"/>
  <c r="I73" i="16"/>
  <c r="N73" i="16"/>
  <c r="O73" i="16"/>
  <c r="P73" i="16"/>
  <c r="Q73" i="16"/>
  <c r="R73" i="16"/>
  <c r="S73" i="16"/>
  <c r="T73" i="16"/>
  <c r="U73" i="16"/>
  <c r="V73" i="16"/>
  <c r="W73" i="16"/>
  <c r="X73" i="16"/>
  <c r="A74" i="16"/>
  <c r="B74" i="16"/>
  <c r="C74" i="16"/>
  <c r="E74" i="16"/>
  <c r="F74" i="16"/>
  <c r="G74" i="16"/>
  <c r="H74" i="16"/>
  <c r="I74" i="16"/>
  <c r="N74" i="16"/>
  <c r="O74" i="16"/>
  <c r="P74" i="16"/>
  <c r="Q74" i="16"/>
  <c r="R74" i="16"/>
  <c r="S74" i="16"/>
  <c r="T74" i="16"/>
  <c r="U74" i="16"/>
  <c r="V74" i="16"/>
  <c r="W74" i="16"/>
  <c r="X74" i="16"/>
  <c r="A75" i="16"/>
  <c r="B75" i="16"/>
  <c r="C75" i="16"/>
  <c r="E75" i="16"/>
  <c r="F75" i="16"/>
  <c r="G75" i="16"/>
  <c r="H75" i="16"/>
  <c r="I75" i="16"/>
  <c r="N75" i="16"/>
  <c r="O75" i="16"/>
  <c r="P75" i="16"/>
  <c r="Q75" i="16"/>
  <c r="R75" i="16"/>
  <c r="S75" i="16"/>
  <c r="T75" i="16"/>
  <c r="U75" i="16"/>
  <c r="V75" i="16"/>
  <c r="W75" i="16"/>
  <c r="X75" i="16"/>
  <c r="A76" i="16"/>
  <c r="B76" i="16"/>
  <c r="C76" i="16"/>
  <c r="E76" i="16"/>
  <c r="F76" i="16"/>
  <c r="G76" i="16"/>
  <c r="H76" i="16"/>
  <c r="I76" i="16"/>
  <c r="N76" i="16"/>
  <c r="O76" i="16"/>
  <c r="P76" i="16"/>
  <c r="Q76" i="16"/>
  <c r="R76" i="16"/>
  <c r="S76" i="16"/>
  <c r="T76" i="16"/>
  <c r="U76" i="16"/>
  <c r="V76" i="16"/>
  <c r="W76" i="16"/>
  <c r="X76" i="16"/>
  <c r="A77" i="16"/>
  <c r="B77" i="16"/>
  <c r="C77" i="16"/>
  <c r="E77" i="16"/>
  <c r="F77" i="16"/>
  <c r="G77" i="16"/>
  <c r="H77" i="16"/>
  <c r="I77" i="16"/>
  <c r="N77" i="16"/>
  <c r="O77" i="16"/>
  <c r="P77" i="16"/>
  <c r="Q77" i="16"/>
  <c r="R77" i="16"/>
  <c r="S77" i="16"/>
  <c r="T77" i="16"/>
  <c r="U77" i="16"/>
  <c r="V77" i="16"/>
  <c r="W77" i="16"/>
  <c r="X77" i="16"/>
  <c r="A78" i="16"/>
  <c r="B78" i="16"/>
  <c r="C78" i="16"/>
  <c r="E78" i="16"/>
  <c r="F78" i="16"/>
  <c r="G78" i="16"/>
  <c r="H78" i="16"/>
  <c r="I78" i="16"/>
  <c r="N78" i="16"/>
  <c r="O78" i="16"/>
  <c r="P78" i="16"/>
  <c r="Q78" i="16"/>
  <c r="R78" i="16"/>
  <c r="S78" i="16"/>
  <c r="T78" i="16"/>
  <c r="U78" i="16"/>
  <c r="V78" i="16"/>
  <c r="W78" i="16"/>
  <c r="X78" i="16"/>
  <c r="A79" i="16"/>
  <c r="B79" i="16"/>
  <c r="C79" i="16"/>
  <c r="E79" i="16"/>
  <c r="F79" i="16"/>
  <c r="G79" i="16"/>
  <c r="H79" i="16"/>
  <c r="I79" i="16"/>
  <c r="N79" i="16"/>
  <c r="O79" i="16"/>
  <c r="P79" i="16"/>
  <c r="Q79" i="16"/>
  <c r="R79" i="16"/>
  <c r="S79" i="16"/>
  <c r="T79" i="16"/>
  <c r="U79" i="16"/>
  <c r="V79" i="16"/>
  <c r="W79" i="16"/>
  <c r="X79" i="16"/>
  <c r="A80" i="16"/>
  <c r="B80" i="16"/>
  <c r="C80" i="16"/>
  <c r="E80" i="16"/>
  <c r="F80" i="16"/>
  <c r="G80" i="16"/>
  <c r="H80" i="16"/>
  <c r="I80" i="16"/>
  <c r="N80" i="16"/>
  <c r="O80" i="16"/>
  <c r="P80" i="16"/>
  <c r="Q80" i="16"/>
  <c r="R80" i="16"/>
  <c r="S80" i="16"/>
  <c r="T80" i="16"/>
  <c r="U80" i="16"/>
  <c r="V80" i="16"/>
  <c r="W80" i="16"/>
  <c r="X80" i="16"/>
  <c r="A81" i="16"/>
  <c r="B81" i="16"/>
  <c r="C81" i="16"/>
  <c r="E81" i="16"/>
  <c r="F81" i="16"/>
  <c r="G81" i="16"/>
  <c r="H81" i="16"/>
  <c r="I81" i="16"/>
  <c r="N81" i="16"/>
  <c r="O81" i="16"/>
  <c r="P81" i="16"/>
  <c r="Q81" i="16"/>
  <c r="R81" i="16"/>
  <c r="S81" i="16"/>
  <c r="T81" i="16"/>
  <c r="U81" i="16"/>
  <c r="V81" i="16"/>
  <c r="W81" i="16"/>
  <c r="X81" i="16"/>
  <c r="A82" i="16"/>
  <c r="B82" i="16"/>
  <c r="C82" i="16"/>
  <c r="E82" i="16"/>
  <c r="F82" i="16"/>
  <c r="G82" i="16"/>
  <c r="H82" i="16"/>
  <c r="I82" i="16"/>
  <c r="N82" i="16"/>
  <c r="O82" i="16"/>
  <c r="P82" i="16"/>
  <c r="Q82" i="16"/>
  <c r="R82" i="16"/>
  <c r="S82" i="16"/>
  <c r="T82" i="16"/>
  <c r="U82" i="16"/>
  <c r="V82" i="16"/>
  <c r="W82" i="16"/>
  <c r="X82" i="16"/>
  <c r="X83" i="16"/>
  <c r="A84" i="16"/>
  <c r="B84" i="16"/>
  <c r="C84" i="16"/>
  <c r="E84" i="16"/>
  <c r="F84" i="16"/>
  <c r="G84" i="16"/>
  <c r="H84" i="16"/>
  <c r="I84" i="16"/>
  <c r="N84" i="16"/>
  <c r="O84" i="16"/>
  <c r="P84" i="16"/>
  <c r="Q84" i="16"/>
  <c r="R84" i="16"/>
  <c r="S84" i="16"/>
  <c r="T84" i="16"/>
  <c r="U84" i="16"/>
  <c r="V84" i="16"/>
  <c r="W84" i="16"/>
  <c r="X84" i="16"/>
  <c r="A85" i="16"/>
  <c r="B85" i="16"/>
  <c r="C85" i="16"/>
  <c r="E85" i="16"/>
  <c r="F85" i="16"/>
  <c r="G85" i="16"/>
  <c r="H85" i="16"/>
  <c r="I85" i="16"/>
  <c r="N85" i="16"/>
  <c r="O85" i="16"/>
  <c r="P85" i="16"/>
  <c r="Q85" i="16"/>
  <c r="R85" i="16"/>
  <c r="S85" i="16"/>
  <c r="T85" i="16"/>
  <c r="U85" i="16"/>
  <c r="V85" i="16"/>
  <c r="W85" i="16"/>
  <c r="X85" i="16"/>
  <c r="A86" i="16"/>
  <c r="B86" i="16"/>
  <c r="C86" i="16"/>
  <c r="E86" i="16"/>
  <c r="F86" i="16"/>
  <c r="G86" i="16"/>
  <c r="H86" i="16"/>
  <c r="I86" i="16"/>
  <c r="N86" i="16"/>
  <c r="O86" i="16"/>
  <c r="P86" i="16"/>
  <c r="Q86" i="16"/>
  <c r="R86" i="16"/>
  <c r="S86" i="16"/>
  <c r="T86" i="16"/>
  <c r="U86" i="16"/>
  <c r="V86" i="16"/>
  <c r="W86" i="16"/>
  <c r="X86" i="16"/>
  <c r="A87" i="16"/>
  <c r="G87" i="16"/>
  <c r="H87" i="16"/>
  <c r="I87" i="16"/>
  <c r="B87" i="16"/>
  <c r="C87" i="16"/>
  <c r="E87" i="16"/>
  <c r="F87" i="16"/>
  <c r="N87" i="16"/>
  <c r="O87" i="16"/>
  <c r="P87" i="16"/>
  <c r="Q87" i="16"/>
  <c r="R87" i="16"/>
  <c r="S87" i="16"/>
  <c r="T87" i="16"/>
  <c r="U87" i="16"/>
  <c r="V87" i="16"/>
  <c r="W87" i="16"/>
  <c r="X87" i="16"/>
  <c r="A88" i="16"/>
  <c r="G88" i="16"/>
  <c r="H88" i="16"/>
  <c r="I88" i="16"/>
  <c r="B88" i="16"/>
  <c r="C88" i="16"/>
  <c r="E88" i="16"/>
  <c r="F88" i="16"/>
  <c r="N88" i="16"/>
  <c r="O88" i="16"/>
  <c r="P88" i="16"/>
  <c r="Q88" i="16"/>
  <c r="R88" i="16"/>
  <c r="S88" i="16"/>
  <c r="T88" i="16"/>
  <c r="U88" i="16"/>
  <c r="V88" i="16"/>
  <c r="W88" i="16"/>
  <c r="X88" i="16"/>
  <c r="A89" i="16"/>
  <c r="G89" i="16"/>
  <c r="H89" i="16"/>
  <c r="I89" i="16"/>
  <c r="B89" i="16"/>
  <c r="C89" i="16"/>
  <c r="E89" i="16"/>
  <c r="F89" i="16"/>
  <c r="N89" i="16"/>
  <c r="O89" i="16"/>
  <c r="P89" i="16"/>
  <c r="Q89" i="16"/>
  <c r="R89" i="16"/>
  <c r="S89" i="16"/>
  <c r="T89" i="16"/>
  <c r="U89" i="16"/>
  <c r="V89" i="16"/>
  <c r="W89" i="16"/>
  <c r="X89" i="16"/>
  <c r="A90" i="16"/>
  <c r="B90" i="16"/>
  <c r="C90" i="16"/>
  <c r="E90" i="16"/>
  <c r="F90" i="16"/>
  <c r="G90" i="16"/>
  <c r="H90" i="16"/>
  <c r="I90" i="16"/>
  <c r="N90" i="16"/>
  <c r="O90" i="16"/>
  <c r="P90" i="16"/>
  <c r="Q90" i="16"/>
  <c r="R90" i="16"/>
  <c r="S90" i="16"/>
  <c r="T90" i="16"/>
  <c r="U90" i="16"/>
  <c r="V90" i="16"/>
  <c r="W90" i="16"/>
  <c r="X90" i="16"/>
  <c r="A91" i="16"/>
  <c r="B91" i="16"/>
  <c r="C91" i="16"/>
  <c r="E91" i="16"/>
  <c r="F91" i="16"/>
  <c r="G91" i="16"/>
  <c r="H91" i="16"/>
  <c r="I91" i="16"/>
  <c r="N91" i="16"/>
  <c r="O91" i="16"/>
  <c r="P91" i="16"/>
  <c r="Q91" i="16"/>
  <c r="R91" i="16"/>
  <c r="S91" i="16"/>
  <c r="T91" i="16"/>
  <c r="U91" i="16"/>
  <c r="V91" i="16"/>
  <c r="W91" i="16"/>
  <c r="X91" i="16"/>
  <c r="A92" i="16"/>
  <c r="B92" i="16"/>
  <c r="C92" i="16"/>
  <c r="E92" i="16"/>
  <c r="F92" i="16"/>
  <c r="G92" i="16"/>
  <c r="H92" i="16"/>
  <c r="I92" i="16"/>
  <c r="N92" i="16"/>
  <c r="O92" i="16"/>
  <c r="P92" i="16"/>
  <c r="Q92" i="16"/>
  <c r="R92" i="16"/>
  <c r="S92" i="16"/>
  <c r="T92" i="16"/>
  <c r="U92" i="16"/>
  <c r="V92" i="16"/>
  <c r="W92" i="16"/>
  <c r="X92" i="16"/>
  <c r="A93" i="16"/>
  <c r="B93" i="16"/>
  <c r="C93" i="16"/>
  <c r="E93" i="16"/>
  <c r="F93" i="16"/>
  <c r="G93" i="16"/>
  <c r="H93" i="16"/>
  <c r="I93" i="16"/>
  <c r="N93" i="16"/>
  <c r="O93" i="16"/>
  <c r="P93" i="16"/>
  <c r="Q93" i="16"/>
  <c r="R93" i="16"/>
  <c r="S93" i="16"/>
  <c r="T93" i="16"/>
  <c r="U93" i="16"/>
  <c r="V93" i="16"/>
  <c r="W93" i="16"/>
  <c r="X93" i="16"/>
  <c r="A94" i="16"/>
  <c r="G94" i="16"/>
  <c r="H94" i="16"/>
  <c r="I94" i="16"/>
  <c r="B94" i="16"/>
  <c r="C94" i="16"/>
  <c r="E94" i="16"/>
  <c r="F94" i="16"/>
  <c r="N94" i="16"/>
  <c r="O94" i="16"/>
  <c r="P94" i="16"/>
  <c r="Q94" i="16"/>
  <c r="R94" i="16"/>
  <c r="S94" i="16"/>
  <c r="T94" i="16"/>
  <c r="U94" i="16"/>
  <c r="V94" i="16"/>
  <c r="W94" i="16"/>
  <c r="X94" i="16"/>
  <c r="A95" i="16"/>
  <c r="G95" i="16"/>
  <c r="H95" i="16"/>
  <c r="I95" i="16"/>
  <c r="B95" i="16"/>
  <c r="C95" i="16"/>
  <c r="E95" i="16"/>
  <c r="F95" i="16"/>
  <c r="N95" i="16"/>
  <c r="O95" i="16"/>
  <c r="P95" i="16"/>
  <c r="Q95" i="16"/>
  <c r="R95" i="16"/>
  <c r="S95" i="16"/>
  <c r="T95" i="16"/>
  <c r="U95" i="16"/>
  <c r="V95" i="16"/>
  <c r="W95" i="16"/>
  <c r="X95" i="16"/>
  <c r="A96" i="16"/>
  <c r="B96" i="16"/>
  <c r="C96" i="16"/>
  <c r="E96" i="16"/>
  <c r="F96" i="16"/>
  <c r="G96" i="16"/>
  <c r="H96" i="16"/>
  <c r="I96" i="16"/>
  <c r="N96" i="16"/>
  <c r="O96" i="16"/>
  <c r="P96" i="16"/>
  <c r="Q96" i="16"/>
  <c r="R96" i="16"/>
  <c r="S96" i="16"/>
  <c r="T96" i="16"/>
  <c r="U96" i="16"/>
  <c r="V96" i="16"/>
  <c r="W96" i="16"/>
  <c r="X96" i="16"/>
  <c r="A97" i="16"/>
  <c r="B97" i="16"/>
  <c r="C97" i="16"/>
  <c r="E97" i="16"/>
  <c r="F97" i="16"/>
  <c r="G97" i="16"/>
  <c r="H97" i="16"/>
  <c r="I97" i="16"/>
  <c r="N97" i="16"/>
  <c r="O97" i="16"/>
  <c r="P97" i="16"/>
  <c r="Q97" i="16"/>
  <c r="R97" i="16"/>
  <c r="S97" i="16"/>
  <c r="T97" i="16"/>
  <c r="U97" i="16"/>
  <c r="V97" i="16"/>
  <c r="W97" i="16"/>
  <c r="X97" i="16"/>
  <c r="A98" i="16"/>
  <c r="B98" i="16"/>
  <c r="C98" i="16"/>
  <c r="E98" i="16"/>
  <c r="F98" i="16"/>
  <c r="G98" i="16"/>
  <c r="H98" i="16"/>
  <c r="I98" i="16"/>
  <c r="N98" i="16"/>
  <c r="O98" i="16"/>
  <c r="P98" i="16"/>
  <c r="Q98" i="16"/>
  <c r="R98" i="16"/>
  <c r="S98" i="16"/>
  <c r="T98" i="16"/>
  <c r="U98" i="16"/>
  <c r="V98" i="16"/>
  <c r="W98" i="16"/>
  <c r="X98" i="16"/>
  <c r="A99" i="16"/>
  <c r="B99" i="16"/>
  <c r="C99" i="16"/>
  <c r="E99" i="16"/>
  <c r="F99" i="16"/>
  <c r="G99" i="16"/>
  <c r="H99" i="16"/>
  <c r="I99" i="16"/>
  <c r="N99" i="16"/>
  <c r="O99" i="16"/>
  <c r="P99" i="16"/>
  <c r="Q99" i="16"/>
  <c r="R99" i="16"/>
  <c r="S99" i="16"/>
  <c r="T99" i="16"/>
  <c r="U99" i="16"/>
  <c r="V99" i="16"/>
  <c r="W99" i="16"/>
  <c r="X99" i="16"/>
  <c r="A100" i="16"/>
  <c r="G100" i="16"/>
  <c r="H100" i="16"/>
  <c r="I100" i="16"/>
  <c r="B100" i="16"/>
  <c r="C100" i="16"/>
  <c r="E100" i="16"/>
  <c r="F100" i="16"/>
  <c r="N100" i="16"/>
  <c r="O100" i="16"/>
  <c r="P100" i="16"/>
  <c r="Q100" i="16"/>
  <c r="R100" i="16"/>
  <c r="S100" i="16"/>
  <c r="T100" i="16"/>
  <c r="U100" i="16"/>
  <c r="V100" i="16"/>
  <c r="W100" i="16"/>
  <c r="X100" i="16"/>
  <c r="A101" i="16"/>
  <c r="G101" i="16"/>
  <c r="H101" i="16"/>
  <c r="I101" i="16"/>
  <c r="N101" i="16"/>
  <c r="O101" i="16"/>
  <c r="P101" i="16"/>
  <c r="Q101" i="16"/>
  <c r="R101" i="16"/>
  <c r="S101" i="16"/>
  <c r="T101" i="16"/>
  <c r="U101" i="16"/>
  <c r="V101" i="16"/>
  <c r="W101" i="16"/>
  <c r="A102" i="16"/>
  <c r="G102" i="16"/>
  <c r="H102" i="16"/>
  <c r="I102" i="16"/>
  <c r="B102" i="16"/>
  <c r="C102" i="16"/>
  <c r="E102" i="16"/>
  <c r="F102" i="16"/>
  <c r="N102" i="16"/>
  <c r="O102" i="16"/>
  <c r="P102" i="16"/>
  <c r="Q102" i="16"/>
  <c r="R102" i="16"/>
  <c r="S102" i="16"/>
  <c r="T102" i="16"/>
  <c r="U102" i="16"/>
  <c r="V102" i="16"/>
  <c r="W102" i="16"/>
  <c r="X102" i="16"/>
  <c r="A103" i="16"/>
  <c r="B103" i="16"/>
  <c r="C103" i="16"/>
  <c r="E103" i="16"/>
  <c r="F103" i="16"/>
  <c r="G103" i="16"/>
  <c r="H103" i="16"/>
  <c r="I103" i="16"/>
  <c r="N103" i="16"/>
  <c r="O103" i="16"/>
  <c r="P103" i="16"/>
  <c r="Q103" i="16"/>
  <c r="R103" i="16"/>
  <c r="S103" i="16"/>
  <c r="T103" i="16"/>
  <c r="U103" i="16"/>
  <c r="V103" i="16"/>
  <c r="W103" i="16"/>
  <c r="X103" i="16"/>
  <c r="A104" i="16"/>
  <c r="B104" i="16"/>
  <c r="C104" i="16"/>
  <c r="E104" i="16"/>
  <c r="F104" i="16"/>
  <c r="G104" i="16"/>
  <c r="H104" i="16"/>
  <c r="I104" i="16"/>
  <c r="N104" i="16"/>
  <c r="O104" i="16"/>
  <c r="P104" i="16"/>
  <c r="Q104" i="16"/>
  <c r="R104" i="16"/>
  <c r="S104" i="16"/>
  <c r="T104" i="16"/>
  <c r="U104" i="16"/>
  <c r="V104" i="16"/>
  <c r="W104" i="16"/>
  <c r="X104" i="16"/>
  <c r="A105" i="16"/>
  <c r="B105" i="16"/>
  <c r="C105" i="16"/>
  <c r="E105" i="16"/>
  <c r="F105" i="16"/>
  <c r="G105" i="16"/>
  <c r="H105" i="16"/>
  <c r="I105" i="16"/>
  <c r="N105" i="16"/>
  <c r="O105" i="16"/>
  <c r="P105" i="16"/>
  <c r="Q105" i="16"/>
  <c r="R105" i="16"/>
  <c r="S105" i="16"/>
  <c r="T105" i="16"/>
  <c r="U105" i="16"/>
  <c r="V105" i="16"/>
  <c r="W105" i="16"/>
  <c r="X105" i="16"/>
  <c r="A106" i="16"/>
  <c r="B106" i="16"/>
  <c r="C106" i="16"/>
  <c r="E106" i="16"/>
  <c r="F106" i="16"/>
  <c r="G106" i="16"/>
  <c r="H106" i="16"/>
  <c r="I106" i="16"/>
  <c r="N106" i="16"/>
  <c r="O106" i="16"/>
  <c r="P106" i="16"/>
  <c r="Q106" i="16"/>
  <c r="R106" i="16"/>
  <c r="S106" i="16"/>
  <c r="T106" i="16"/>
  <c r="U106" i="16"/>
  <c r="V106" i="16"/>
  <c r="W106" i="16"/>
  <c r="X106" i="16"/>
  <c r="A107" i="16"/>
  <c r="B107" i="16"/>
  <c r="C107" i="16"/>
  <c r="E107" i="16"/>
  <c r="F107" i="16"/>
  <c r="G107" i="16"/>
  <c r="H107" i="16"/>
  <c r="I107" i="16"/>
  <c r="N107" i="16"/>
  <c r="O107" i="16"/>
  <c r="P107" i="16"/>
  <c r="Q107" i="16"/>
  <c r="R107" i="16"/>
  <c r="S107" i="16"/>
  <c r="T107" i="16"/>
  <c r="U107" i="16"/>
  <c r="V107" i="16"/>
  <c r="W107" i="16"/>
  <c r="X107" i="16"/>
  <c r="X112" i="16"/>
  <c r="X113" i="16"/>
  <c r="A114" i="16"/>
  <c r="G114" i="16"/>
  <c r="H114" i="16"/>
  <c r="I114" i="16"/>
  <c r="B114" i="16"/>
  <c r="C114" i="16"/>
  <c r="E114" i="16"/>
  <c r="F114" i="16"/>
  <c r="N114" i="16"/>
  <c r="O114" i="16"/>
  <c r="P114" i="16"/>
  <c r="Q114" i="16"/>
  <c r="R114" i="16"/>
  <c r="S114" i="16"/>
  <c r="T114" i="16"/>
  <c r="U114" i="16"/>
  <c r="V114" i="16"/>
  <c r="W114" i="16"/>
  <c r="X114" i="16"/>
  <c r="A115" i="16"/>
  <c r="G115" i="16"/>
  <c r="H115" i="16"/>
  <c r="I115" i="16"/>
  <c r="B115" i="16"/>
  <c r="C115" i="16"/>
  <c r="E115" i="16"/>
  <c r="F115" i="16"/>
  <c r="N115" i="16"/>
  <c r="O115" i="16"/>
  <c r="P115" i="16"/>
  <c r="Q115" i="16"/>
  <c r="R115" i="16"/>
  <c r="S115" i="16"/>
  <c r="T115" i="16"/>
  <c r="U115" i="16"/>
  <c r="V115" i="16"/>
  <c r="W115" i="16"/>
  <c r="X115" i="16"/>
  <c r="A116" i="16"/>
  <c r="G116" i="16"/>
  <c r="H116" i="16"/>
  <c r="I116" i="16"/>
  <c r="B116" i="16"/>
  <c r="C116" i="16"/>
  <c r="E116" i="16"/>
  <c r="F116" i="16"/>
  <c r="N116" i="16"/>
  <c r="O116" i="16"/>
  <c r="P116" i="16"/>
  <c r="Q116" i="16"/>
  <c r="R116" i="16"/>
  <c r="S116" i="16"/>
  <c r="T116" i="16"/>
  <c r="U116" i="16"/>
  <c r="V116" i="16"/>
  <c r="W116" i="16"/>
  <c r="X116" i="16"/>
  <c r="A117" i="16"/>
  <c r="G117" i="16"/>
  <c r="H117" i="16"/>
  <c r="I117" i="16"/>
  <c r="N117" i="16"/>
  <c r="O117" i="16"/>
  <c r="P117" i="16"/>
  <c r="Q117" i="16"/>
  <c r="R117" i="16"/>
  <c r="S117" i="16"/>
  <c r="T117" i="16"/>
  <c r="U117" i="16"/>
  <c r="V117" i="16"/>
  <c r="W117" i="16"/>
  <c r="X125" i="16"/>
  <c r="X127" i="16"/>
  <c r="A128" i="16"/>
  <c r="B128" i="16"/>
  <c r="C128" i="16"/>
  <c r="E128" i="16"/>
  <c r="F128" i="16"/>
  <c r="G128" i="16"/>
  <c r="H128" i="16"/>
  <c r="I128" i="16"/>
  <c r="N128" i="16"/>
  <c r="O128" i="16"/>
  <c r="P128" i="16"/>
  <c r="Q128" i="16"/>
  <c r="R128" i="16"/>
  <c r="S128" i="16"/>
  <c r="T128" i="16"/>
  <c r="U128" i="16"/>
  <c r="V128" i="16"/>
  <c r="W128" i="16"/>
  <c r="X128" i="16"/>
  <c r="A129" i="16"/>
  <c r="B129" i="16"/>
  <c r="C129" i="16"/>
  <c r="E129" i="16"/>
  <c r="F129" i="16"/>
  <c r="G129" i="16"/>
  <c r="H129" i="16"/>
  <c r="I129" i="16"/>
  <c r="N129" i="16"/>
  <c r="O129" i="16"/>
  <c r="P129" i="16"/>
  <c r="Q129" i="16"/>
  <c r="R129" i="16"/>
  <c r="S129" i="16"/>
  <c r="T129" i="16"/>
  <c r="U129" i="16"/>
  <c r="V129" i="16"/>
  <c r="W129" i="16"/>
  <c r="X129" i="16"/>
  <c r="A130" i="16"/>
  <c r="B130" i="16"/>
  <c r="C130" i="16"/>
  <c r="E130" i="16"/>
  <c r="F130" i="16"/>
  <c r="G130" i="16"/>
  <c r="H130" i="16"/>
  <c r="I130" i="16"/>
  <c r="N130" i="16"/>
  <c r="O130" i="16"/>
  <c r="P130" i="16"/>
  <c r="Q130" i="16"/>
  <c r="R130" i="16"/>
  <c r="S130" i="16"/>
  <c r="T130" i="16"/>
  <c r="U130" i="16"/>
  <c r="V130" i="16"/>
  <c r="W130" i="16"/>
  <c r="X130" i="16"/>
  <c r="A131" i="16"/>
  <c r="G131" i="16"/>
  <c r="H131" i="16"/>
  <c r="I131" i="16"/>
  <c r="B131" i="16"/>
  <c r="C131" i="16"/>
  <c r="E131" i="16"/>
  <c r="F131" i="16"/>
  <c r="N131" i="16"/>
  <c r="O131" i="16"/>
  <c r="P131" i="16"/>
  <c r="Q131" i="16"/>
  <c r="R131" i="16"/>
  <c r="S131" i="16"/>
  <c r="T131" i="16"/>
  <c r="U131" i="16"/>
  <c r="V131" i="16"/>
  <c r="W131" i="16"/>
  <c r="X131" i="16"/>
  <c r="A132" i="16"/>
  <c r="G132" i="16"/>
  <c r="H132" i="16"/>
  <c r="I132" i="16"/>
  <c r="B132" i="16"/>
  <c r="C132" i="16"/>
  <c r="E132" i="16"/>
  <c r="F132" i="16"/>
  <c r="N132" i="16"/>
  <c r="O132" i="16"/>
  <c r="P132" i="16"/>
  <c r="Q132" i="16"/>
  <c r="R132" i="16"/>
  <c r="S132" i="16"/>
  <c r="T132" i="16"/>
  <c r="U132" i="16"/>
  <c r="V132" i="16"/>
  <c r="W132" i="16"/>
  <c r="X132" i="16"/>
  <c r="X133" i="16"/>
  <c r="A134" i="16"/>
  <c r="G134" i="16"/>
  <c r="H134" i="16"/>
  <c r="I134" i="16"/>
  <c r="B134" i="16"/>
  <c r="C134" i="16"/>
  <c r="E134" i="16"/>
  <c r="F134" i="16"/>
  <c r="N134" i="16"/>
  <c r="O134" i="16"/>
  <c r="P134" i="16"/>
  <c r="Q134" i="16"/>
  <c r="R134" i="16"/>
  <c r="S134" i="16"/>
  <c r="T134" i="16"/>
  <c r="U134" i="16"/>
  <c r="V134" i="16"/>
  <c r="W134" i="16"/>
  <c r="X134" i="16"/>
  <c r="A135" i="16"/>
  <c r="G135" i="16"/>
  <c r="H135" i="16"/>
  <c r="I135" i="16"/>
  <c r="B135" i="16"/>
  <c r="C135" i="16"/>
  <c r="E135" i="16"/>
  <c r="F135" i="16"/>
  <c r="N135" i="16"/>
  <c r="O135" i="16"/>
  <c r="P135" i="16"/>
  <c r="Q135" i="16"/>
  <c r="R135" i="16"/>
  <c r="S135" i="16"/>
  <c r="T135" i="16"/>
  <c r="U135" i="16"/>
  <c r="V135" i="16"/>
  <c r="W135" i="16"/>
  <c r="X135" i="16"/>
  <c r="A136" i="16"/>
  <c r="G136" i="16"/>
  <c r="H136" i="16"/>
  <c r="I136" i="16"/>
  <c r="B136" i="16"/>
  <c r="C136" i="16"/>
  <c r="E136" i="16"/>
  <c r="F136" i="16"/>
  <c r="N136" i="16"/>
  <c r="O136" i="16"/>
  <c r="P136" i="16"/>
  <c r="Q136" i="16"/>
  <c r="R136" i="16"/>
  <c r="S136" i="16"/>
  <c r="T136" i="16"/>
  <c r="U136" i="16"/>
  <c r="V136" i="16"/>
  <c r="W136" i="16"/>
  <c r="X136" i="16"/>
  <c r="A137" i="16"/>
  <c r="G137" i="16"/>
  <c r="H137" i="16"/>
  <c r="I137" i="16"/>
  <c r="B137" i="16"/>
  <c r="C137" i="16"/>
  <c r="E137" i="16"/>
  <c r="F137" i="16"/>
  <c r="N137" i="16"/>
  <c r="O137" i="16"/>
  <c r="P137" i="16"/>
  <c r="Q137" i="16"/>
  <c r="R137" i="16"/>
  <c r="S137" i="16"/>
  <c r="T137" i="16"/>
  <c r="U137" i="16"/>
  <c r="V137" i="16"/>
  <c r="W137" i="16"/>
  <c r="X137" i="16"/>
  <c r="A138" i="16"/>
  <c r="G138" i="16"/>
  <c r="H138" i="16"/>
  <c r="I138" i="16"/>
  <c r="B138" i="16"/>
  <c r="C138" i="16"/>
  <c r="E138" i="16"/>
  <c r="F138" i="16"/>
  <c r="N138" i="16"/>
  <c r="O138" i="16"/>
  <c r="P138" i="16"/>
  <c r="Q138" i="16"/>
  <c r="R138" i="16"/>
  <c r="S138" i="16"/>
  <c r="T138" i="16"/>
  <c r="U138" i="16"/>
  <c r="V138" i="16"/>
  <c r="W138" i="16"/>
  <c r="X138" i="16"/>
  <c r="A139" i="16"/>
  <c r="G139" i="16"/>
  <c r="H139" i="16"/>
  <c r="I139" i="16"/>
  <c r="B139" i="16"/>
  <c r="C139" i="16"/>
  <c r="E139" i="16"/>
  <c r="F139" i="16"/>
  <c r="N139" i="16"/>
  <c r="O139" i="16"/>
  <c r="P139" i="16"/>
  <c r="Q139" i="16"/>
  <c r="R139" i="16"/>
  <c r="S139" i="16"/>
  <c r="T139" i="16"/>
  <c r="U139" i="16"/>
  <c r="V139" i="16"/>
  <c r="W139" i="16"/>
  <c r="X139" i="16"/>
  <c r="A140" i="16"/>
  <c r="G140" i="16"/>
  <c r="H140" i="16"/>
  <c r="I140" i="16"/>
  <c r="B140" i="16"/>
  <c r="C140" i="16"/>
  <c r="E140" i="16"/>
  <c r="F140" i="16"/>
  <c r="N140" i="16"/>
  <c r="O140" i="16"/>
  <c r="P140" i="16"/>
  <c r="Q140" i="16"/>
  <c r="R140" i="16"/>
  <c r="S140" i="16"/>
  <c r="T140" i="16"/>
  <c r="U140" i="16"/>
  <c r="V140" i="16"/>
  <c r="W140" i="16"/>
  <c r="X140" i="16"/>
  <c r="A141" i="16"/>
  <c r="G141" i="16"/>
  <c r="H141" i="16"/>
  <c r="I141" i="16"/>
  <c r="B141" i="16"/>
  <c r="C141" i="16"/>
  <c r="E141" i="16"/>
  <c r="F141" i="16"/>
  <c r="N141" i="16"/>
  <c r="O141" i="16"/>
  <c r="P141" i="16"/>
  <c r="Q141" i="16"/>
  <c r="R141" i="16"/>
  <c r="S141" i="16"/>
  <c r="T141" i="16"/>
  <c r="U141" i="16"/>
  <c r="V141" i="16"/>
  <c r="W141" i="16"/>
  <c r="X141" i="16"/>
  <c r="A142" i="16"/>
  <c r="G142" i="16"/>
  <c r="H142" i="16"/>
  <c r="I142" i="16"/>
  <c r="B142" i="16"/>
  <c r="C142" i="16"/>
  <c r="E142" i="16"/>
  <c r="F142" i="16"/>
  <c r="N142" i="16"/>
  <c r="O142" i="16"/>
  <c r="P142" i="16"/>
  <c r="Q142" i="16"/>
  <c r="R142" i="16"/>
  <c r="S142" i="16"/>
  <c r="T142" i="16"/>
  <c r="U142" i="16"/>
  <c r="V142" i="16"/>
  <c r="W142" i="16"/>
  <c r="X142" i="16"/>
  <c r="X143" i="16"/>
  <c r="A144" i="16"/>
  <c r="G144" i="16"/>
  <c r="H144" i="16"/>
  <c r="I144" i="16"/>
  <c r="B144" i="16"/>
  <c r="C144" i="16"/>
  <c r="E144" i="16"/>
  <c r="F144" i="16"/>
  <c r="N144" i="16"/>
  <c r="O144" i="16"/>
  <c r="P144" i="16"/>
  <c r="Q144" i="16"/>
  <c r="R144" i="16"/>
  <c r="S144" i="16"/>
  <c r="T144" i="16"/>
  <c r="U144" i="16"/>
  <c r="V144" i="16"/>
  <c r="W144" i="16"/>
  <c r="X144" i="16"/>
  <c r="A145" i="16"/>
  <c r="G145" i="16"/>
  <c r="H145" i="16"/>
  <c r="I145" i="16"/>
  <c r="B145" i="16"/>
  <c r="C145" i="16"/>
  <c r="E145" i="16"/>
  <c r="F145" i="16"/>
  <c r="N145" i="16"/>
  <c r="O145" i="16"/>
  <c r="P145" i="16"/>
  <c r="Q145" i="16"/>
  <c r="R145" i="16"/>
  <c r="S145" i="16"/>
  <c r="T145" i="16"/>
  <c r="U145" i="16"/>
  <c r="V145" i="16"/>
  <c r="W145" i="16"/>
  <c r="X145" i="16"/>
  <c r="A146" i="16"/>
  <c r="G146" i="16"/>
  <c r="H146" i="16"/>
  <c r="I146" i="16"/>
  <c r="B146" i="16"/>
  <c r="C146" i="16"/>
  <c r="E146" i="16"/>
  <c r="F146" i="16"/>
  <c r="N146" i="16"/>
  <c r="O146" i="16"/>
  <c r="P146" i="16"/>
  <c r="Q146" i="16"/>
  <c r="R146" i="16"/>
  <c r="S146" i="16"/>
  <c r="T146" i="16"/>
  <c r="U146" i="16"/>
  <c r="V146" i="16"/>
  <c r="W146" i="16"/>
  <c r="X146" i="16"/>
  <c r="A147" i="16"/>
  <c r="G147" i="16"/>
  <c r="H147" i="16"/>
  <c r="I147" i="16"/>
  <c r="B147" i="16"/>
  <c r="C147" i="16"/>
  <c r="E147" i="16"/>
  <c r="F147" i="16"/>
  <c r="N147" i="16"/>
  <c r="O147" i="16"/>
  <c r="P147" i="16"/>
  <c r="Q147" i="16"/>
  <c r="R147" i="16"/>
  <c r="S147" i="16"/>
  <c r="T147" i="16"/>
  <c r="U147" i="16"/>
  <c r="V147" i="16"/>
  <c r="W147" i="16"/>
  <c r="X147" i="16"/>
  <c r="A148" i="16"/>
  <c r="G148" i="16"/>
  <c r="H148" i="16"/>
  <c r="I148" i="16"/>
  <c r="B148" i="16"/>
  <c r="C148" i="16"/>
  <c r="E148" i="16"/>
  <c r="F148" i="16"/>
  <c r="N148" i="16"/>
  <c r="O148" i="16"/>
  <c r="P148" i="16"/>
  <c r="Q148" i="16"/>
  <c r="R148" i="16"/>
  <c r="S148" i="16"/>
  <c r="T148" i="16"/>
  <c r="U148" i="16"/>
  <c r="V148" i="16"/>
  <c r="W148" i="16"/>
  <c r="X148" i="16"/>
  <c r="A149" i="16"/>
  <c r="G149" i="16"/>
  <c r="H149" i="16"/>
  <c r="I149" i="16"/>
  <c r="B149" i="16"/>
  <c r="C149" i="16"/>
  <c r="E149" i="16"/>
  <c r="F149" i="16"/>
  <c r="N149" i="16"/>
  <c r="O149" i="16"/>
  <c r="P149" i="16"/>
  <c r="Q149" i="16"/>
  <c r="R149" i="16"/>
  <c r="S149" i="16"/>
  <c r="T149" i="16"/>
  <c r="U149" i="16"/>
  <c r="V149" i="16"/>
  <c r="W149" i="16"/>
  <c r="A150" i="16"/>
  <c r="G150" i="16"/>
  <c r="H150" i="16"/>
  <c r="I150" i="16"/>
  <c r="B150" i="16"/>
  <c r="C150" i="16"/>
  <c r="E150" i="16"/>
  <c r="F150" i="16"/>
  <c r="N150" i="16"/>
  <c r="O150" i="16"/>
  <c r="P150" i="16"/>
  <c r="Q150" i="16"/>
  <c r="R150" i="16"/>
  <c r="S150" i="16"/>
  <c r="T150" i="16"/>
  <c r="U150" i="16"/>
  <c r="V150" i="16"/>
  <c r="W150" i="16"/>
  <c r="X150" i="16"/>
  <c r="A151" i="16"/>
  <c r="G151" i="16"/>
  <c r="H151" i="16"/>
  <c r="I151" i="16"/>
  <c r="B151" i="16"/>
  <c r="C151" i="16"/>
  <c r="E151" i="16"/>
  <c r="F151" i="16"/>
  <c r="N151" i="16"/>
  <c r="O151" i="16"/>
  <c r="P151" i="16"/>
  <c r="Q151" i="16"/>
  <c r="R151" i="16"/>
  <c r="S151" i="16"/>
  <c r="T151" i="16"/>
  <c r="U151" i="16"/>
  <c r="V151" i="16"/>
  <c r="W151" i="16"/>
  <c r="X151" i="16"/>
  <c r="A152" i="16"/>
  <c r="G152" i="16"/>
  <c r="H152" i="16"/>
  <c r="I152" i="16"/>
  <c r="B152" i="16"/>
  <c r="C152" i="16"/>
  <c r="E152" i="16"/>
  <c r="F152" i="16"/>
  <c r="N152" i="16"/>
  <c r="O152" i="16"/>
  <c r="P152" i="16"/>
  <c r="Q152" i="16"/>
  <c r="R152" i="16"/>
  <c r="S152" i="16"/>
  <c r="T152" i="16"/>
  <c r="U152" i="16"/>
  <c r="V152" i="16"/>
  <c r="W152" i="16"/>
  <c r="X152" i="16"/>
  <c r="A153" i="16"/>
  <c r="G153" i="16"/>
  <c r="H153" i="16"/>
  <c r="I153" i="16"/>
  <c r="B153" i="16"/>
  <c r="C153" i="16"/>
  <c r="E153" i="16"/>
  <c r="F153" i="16"/>
  <c r="N153" i="16"/>
  <c r="O153" i="16"/>
  <c r="P153" i="16"/>
  <c r="Q153" i="16"/>
  <c r="R153" i="16"/>
  <c r="S153" i="16"/>
  <c r="T153" i="16"/>
  <c r="U153" i="16"/>
  <c r="V153" i="16"/>
  <c r="W153" i="16"/>
  <c r="X153" i="16"/>
  <c r="A154" i="16"/>
  <c r="G154" i="16"/>
  <c r="H154" i="16"/>
  <c r="I154" i="16"/>
  <c r="B154" i="16"/>
  <c r="C154" i="16"/>
  <c r="E154" i="16"/>
  <c r="F154" i="16"/>
  <c r="N154" i="16"/>
  <c r="O154" i="16"/>
  <c r="P154" i="16"/>
  <c r="Q154" i="16"/>
  <c r="R154" i="16"/>
  <c r="S154" i="16"/>
  <c r="T154" i="16"/>
  <c r="U154" i="16"/>
  <c r="V154" i="16"/>
  <c r="W154" i="16"/>
  <c r="X154" i="16"/>
  <c r="A155" i="16"/>
  <c r="G155" i="16"/>
  <c r="H155" i="16"/>
  <c r="I155" i="16"/>
  <c r="B155" i="16"/>
  <c r="C155" i="16"/>
  <c r="E155" i="16"/>
  <c r="F155" i="16"/>
  <c r="N155" i="16"/>
  <c r="O155" i="16"/>
  <c r="P155" i="16"/>
  <c r="Q155" i="16"/>
  <c r="R155" i="16"/>
  <c r="S155" i="16"/>
  <c r="T155" i="16"/>
  <c r="U155" i="16"/>
  <c r="V155" i="16"/>
  <c r="W155" i="16"/>
  <c r="X155" i="16"/>
  <c r="A156" i="16"/>
  <c r="G156" i="16"/>
  <c r="H156" i="16"/>
  <c r="I156" i="16"/>
  <c r="B156" i="16"/>
  <c r="C156" i="16"/>
  <c r="E156" i="16"/>
  <c r="F156" i="16"/>
  <c r="N156" i="16"/>
  <c r="O156" i="16"/>
  <c r="P156" i="16"/>
  <c r="Q156" i="16"/>
  <c r="R156" i="16"/>
  <c r="S156" i="16"/>
  <c r="T156" i="16"/>
  <c r="U156" i="16"/>
  <c r="V156" i="16"/>
  <c r="W156" i="16"/>
  <c r="X156" i="16"/>
  <c r="A157" i="16"/>
  <c r="G157" i="16"/>
  <c r="H157" i="16"/>
  <c r="I157" i="16"/>
  <c r="B157" i="16"/>
  <c r="C157" i="16"/>
  <c r="E157" i="16"/>
  <c r="F157" i="16"/>
  <c r="N157" i="16"/>
  <c r="O157" i="16"/>
  <c r="P157" i="16"/>
  <c r="Q157" i="16"/>
  <c r="R157" i="16"/>
  <c r="S157" i="16"/>
  <c r="T157" i="16"/>
  <c r="U157" i="16"/>
  <c r="V157" i="16"/>
  <c r="W157" i="16"/>
  <c r="A158" i="16"/>
  <c r="G158" i="16"/>
  <c r="H158" i="16"/>
  <c r="I158" i="16"/>
  <c r="B158" i="16"/>
  <c r="C158" i="16"/>
  <c r="E158" i="16"/>
  <c r="F158" i="16"/>
  <c r="N158" i="16"/>
  <c r="O158" i="16"/>
  <c r="P158" i="16"/>
  <c r="Q158" i="16"/>
  <c r="R158" i="16"/>
  <c r="S158" i="16"/>
  <c r="T158" i="16"/>
  <c r="U158" i="16"/>
  <c r="V158" i="16"/>
  <c r="W158" i="16"/>
  <c r="A159" i="16"/>
  <c r="G159" i="16"/>
  <c r="H159" i="16"/>
  <c r="I159" i="16"/>
  <c r="B159" i="16"/>
  <c r="C159" i="16"/>
  <c r="E159" i="16"/>
  <c r="F159" i="16"/>
  <c r="N159" i="16"/>
  <c r="O159" i="16"/>
  <c r="P159" i="16"/>
  <c r="Q159" i="16"/>
  <c r="R159" i="16"/>
  <c r="S159" i="16"/>
  <c r="T159" i="16"/>
  <c r="U159" i="16"/>
  <c r="V159" i="16"/>
  <c r="W159" i="16"/>
  <c r="X159" i="16"/>
  <c r="A160" i="16"/>
  <c r="B160" i="16"/>
  <c r="C160" i="16"/>
  <c r="E160" i="16"/>
  <c r="F160" i="16"/>
  <c r="G160" i="16"/>
  <c r="H160" i="16"/>
  <c r="I160" i="16"/>
  <c r="N160" i="16"/>
  <c r="O160" i="16"/>
  <c r="P160" i="16"/>
  <c r="Q160" i="16"/>
  <c r="R160" i="16"/>
  <c r="S160" i="16"/>
  <c r="T160" i="16"/>
  <c r="U160" i="16"/>
  <c r="V160" i="16"/>
  <c r="W160" i="16"/>
  <c r="X160" i="16"/>
  <c r="A161" i="16"/>
  <c r="B161" i="16"/>
  <c r="C161" i="16"/>
  <c r="E161" i="16"/>
  <c r="F161" i="16"/>
  <c r="G161" i="16"/>
  <c r="H161" i="16"/>
  <c r="I161" i="16"/>
  <c r="N161" i="16"/>
  <c r="O161" i="16"/>
  <c r="P161" i="16"/>
  <c r="Q161" i="16"/>
  <c r="R161" i="16"/>
  <c r="S161" i="16"/>
  <c r="T161" i="16"/>
  <c r="U161" i="16"/>
  <c r="V161" i="16"/>
  <c r="W161" i="16"/>
  <c r="X161" i="16"/>
  <c r="A162" i="16"/>
  <c r="G162" i="16"/>
  <c r="H162" i="16"/>
  <c r="I162" i="16"/>
  <c r="B162" i="16"/>
  <c r="C162" i="16"/>
  <c r="E162" i="16"/>
  <c r="F162" i="16"/>
  <c r="N162" i="16"/>
  <c r="O162" i="16"/>
  <c r="P162" i="16"/>
  <c r="Q162" i="16"/>
  <c r="R162" i="16"/>
  <c r="S162" i="16"/>
  <c r="T162" i="16"/>
  <c r="U162" i="16"/>
  <c r="V162" i="16"/>
  <c r="W162" i="16"/>
  <c r="X162" i="16"/>
  <c r="A163" i="16"/>
  <c r="G163" i="16"/>
  <c r="H163" i="16"/>
  <c r="I163" i="16"/>
  <c r="B163" i="16"/>
  <c r="C163" i="16"/>
  <c r="E163" i="16"/>
  <c r="F163" i="16"/>
  <c r="N163" i="16"/>
  <c r="O163" i="16"/>
  <c r="P163" i="16"/>
  <c r="Q163" i="16"/>
  <c r="R163" i="16"/>
  <c r="S163" i="16"/>
  <c r="T163" i="16"/>
  <c r="U163" i="16"/>
  <c r="V163" i="16"/>
  <c r="W163" i="16"/>
  <c r="X163" i="16"/>
  <c r="A164" i="16"/>
  <c r="G164" i="16"/>
  <c r="H164" i="16"/>
  <c r="I164" i="16"/>
  <c r="B164" i="16"/>
  <c r="C164" i="16"/>
  <c r="E164" i="16"/>
  <c r="F164" i="16"/>
  <c r="N164" i="16"/>
  <c r="O164" i="16"/>
  <c r="P164" i="16"/>
  <c r="Q164" i="16"/>
  <c r="R164" i="16"/>
  <c r="S164" i="16"/>
  <c r="T164" i="16"/>
  <c r="U164" i="16"/>
  <c r="V164" i="16"/>
  <c r="W164" i="16"/>
  <c r="X164" i="16"/>
  <c r="X165" i="16"/>
  <c r="A166" i="16"/>
  <c r="G166" i="16"/>
  <c r="H166" i="16"/>
  <c r="I166" i="16"/>
  <c r="B166" i="16"/>
  <c r="C166" i="16"/>
  <c r="E166" i="16"/>
  <c r="F166" i="16"/>
  <c r="N166" i="16"/>
  <c r="O166" i="16"/>
  <c r="P166" i="16"/>
  <c r="Q166" i="16"/>
  <c r="R166" i="16"/>
  <c r="S166" i="16"/>
  <c r="T166" i="16"/>
  <c r="U166" i="16"/>
  <c r="V166" i="16"/>
  <c r="W166" i="16"/>
  <c r="X166" i="16"/>
  <c r="X167" i="16"/>
  <c r="X168" i="16"/>
  <c r="A169" i="16"/>
  <c r="G169" i="16"/>
  <c r="H169" i="16"/>
  <c r="I169" i="16"/>
  <c r="B169" i="16"/>
  <c r="C169" i="16"/>
  <c r="E169" i="16"/>
  <c r="F169" i="16"/>
  <c r="N169" i="16"/>
  <c r="O169" i="16"/>
  <c r="P169" i="16"/>
  <c r="Q169" i="16"/>
  <c r="R169" i="16"/>
  <c r="S169" i="16"/>
  <c r="T169" i="16"/>
  <c r="U169" i="16"/>
  <c r="V169" i="16"/>
  <c r="W169" i="16"/>
  <c r="X169" i="16"/>
  <c r="A170" i="16"/>
  <c r="B170" i="16"/>
  <c r="C170" i="16"/>
  <c r="E170" i="16"/>
  <c r="F170" i="16"/>
  <c r="G170" i="16"/>
  <c r="H170" i="16"/>
  <c r="I170" i="16"/>
  <c r="N170" i="16"/>
  <c r="O170" i="16"/>
  <c r="P170" i="16"/>
  <c r="Q170" i="16"/>
  <c r="R170" i="16"/>
  <c r="S170" i="16"/>
  <c r="T170" i="16"/>
  <c r="U170" i="16"/>
  <c r="V170" i="16"/>
  <c r="W170" i="16"/>
  <c r="X170" i="16"/>
  <c r="A171" i="16"/>
  <c r="B171" i="16"/>
  <c r="C171" i="16"/>
  <c r="E171" i="16"/>
  <c r="F171" i="16"/>
  <c r="G171" i="16"/>
  <c r="H171" i="16"/>
  <c r="I171" i="16"/>
  <c r="N171" i="16"/>
  <c r="O171" i="16"/>
  <c r="P171" i="16"/>
  <c r="Q171" i="16"/>
  <c r="R171" i="16"/>
  <c r="S171" i="16"/>
  <c r="T171" i="16"/>
  <c r="U171" i="16"/>
  <c r="V171" i="16"/>
  <c r="W171" i="16"/>
  <c r="X171" i="16"/>
  <c r="A172" i="16"/>
  <c r="B172" i="16"/>
  <c r="C172" i="16"/>
  <c r="E172" i="16"/>
  <c r="F172" i="16"/>
  <c r="G172" i="16"/>
  <c r="H172" i="16"/>
  <c r="I172" i="16"/>
  <c r="N172" i="16"/>
  <c r="O172" i="16"/>
  <c r="P172" i="16"/>
  <c r="Q172" i="16"/>
  <c r="R172" i="16"/>
  <c r="S172" i="16"/>
  <c r="T172" i="16"/>
  <c r="U172" i="16"/>
  <c r="V172" i="16"/>
  <c r="W172" i="16"/>
  <c r="X172" i="16"/>
  <c r="A173" i="16"/>
  <c r="B173" i="16"/>
  <c r="C173" i="16"/>
  <c r="E173" i="16"/>
  <c r="F173" i="16"/>
  <c r="G173" i="16"/>
  <c r="H173" i="16"/>
  <c r="I173" i="16"/>
  <c r="N173" i="16"/>
  <c r="O173" i="16"/>
  <c r="P173" i="16"/>
  <c r="Q173" i="16"/>
  <c r="R173" i="16"/>
  <c r="S173" i="16"/>
  <c r="T173" i="16"/>
  <c r="U173" i="16"/>
  <c r="V173" i="16"/>
  <c r="W173" i="16"/>
  <c r="X173" i="16"/>
  <c r="X174" i="16"/>
  <c r="A175" i="16"/>
  <c r="B175" i="16"/>
  <c r="C175" i="16"/>
  <c r="E175" i="16"/>
  <c r="F175" i="16"/>
  <c r="G175" i="16"/>
  <c r="H175" i="16"/>
  <c r="I175" i="16"/>
  <c r="N175" i="16"/>
  <c r="O175" i="16"/>
  <c r="P175" i="16"/>
  <c r="Q175" i="16"/>
  <c r="R175" i="16"/>
  <c r="S175" i="16"/>
  <c r="T175" i="16"/>
  <c r="U175" i="16"/>
  <c r="V175" i="16"/>
  <c r="W175" i="16"/>
  <c r="X175" i="16"/>
  <c r="A176" i="16"/>
  <c r="B176" i="16"/>
  <c r="C176" i="16"/>
  <c r="E176" i="16"/>
  <c r="F176" i="16"/>
  <c r="G176" i="16"/>
  <c r="H176" i="16"/>
  <c r="I176" i="16"/>
  <c r="N176" i="16"/>
  <c r="O176" i="16"/>
  <c r="P176" i="16"/>
  <c r="Q176" i="16"/>
  <c r="R176" i="16"/>
  <c r="S176" i="16"/>
  <c r="T176" i="16"/>
  <c r="U176" i="16"/>
  <c r="V176" i="16"/>
  <c r="W176" i="16"/>
  <c r="X176" i="16"/>
  <c r="A177" i="16"/>
  <c r="B177" i="16"/>
  <c r="C177" i="16"/>
  <c r="E177" i="16"/>
  <c r="F177" i="16"/>
  <c r="G177" i="16"/>
  <c r="H177" i="16"/>
  <c r="I177" i="16"/>
  <c r="N177" i="16"/>
  <c r="O177" i="16"/>
  <c r="P177" i="16"/>
  <c r="Q177" i="16"/>
  <c r="R177" i="16"/>
  <c r="S177" i="16"/>
  <c r="T177" i="16"/>
  <c r="U177" i="16"/>
  <c r="V177" i="16"/>
  <c r="W177" i="16"/>
  <c r="X177" i="16"/>
  <c r="A178" i="16"/>
  <c r="B178" i="16"/>
  <c r="C178" i="16"/>
  <c r="E178" i="16"/>
  <c r="F178" i="16"/>
  <c r="G178" i="16"/>
  <c r="H178" i="16"/>
  <c r="I178" i="16"/>
  <c r="N178" i="16"/>
  <c r="O178" i="16"/>
  <c r="P178" i="16"/>
  <c r="Q178" i="16"/>
  <c r="R178" i="16"/>
  <c r="S178" i="16"/>
  <c r="T178" i="16"/>
  <c r="U178" i="16"/>
  <c r="V178" i="16"/>
  <c r="W178" i="16"/>
  <c r="X178" i="16"/>
  <c r="A179" i="16"/>
  <c r="B179" i="16"/>
  <c r="C179" i="16"/>
  <c r="E179" i="16"/>
  <c r="F179" i="16"/>
  <c r="G179" i="16"/>
  <c r="H179" i="16"/>
  <c r="I179" i="16"/>
  <c r="N179" i="16"/>
  <c r="O179" i="16"/>
  <c r="P179" i="16"/>
  <c r="Q179" i="16"/>
  <c r="R179" i="16"/>
  <c r="S179" i="16"/>
  <c r="T179" i="16"/>
  <c r="U179" i="16"/>
  <c r="V179" i="16"/>
  <c r="W179" i="16"/>
  <c r="X179" i="16"/>
  <c r="A180" i="16"/>
  <c r="B180" i="16"/>
  <c r="C180" i="16"/>
  <c r="E180" i="16"/>
  <c r="F180" i="16"/>
  <c r="G180" i="16"/>
  <c r="H180" i="16"/>
  <c r="I180" i="16"/>
  <c r="N180" i="16"/>
  <c r="O180" i="16"/>
  <c r="P180" i="16"/>
  <c r="Q180" i="16"/>
  <c r="R180" i="16"/>
  <c r="S180" i="16"/>
  <c r="T180" i="16"/>
  <c r="U180" i="16"/>
  <c r="V180" i="16"/>
  <c r="W180" i="16"/>
  <c r="X180" i="16"/>
  <c r="A181" i="16"/>
  <c r="B181" i="16"/>
  <c r="C181" i="16"/>
  <c r="E181" i="16"/>
  <c r="F181" i="16"/>
  <c r="G181" i="16"/>
  <c r="H181" i="16"/>
  <c r="I181" i="16"/>
  <c r="N181" i="16"/>
  <c r="O181" i="16"/>
  <c r="P181" i="16"/>
  <c r="Q181" i="16"/>
  <c r="R181" i="16"/>
  <c r="S181" i="16"/>
  <c r="T181" i="16"/>
  <c r="U181" i="16"/>
  <c r="V181" i="16"/>
  <c r="W181" i="16"/>
  <c r="X181" i="16"/>
  <c r="A182" i="16"/>
  <c r="B182" i="16"/>
  <c r="C182" i="16"/>
  <c r="E182" i="16"/>
  <c r="F182" i="16"/>
  <c r="G182" i="16"/>
  <c r="H182" i="16"/>
  <c r="I182" i="16"/>
  <c r="N182" i="16"/>
  <c r="O182" i="16"/>
  <c r="P182" i="16"/>
  <c r="Q182" i="16"/>
  <c r="R182" i="16"/>
  <c r="S182" i="16"/>
  <c r="T182" i="16"/>
  <c r="U182" i="16"/>
  <c r="V182" i="16"/>
  <c r="W182" i="16"/>
  <c r="X182" i="16"/>
  <c r="A183" i="16"/>
  <c r="B183" i="16"/>
  <c r="C183" i="16"/>
  <c r="E183" i="16"/>
  <c r="F183" i="16"/>
  <c r="G183" i="16"/>
  <c r="H183" i="16"/>
  <c r="I183" i="16"/>
  <c r="N183" i="16"/>
  <c r="O183" i="16"/>
  <c r="P183" i="16"/>
  <c r="Q183" i="16"/>
  <c r="R183" i="16"/>
  <c r="S183" i="16"/>
  <c r="T183" i="16"/>
  <c r="U183" i="16"/>
  <c r="V183" i="16"/>
  <c r="W183" i="16"/>
  <c r="X183" i="16"/>
  <c r="A184" i="16"/>
  <c r="B184" i="16"/>
  <c r="C184" i="16"/>
  <c r="E184" i="16"/>
  <c r="F184" i="16"/>
  <c r="G184" i="16"/>
  <c r="H184" i="16"/>
  <c r="I184" i="16"/>
  <c r="N184" i="16"/>
  <c r="O184" i="16"/>
  <c r="P184" i="16"/>
  <c r="Q184" i="16"/>
  <c r="R184" i="16"/>
  <c r="S184" i="16"/>
  <c r="T184" i="16"/>
  <c r="U184" i="16"/>
  <c r="V184" i="16"/>
  <c r="W184" i="16"/>
  <c r="X184" i="16"/>
  <c r="A185" i="16"/>
  <c r="B185" i="16"/>
  <c r="C185" i="16"/>
  <c r="E185" i="16"/>
  <c r="F185" i="16"/>
  <c r="G185" i="16"/>
  <c r="H185" i="16"/>
  <c r="I185" i="16"/>
  <c r="N185" i="16"/>
  <c r="O185" i="16"/>
  <c r="P185" i="16"/>
  <c r="Q185" i="16"/>
  <c r="R185" i="16"/>
  <c r="S185" i="16"/>
  <c r="T185" i="16"/>
  <c r="U185" i="16"/>
  <c r="V185" i="16"/>
  <c r="W185" i="16"/>
  <c r="X185" i="16"/>
  <c r="A186" i="16"/>
  <c r="B186" i="16"/>
  <c r="C186" i="16"/>
  <c r="E186" i="16"/>
  <c r="F186" i="16"/>
  <c r="G186" i="16"/>
  <c r="H186" i="16"/>
  <c r="I186" i="16"/>
  <c r="N186" i="16"/>
  <c r="O186" i="16"/>
  <c r="P186" i="16"/>
  <c r="Q186" i="16"/>
  <c r="R186" i="16"/>
  <c r="S186" i="16"/>
  <c r="T186" i="16"/>
  <c r="U186" i="16"/>
  <c r="V186" i="16"/>
  <c r="W186" i="16"/>
  <c r="X186" i="16"/>
  <c r="A187" i="16"/>
  <c r="B187" i="16"/>
  <c r="C187" i="16"/>
  <c r="E187" i="16"/>
  <c r="F187" i="16"/>
  <c r="G187" i="16"/>
  <c r="H187" i="16"/>
  <c r="I187" i="16"/>
  <c r="N187" i="16"/>
  <c r="O187" i="16"/>
  <c r="P187" i="16"/>
  <c r="Q187" i="16"/>
  <c r="R187" i="16"/>
  <c r="S187" i="16"/>
  <c r="T187" i="16"/>
  <c r="U187" i="16"/>
  <c r="V187" i="16"/>
  <c r="W187" i="16"/>
  <c r="X187" i="16"/>
  <c r="A188" i="16"/>
  <c r="B188" i="16"/>
  <c r="C188" i="16"/>
  <c r="E188" i="16"/>
  <c r="F188" i="16"/>
  <c r="G188" i="16"/>
  <c r="H188" i="16"/>
  <c r="I188" i="16"/>
  <c r="N188" i="16"/>
  <c r="O188" i="16"/>
  <c r="P188" i="16"/>
  <c r="Q188" i="16"/>
  <c r="R188" i="16"/>
  <c r="S188" i="16"/>
  <c r="T188" i="16"/>
  <c r="U188" i="16"/>
  <c r="V188" i="16"/>
  <c r="W188" i="16"/>
  <c r="X188" i="16"/>
  <c r="A189" i="16"/>
  <c r="B189" i="16"/>
  <c r="C189" i="16"/>
  <c r="E189" i="16"/>
  <c r="F189" i="16"/>
  <c r="G189" i="16"/>
  <c r="H189" i="16"/>
  <c r="I189" i="16"/>
  <c r="N189" i="16"/>
  <c r="O189" i="16"/>
  <c r="P189" i="16"/>
  <c r="Q189" i="16"/>
  <c r="R189" i="16"/>
  <c r="S189" i="16"/>
  <c r="T189" i="16"/>
  <c r="U189" i="16"/>
  <c r="V189" i="16"/>
  <c r="W189" i="16"/>
  <c r="X189" i="16"/>
  <c r="A190" i="16"/>
  <c r="B190" i="16"/>
  <c r="C190" i="16"/>
  <c r="E190" i="16"/>
  <c r="F190" i="16"/>
  <c r="G190" i="16"/>
  <c r="H190" i="16"/>
  <c r="I190" i="16"/>
  <c r="N190" i="16"/>
  <c r="O190" i="16"/>
  <c r="P190" i="16"/>
  <c r="Q190" i="16"/>
  <c r="R190" i="16"/>
  <c r="S190" i="16"/>
  <c r="T190" i="16"/>
  <c r="U190" i="16"/>
  <c r="V190" i="16"/>
  <c r="W190" i="16"/>
  <c r="X190" i="16"/>
  <c r="A191" i="16"/>
  <c r="B191" i="16"/>
  <c r="C191" i="16"/>
  <c r="E191" i="16"/>
  <c r="F191" i="16"/>
  <c r="G191" i="16"/>
  <c r="H191" i="16"/>
  <c r="I191" i="16"/>
  <c r="N191" i="16"/>
  <c r="O191" i="16"/>
  <c r="P191" i="16"/>
  <c r="Q191" i="16"/>
  <c r="R191" i="16"/>
  <c r="S191" i="16"/>
  <c r="T191" i="16"/>
  <c r="U191" i="16"/>
  <c r="V191" i="16"/>
  <c r="W191" i="16"/>
  <c r="X191" i="16"/>
  <c r="A192" i="16"/>
  <c r="B192" i="16"/>
  <c r="C192" i="16"/>
  <c r="E192" i="16"/>
  <c r="F192" i="16"/>
  <c r="G192" i="16"/>
  <c r="H192" i="16"/>
  <c r="I192" i="16"/>
  <c r="N192" i="16"/>
  <c r="O192" i="16"/>
  <c r="P192" i="16"/>
  <c r="Q192" i="16"/>
  <c r="R192" i="16"/>
  <c r="S192" i="16"/>
  <c r="T192" i="16"/>
  <c r="U192" i="16"/>
  <c r="V192" i="16"/>
  <c r="W192" i="16"/>
  <c r="X192" i="16"/>
  <c r="A193" i="16"/>
  <c r="B193" i="16"/>
  <c r="C193" i="16"/>
  <c r="E193" i="16"/>
  <c r="F193" i="16"/>
  <c r="G193" i="16"/>
  <c r="H193" i="16"/>
  <c r="I193" i="16"/>
  <c r="N193" i="16"/>
  <c r="O193" i="16"/>
  <c r="P193" i="16"/>
  <c r="Q193" i="16"/>
  <c r="R193" i="16"/>
  <c r="S193" i="16"/>
  <c r="T193" i="16"/>
  <c r="U193" i="16"/>
  <c r="V193" i="16"/>
  <c r="W193" i="16"/>
  <c r="X193" i="16"/>
  <c r="A194" i="16"/>
  <c r="B194" i="16"/>
  <c r="C194" i="16"/>
  <c r="E194" i="16"/>
  <c r="F194" i="16"/>
  <c r="G194" i="16"/>
  <c r="H194" i="16"/>
  <c r="I194" i="16"/>
  <c r="N194" i="16"/>
  <c r="O194" i="16"/>
  <c r="P194" i="16"/>
  <c r="Q194" i="16"/>
  <c r="R194" i="16"/>
  <c r="S194" i="16"/>
  <c r="T194" i="16"/>
  <c r="U194" i="16"/>
  <c r="V194" i="16"/>
  <c r="W194" i="16"/>
  <c r="X194" i="16"/>
  <c r="A195" i="16"/>
  <c r="B195" i="16"/>
  <c r="C195" i="16"/>
  <c r="E195" i="16"/>
  <c r="F195" i="16"/>
  <c r="G195" i="16"/>
  <c r="H195" i="16"/>
  <c r="I195" i="16"/>
  <c r="N195" i="16"/>
  <c r="O195" i="16"/>
  <c r="P195" i="16"/>
  <c r="Q195" i="16"/>
  <c r="R195" i="16"/>
  <c r="S195" i="16"/>
  <c r="T195" i="16"/>
  <c r="U195" i="16"/>
  <c r="V195" i="16"/>
  <c r="W195" i="16"/>
  <c r="X195" i="16"/>
  <c r="A196" i="16"/>
  <c r="B196" i="16"/>
  <c r="C196" i="16"/>
  <c r="E196" i="16"/>
  <c r="F196" i="16"/>
  <c r="G196" i="16"/>
  <c r="H196" i="16"/>
  <c r="I196" i="16"/>
  <c r="N196" i="16"/>
  <c r="O196" i="16"/>
  <c r="P196" i="16"/>
  <c r="Q196" i="16"/>
  <c r="R196" i="16"/>
  <c r="S196" i="16"/>
  <c r="T196" i="16"/>
  <c r="U196" i="16"/>
  <c r="V196" i="16"/>
  <c r="W196" i="16"/>
  <c r="X196" i="16"/>
  <c r="A197" i="16"/>
  <c r="B197" i="16"/>
  <c r="C197" i="16"/>
  <c r="E197" i="16"/>
  <c r="F197" i="16"/>
  <c r="G197" i="16"/>
  <c r="H197" i="16"/>
  <c r="I197" i="16"/>
  <c r="N197" i="16"/>
  <c r="O197" i="16"/>
  <c r="P197" i="16"/>
  <c r="Q197" i="16"/>
  <c r="R197" i="16"/>
  <c r="S197" i="16"/>
  <c r="T197" i="16"/>
  <c r="U197" i="16"/>
  <c r="V197" i="16"/>
  <c r="W197" i="16"/>
  <c r="X197" i="16"/>
  <c r="A198" i="16"/>
  <c r="B198" i="16"/>
  <c r="C198" i="16"/>
  <c r="E198" i="16"/>
  <c r="F198" i="16"/>
  <c r="G198" i="16"/>
  <c r="H198" i="16"/>
  <c r="I198" i="16"/>
  <c r="N198" i="16"/>
  <c r="O198" i="16"/>
  <c r="P198" i="16"/>
  <c r="Q198" i="16"/>
  <c r="R198" i="16"/>
  <c r="S198" i="16"/>
  <c r="T198" i="16"/>
  <c r="U198" i="16"/>
  <c r="V198" i="16"/>
  <c r="W198" i="16"/>
  <c r="X198" i="16"/>
  <c r="A199" i="16"/>
  <c r="B199" i="16"/>
  <c r="C199" i="16"/>
  <c r="E199" i="16"/>
  <c r="F199" i="16"/>
  <c r="G199" i="16"/>
  <c r="H199" i="16"/>
  <c r="I199" i="16"/>
  <c r="N199" i="16"/>
  <c r="O199" i="16"/>
  <c r="P199" i="16"/>
  <c r="Q199" i="16"/>
  <c r="R199" i="16"/>
  <c r="S199" i="16"/>
  <c r="T199" i="16"/>
  <c r="U199" i="16"/>
  <c r="V199" i="16"/>
  <c r="W199" i="16"/>
  <c r="X199" i="16"/>
  <c r="A200" i="16"/>
  <c r="B200" i="16"/>
  <c r="C200" i="16"/>
  <c r="E200" i="16"/>
  <c r="F200" i="16"/>
  <c r="G200" i="16"/>
  <c r="H200" i="16"/>
  <c r="I200" i="16"/>
  <c r="N200" i="16"/>
  <c r="O200" i="16"/>
  <c r="P200" i="16"/>
  <c r="Q200" i="16"/>
  <c r="R200" i="16"/>
  <c r="S200" i="16"/>
  <c r="T200" i="16"/>
  <c r="U200" i="16"/>
  <c r="V200" i="16"/>
  <c r="W200" i="16"/>
  <c r="X200" i="16"/>
  <c r="A201" i="16"/>
  <c r="B201" i="16"/>
  <c r="C201" i="16"/>
  <c r="E201" i="16"/>
  <c r="F201" i="16"/>
  <c r="G201" i="16"/>
  <c r="H201" i="16"/>
  <c r="I201" i="16"/>
  <c r="N201" i="16"/>
  <c r="O201" i="16"/>
  <c r="P201" i="16"/>
  <c r="Q201" i="16"/>
  <c r="R201" i="16"/>
  <c r="S201" i="16"/>
  <c r="T201" i="16"/>
  <c r="U201" i="16"/>
  <c r="V201" i="16"/>
  <c r="W201" i="16"/>
  <c r="X201" i="16"/>
  <c r="A202" i="16"/>
  <c r="B202" i="16"/>
  <c r="C202" i="16"/>
  <c r="E202" i="16"/>
  <c r="F202" i="16"/>
  <c r="G202" i="16"/>
  <c r="H202" i="16"/>
  <c r="I202" i="16"/>
  <c r="N202" i="16"/>
  <c r="O202" i="16"/>
  <c r="P202" i="16"/>
  <c r="Q202" i="16"/>
  <c r="R202" i="16"/>
  <c r="S202" i="16"/>
  <c r="T202" i="16"/>
  <c r="U202" i="16"/>
  <c r="V202" i="16"/>
  <c r="W202" i="16"/>
  <c r="X202" i="16"/>
  <c r="A203" i="16"/>
  <c r="G203" i="16"/>
  <c r="H203" i="16"/>
  <c r="I203" i="16"/>
  <c r="B203" i="16"/>
  <c r="C203" i="16"/>
  <c r="E203" i="16"/>
  <c r="F203" i="16"/>
  <c r="N203" i="16"/>
  <c r="O203" i="16"/>
  <c r="P203" i="16"/>
  <c r="Q203" i="16"/>
  <c r="R203" i="16"/>
  <c r="S203" i="16"/>
  <c r="T203" i="16"/>
  <c r="U203" i="16"/>
  <c r="V203" i="16"/>
  <c r="W203" i="16"/>
  <c r="X203" i="16"/>
  <c r="A204" i="16"/>
  <c r="G204" i="16"/>
  <c r="H204" i="16"/>
  <c r="I204" i="16"/>
  <c r="B204" i="16"/>
  <c r="C204" i="16"/>
  <c r="E204" i="16"/>
  <c r="F204" i="16"/>
  <c r="N204" i="16"/>
  <c r="O204" i="16"/>
  <c r="P204" i="16"/>
  <c r="Q204" i="16"/>
  <c r="R204" i="16"/>
  <c r="S204" i="16"/>
  <c r="T204" i="16"/>
  <c r="U204" i="16"/>
  <c r="V204" i="16"/>
  <c r="W204" i="16"/>
  <c r="X204" i="16"/>
  <c r="A205" i="16"/>
  <c r="G205" i="16"/>
  <c r="H205" i="16"/>
  <c r="I205" i="16"/>
  <c r="B205" i="16"/>
  <c r="C205" i="16"/>
  <c r="E205" i="16"/>
  <c r="F205" i="16"/>
  <c r="N205" i="16"/>
  <c r="O205" i="16"/>
  <c r="P205" i="16"/>
  <c r="Q205" i="16"/>
  <c r="R205" i="16"/>
  <c r="S205" i="16"/>
  <c r="T205" i="16"/>
  <c r="U205" i="16"/>
  <c r="V205" i="16"/>
  <c r="W205" i="16"/>
  <c r="X205" i="16"/>
  <c r="X206" i="16"/>
  <c r="A207" i="16"/>
  <c r="G207" i="16"/>
  <c r="H207" i="16"/>
  <c r="I207" i="16"/>
  <c r="B207" i="16"/>
  <c r="C207" i="16"/>
  <c r="E207" i="16"/>
  <c r="F207" i="16"/>
  <c r="N207" i="16"/>
  <c r="O207" i="16"/>
  <c r="P207" i="16"/>
  <c r="Q207" i="16"/>
  <c r="R207" i="16"/>
  <c r="S207" i="16"/>
  <c r="T207" i="16"/>
  <c r="U207" i="16"/>
  <c r="V207" i="16"/>
  <c r="W207" i="16"/>
  <c r="X207" i="16"/>
  <c r="A208" i="16"/>
  <c r="G208" i="16"/>
  <c r="H208" i="16"/>
  <c r="I208" i="16"/>
  <c r="B208" i="16"/>
  <c r="C208" i="16"/>
  <c r="E208" i="16"/>
  <c r="F208" i="16"/>
  <c r="N208" i="16"/>
  <c r="O208" i="16"/>
  <c r="P208" i="16"/>
  <c r="Q208" i="16"/>
  <c r="R208" i="16"/>
  <c r="S208" i="16"/>
  <c r="T208" i="16"/>
  <c r="U208" i="16"/>
  <c r="V208" i="16"/>
  <c r="W208" i="16"/>
  <c r="X208" i="16"/>
  <c r="A209" i="16"/>
  <c r="G209" i="16"/>
  <c r="H209" i="16"/>
  <c r="I209" i="16"/>
  <c r="B209" i="16"/>
  <c r="C209" i="16"/>
  <c r="E209" i="16"/>
  <c r="F209" i="16"/>
  <c r="N209" i="16"/>
  <c r="O209" i="16"/>
  <c r="P209" i="16"/>
  <c r="Q209" i="16"/>
  <c r="R209" i="16"/>
  <c r="S209" i="16"/>
  <c r="T209" i="16"/>
  <c r="U209" i="16"/>
  <c r="V209" i="16"/>
  <c r="W209" i="16"/>
  <c r="X209" i="16"/>
  <c r="A210" i="16"/>
  <c r="G210" i="16"/>
  <c r="H210" i="16"/>
  <c r="I210" i="16"/>
  <c r="B210" i="16"/>
  <c r="C210" i="16"/>
  <c r="E210" i="16"/>
  <c r="F210" i="16"/>
  <c r="N210" i="16"/>
  <c r="O210" i="16"/>
  <c r="P210" i="16"/>
  <c r="Q210" i="16"/>
  <c r="R210" i="16"/>
  <c r="S210" i="16"/>
  <c r="T210" i="16"/>
  <c r="U210" i="16"/>
  <c r="V210" i="16"/>
  <c r="W210" i="16"/>
  <c r="X210" i="16"/>
  <c r="A211" i="16"/>
  <c r="G211" i="16"/>
  <c r="H211" i="16"/>
  <c r="I211" i="16"/>
  <c r="B211" i="16"/>
  <c r="C211" i="16"/>
  <c r="E211" i="16"/>
  <c r="F211" i="16"/>
  <c r="N211" i="16"/>
  <c r="O211" i="16"/>
  <c r="P211" i="16"/>
  <c r="Q211" i="16"/>
  <c r="R211" i="16"/>
  <c r="S211" i="16"/>
  <c r="T211" i="16"/>
  <c r="U211" i="16"/>
  <c r="V211" i="16"/>
  <c r="W211" i="16"/>
  <c r="X211" i="16"/>
  <c r="A212" i="16"/>
  <c r="G212" i="16"/>
  <c r="H212" i="16"/>
  <c r="I212" i="16"/>
  <c r="B212" i="16"/>
  <c r="C212" i="16"/>
  <c r="E212" i="16"/>
  <c r="F212" i="16"/>
  <c r="N212" i="16"/>
  <c r="O212" i="16"/>
  <c r="P212" i="16"/>
  <c r="Q212" i="16"/>
  <c r="R212" i="16"/>
  <c r="S212" i="16"/>
  <c r="T212" i="16"/>
  <c r="U212" i="16"/>
  <c r="V212" i="16"/>
  <c r="W212" i="16"/>
  <c r="X212" i="16"/>
  <c r="A213" i="16"/>
  <c r="G213" i="16"/>
  <c r="H213" i="16"/>
  <c r="I213" i="16"/>
  <c r="B213" i="16"/>
  <c r="C213" i="16"/>
  <c r="E213" i="16"/>
  <c r="F213" i="16"/>
  <c r="N213" i="16"/>
  <c r="O213" i="16"/>
  <c r="P213" i="16"/>
  <c r="Q213" i="16"/>
  <c r="R213" i="16"/>
  <c r="S213" i="16"/>
  <c r="T213" i="16"/>
  <c r="U213" i="16"/>
  <c r="V213" i="16"/>
  <c r="W213" i="16"/>
  <c r="X213" i="16"/>
  <c r="A214" i="16"/>
  <c r="G214" i="16"/>
  <c r="H214" i="16"/>
  <c r="I214" i="16"/>
  <c r="B214" i="16"/>
  <c r="C214" i="16"/>
  <c r="E214" i="16"/>
  <c r="F214" i="16"/>
  <c r="N214" i="16"/>
  <c r="O214" i="16"/>
  <c r="P214" i="16"/>
  <c r="Q214" i="16"/>
  <c r="R214" i="16"/>
  <c r="S214" i="16"/>
  <c r="T214" i="16"/>
  <c r="U214" i="16"/>
  <c r="V214" i="16"/>
  <c r="W214" i="16"/>
  <c r="X214" i="16"/>
  <c r="A215" i="16"/>
  <c r="G215" i="16"/>
  <c r="H215" i="16"/>
  <c r="I215" i="16"/>
  <c r="B215" i="16"/>
  <c r="C215" i="16"/>
  <c r="E215" i="16"/>
  <c r="F215" i="16"/>
  <c r="N215" i="16"/>
  <c r="O215" i="16"/>
  <c r="P215" i="16"/>
  <c r="Q215" i="16"/>
  <c r="R215" i="16"/>
  <c r="S215" i="16"/>
  <c r="T215" i="16"/>
  <c r="U215" i="16"/>
  <c r="V215" i="16"/>
  <c r="W215" i="16"/>
  <c r="X215" i="16"/>
  <c r="X216" i="16"/>
  <c r="A217" i="16"/>
  <c r="G217" i="16"/>
  <c r="H217" i="16"/>
  <c r="I217" i="16"/>
  <c r="B217" i="16"/>
  <c r="C217" i="16"/>
  <c r="E217" i="16"/>
  <c r="F217" i="16"/>
  <c r="N217" i="16"/>
  <c r="O217" i="16"/>
  <c r="P217" i="16"/>
  <c r="Q217" i="16"/>
  <c r="R217" i="16"/>
  <c r="S217" i="16"/>
  <c r="T217" i="16"/>
  <c r="U217" i="16"/>
  <c r="V217" i="16"/>
  <c r="W217" i="16"/>
  <c r="A218" i="16"/>
  <c r="G218" i="16"/>
  <c r="H218" i="16"/>
  <c r="I218" i="16"/>
  <c r="B218" i="16"/>
  <c r="C218" i="16"/>
  <c r="E218" i="16"/>
  <c r="F218" i="16"/>
  <c r="N218" i="16"/>
  <c r="O218" i="16"/>
  <c r="P218" i="16"/>
  <c r="Q218" i="16"/>
  <c r="R218" i="16"/>
  <c r="S218" i="16"/>
  <c r="T218" i="16"/>
  <c r="U218" i="16"/>
  <c r="V218" i="16"/>
  <c r="W218" i="16"/>
  <c r="X218" i="16"/>
  <c r="A219" i="16"/>
  <c r="G219" i="16"/>
  <c r="H219" i="16"/>
  <c r="I219" i="16"/>
  <c r="B219" i="16"/>
  <c r="C219" i="16"/>
  <c r="E219" i="16"/>
  <c r="F219" i="16"/>
  <c r="N219" i="16"/>
  <c r="O219" i="16"/>
  <c r="P219" i="16"/>
  <c r="Q219" i="16"/>
  <c r="R219" i="16"/>
  <c r="S219" i="16"/>
  <c r="T219" i="16"/>
  <c r="U219" i="16"/>
  <c r="V219" i="16"/>
  <c r="W219" i="16"/>
  <c r="X219" i="16"/>
  <c r="A220" i="16"/>
  <c r="G220" i="16"/>
  <c r="H220" i="16"/>
  <c r="I220" i="16"/>
  <c r="B220" i="16"/>
  <c r="C220" i="16"/>
  <c r="E220" i="16"/>
  <c r="F220" i="16"/>
  <c r="N220" i="16"/>
  <c r="O220" i="16"/>
  <c r="P220" i="16"/>
  <c r="Q220" i="16"/>
  <c r="R220" i="16"/>
  <c r="S220" i="16"/>
  <c r="T220" i="16"/>
  <c r="U220" i="16"/>
  <c r="V220" i="16"/>
  <c r="W220" i="16"/>
  <c r="X220" i="16"/>
  <c r="A221" i="16"/>
  <c r="G221" i="16"/>
  <c r="H221" i="16"/>
  <c r="I221" i="16"/>
  <c r="B221" i="16"/>
  <c r="C221" i="16"/>
  <c r="E221" i="16"/>
  <c r="F221" i="16"/>
  <c r="N221" i="16"/>
  <c r="O221" i="16"/>
  <c r="P221" i="16"/>
  <c r="Q221" i="16"/>
  <c r="R221" i="16"/>
  <c r="S221" i="16"/>
  <c r="T221" i="16"/>
  <c r="U221" i="16"/>
  <c r="V221" i="16"/>
  <c r="W221" i="16"/>
  <c r="X221" i="16"/>
  <c r="A222" i="16"/>
  <c r="G222" i="16"/>
  <c r="H222" i="16"/>
  <c r="I222" i="16"/>
  <c r="B222" i="16"/>
  <c r="C222" i="16"/>
  <c r="E222" i="16"/>
  <c r="F222" i="16"/>
  <c r="N222" i="16"/>
  <c r="O222" i="16"/>
  <c r="P222" i="16"/>
  <c r="Q222" i="16"/>
  <c r="R222" i="16"/>
  <c r="S222" i="16"/>
  <c r="T222" i="16"/>
  <c r="U222" i="16"/>
  <c r="V222" i="16"/>
  <c r="W222" i="16"/>
  <c r="X222" i="16"/>
  <c r="A223" i="16"/>
  <c r="G223" i="16"/>
  <c r="H223" i="16"/>
  <c r="I223" i="16"/>
  <c r="B223" i="16"/>
  <c r="C223" i="16"/>
  <c r="E223" i="16"/>
  <c r="F223" i="16"/>
  <c r="N223" i="16"/>
  <c r="O223" i="16"/>
  <c r="P223" i="16"/>
  <c r="Q223" i="16"/>
  <c r="R223" i="16"/>
  <c r="S223" i="16"/>
  <c r="T223" i="16"/>
  <c r="U223" i="16"/>
  <c r="V223" i="16"/>
  <c r="W223" i="16"/>
  <c r="X223" i="16"/>
  <c r="A224" i="16"/>
  <c r="G224" i="16"/>
  <c r="H224" i="16"/>
  <c r="I224" i="16"/>
  <c r="B224" i="16"/>
  <c r="C224" i="16"/>
  <c r="E224" i="16"/>
  <c r="F224" i="16"/>
  <c r="N224" i="16"/>
  <c r="O224" i="16"/>
  <c r="P224" i="16"/>
  <c r="Q224" i="16"/>
  <c r="R224" i="16"/>
  <c r="S224" i="16"/>
  <c r="T224" i="16"/>
  <c r="U224" i="16"/>
  <c r="V224" i="16"/>
  <c r="W224" i="16"/>
  <c r="X224" i="16"/>
  <c r="A225" i="16"/>
  <c r="G225" i="16"/>
  <c r="H225" i="16"/>
  <c r="I225" i="16"/>
  <c r="B225" i="16"/>
  <c r="C225" i="16"/>
  <c r="E225" i="16"/>
  <c r="F225" i="16"/>
  <c r="N225" i="16"/>
  <c r="O225" i="16"/>
  <c r="P225" i="16"/>
  <c r="Q225" i="16"/>
  <c r="R225" i="16"/>
  <c r="S225" i="16"/>
  <c r="T225" i="16"/>
  <c r="U225" i="16"/>
  <c r="V225" i="16"/>
  <c r="W225" i="16"/>
  <c r="X225" i="16"/>
  <c r="A226" i="16"/>
  <c r="G226" i="16"/>
  <c r="H226" i="16"/>
  <c r="I226" i="16"/>
  <c r="B226" i="16"/>
  <c r="C226" i="16"/>
  <c r="E226" i="16"/>
  <c r="F226" i="16"/>
  <c r="N226" i="16"/>
  <c r="O226" i="16"/>
  <c r="P226" i="16"/>
  <c r="Q226" i="16"/>
  <c r="R226" i="16"/>
  <c r="S226" i="16"/>
  <c r="T226" i="16"/>
  <c r="U226" i="16"/>
  <c r="V226" i="16"/>
  <c r="W226" i="16"/>
  <c r="X226" i="16"/>
  <c r="A227" i="16"/>
  <c r="G227" i="16"/>
  <c r="H227" i="16"/>
  <c r="I227" i="16"/>
  <c r="B227" i="16"/>
  <c r="C227" i="16"/>
  <c r="E227" i="16"/>
  <c r="F227" i="16"/>
  <c r="N227" i="16"/>
  <c r="O227" i="16"/>
  <c r="P227" i="16"/>
  <c r="Q227" i="16"/>
  <c r="R227" i="16"/>
  <c r="S227" i="16"/>
  <c r="T227" i="16"/>
  <c r="U227" i="16"/>
  <c r="V227" i="16"/>
  <c r="W227" i="16"/>
  <c r="X227" i="16"/>
  <c r="A228" i="16"/>
  <c r="G228" i="16"/>
  <c r="H228" i="16"/>
  <c r="I228" i="16"/>
  <c r="B228" i="16"/>
  <c r="C228" i="16"/>
  <c r="E228" i="16"/>
  <c r="F228" i="16"/>
  <c r="N228" i="16"/>
  <c r="O228" i="16"/>
  <c r="P228" i="16"/>
  <c r="Q228" i="16"/>
  <c r="R228" i="16"/>
  <c r="S228" i="16"/>
  <c r="T228" i="16"/>
  <c r="U228" i="16"/>
  <c r="V228" i="16"/>
  <c r="W228" i="16"/>
  <c r="X228" i="16"/>
  <c r="A229" i="16"/>
  <c r="B229" i="16"/>
  <c r="C229" i="16"/>
  <c r="E229" i="16"/>
  <c r="F229" i="16"/>
  <c r="G229" i="16"/>
  <c r="H229" i="16"/>
  <c r="I229" i="16"/>
  <c r="N229" i="16"/>
  <c r="O229" i="16"/>
  <c r="P229" i="16"/>
  <c r="Q229" i="16"/>
  <c r="R229" i="16"/>
  <c r="S229" i="16"/>
  <c r="T229" i="16"/>
  <c r="U229" i="16"/>
  <c r="V229" i="16"/>
  <c r="W229" i="16"/>
  <c r="X229" i="16"/>
  <c r="A230" i="16"/>
  <c r="B230" i="16"/>
  <c r="C230" i="16"/>
  <c r="E230" i="16"/>
  <c r="F230" i="16"/>
  <c r="G230" i="16"/>
  <c r="H230" i="16"/>
  <c r="I230" i="16"/>
  <c r="N230" i="16"/>
  <c r="O230" i="16"/>
  <c r="P230" i="16"/>
  <c r="Q230" i="16"/>
  <c r="R230" i="16"/>
  <c r="S230" i="16"/>
  <c r="T230" i="16"/>
  <c r="U230" i="16"/>
  <c r="V230" i="16"/>
  <c r="W230" i="16"/>
  <c r="X230" i="16"/>
  <c r="A231" i="16"/>
  <c r="B231" i="16"/>
  <c r="C231" i="16"/>
  <c r="E231" i="16"/>
  <c r="F231" i="16"/>
  <c r="G231" i="16"/>
  <c r="H231" i="16"/>
  <c r="I231" i="16"/>
  <c r="N231" i="16"/>
  <c r="O231" i="16"/>
  <c r="P231" i="16"/>
  <c r="Q231" i="16"/>
  <c r="R231" i="16"/>
  <c r="S231" i="16"/>
  <c r="T231" i="16"/>
  <c r="U231" i="16"/>
  <c r="V231" i="16"/>
  <c r="W231" i="16"/>
  <c r="X231" i="16"/>
  <c r="A232" i="16"/>
  <c r="G232" i="16"/>
  <c r="H232" i="16"/>
  <c r="I232" i="16"/>
  <c r="B232" i="16"/>
  <c r="C232" i="16"/>
  <c r="E232" i="16"/>
  <c r="F232" i="16"/>
  <c r="N232" i="16"/>
  <c r="O232" i="16"/>
  <c r="P232" i="16"/>
  <c r="Q232" i="16"/>
  <c r="R232" i="16"/>
  <c r="S232" i="16"/>
  <c r="T232" i="16"/>
  <c r="U232" i="16"/>
  <c r="V232" i="16"/>
  <c r="W232" i="16"/>
  <c r="X232" i="16"/>
  <c r="A233" i="16"/>
  <c r="G233" i="16"/>
  <c r="H233" i="16"/>
  <c r="I233" i="16"/>
  <c r="B233" i="16"/>
  <c r="C233" i="16"/>
  <c r="E233" i="16"/>
  <c r="F233" i="16"/>
  <c r="N233" i="16"/>
  <c r="O233" i="16"/>
  <c r="P233" i="16"/>
  <c r="Q233" i="16"/>
  <c r="R233" i="16"/>
  <c r="S233" i="16"/>
  <c r="T233" i="16"/>
  <c r="U233" i="16"/>
  <c r="V233" i="16"/>
  <c r="W233" i="16"/>
  <c r="X233" i="16"/>
  <c r="A234" i="16"/>
  <c r="G234" i="16"/>
  <c r="H234" i="16"/>
  <c r="I234" i="16"/>
  <c r="B234" i="16"/>
  <c r="C234" i="16"/>
  <c r="E234" i="16"/>
  <c r="F234" i="16"/>
  <c r="N234" i="16"/>
  <c r="O234" i="16"/>
  <c r="P234" i="16"/>
  <c r="Q234" i="16"/>
  <c r="R234" i="16"/>
  <c r="S234" i="16"/>
  <c r="T234" i="16"/>
  <c r="U234" i="16"/>
  <c r="V234" i="16"/>
  <c r="W234" i="16"/>
  <c r="X234" i="16"/>
  <c r="A235" i="16"/>
  <c r="G235" i="16"/>
  <c r="H235" i="16"/>
  <c r="I235" i="16"/>
  <c r="B235" i="16"/>
  <c r="C235" i="16"/>
  <c r="E235" i="16"/>
  <c r="F235" i="16"/>
  <c r="N235" i="16"/>
  <c r="O235" i="16"/>
  <c r="P235" i="16"/>
  <c r="Q235" i="16"/>
  <c r="R235" i="16"/>
  <c r="S235" i="16"/>
  <c r="T235" i="16"/>
  <c r="U235" i="16"/>
  <c r="V235" i="16"/>
  <c r="W235" i="16"/>
  <c r="X235" i="16"/>
  <c r="A236" i="16"/>
  <c r="G236" i="16"/>
  <c r="H236" i="16"/>
  <c r="I236" i="16"/>
  <c r="B236" i="16"/>
  <c r="C236" i="16"/>
  <c r="E236" i="16"/>
  <c r="F236" i="16"/>
  <c r="N236" i="16"/>
  <c r="O236" i="16"/>
  <c r="P236" i="16"/>
  <c r="Q236" i="16"/>
  <c r="R236" i="16"/>
  <c r="S236" i="16"/>
  <c r="T236" i="16"/>
  <c r="U236" i="16"/>
  <c r="V236" i="16"/>
  <c r="W236" i="16"/>
  <c r="X236" i="16"/>
  <c r="A237" i="16"/>
  <c r="G237" i="16"/>
  <c r="H237" i="16"/>
  <c r="I237" i="16"/>
  <c r="B237" i="16"/>
  <c r="C237" i="16"/>
  <c r="E237" i="16"/>
  <c r="F237" i="16"/>
  <c r="N237" i="16"/>
  <c r="O237" i="16"/>
  <c r="P237" i="16"/>
  <c r="Q237" i="16"/>
  <c r="R237" i="16"/>
  <c r="S237" i="16"/>
  <c r="T237" i="16"/>
  <c r="U237" i="16"/>
  <c r="V237" i="16"/>
  <c r="W237" i="16"/>
  <c r="X237" i="16"/>
  <c r="A238" i="16"/>
  <c r="G238" i="16"/>
  <c r="H238" i="16"/>
  <c r="I238" i="16"/>
  <c r="B238" i="16"/>
  <c r="C238" i="16"/>
  <c r="E238" i="16"/>
  <c r="F238" i="16"/>
  <c r="N238" i="16"/>
  <c r="O238" i="16"/>
  <c r="P238" i="16"/>
  <c r="Q238" i="16"/>
  <c r="R238" i="16"/>
  <c r="S238" i="16"/>
  <c r="T238" i="16"/>
  <c r="U238" i="16"/>
  <c r="V238" i="16"/>
  <c r="W238" i="16"/>
  <c r="X238" i="16"/>
  <c r="A239" i="16"/>
  <c r="G239" i="16"/>
  <c r="H239" i="16"/>
  <c r="I239" i="16"/>
  <c r="B239" i="16"/>
  <c r="C239" i="16"/>
  <c r="E239" i="16"/>
  <c r="F239" i="16"/>
  <c r="N239" i="16"/>
  <c r="O239" i="16"/>
  <c r="P239" i="16"/>
  <c r="Q239" i="16"/>
  <c r="R239" i="16"/>
  <c r="S239" i="16"/>
  <c r="T239" i="16"/>
  <c r="U239" i="16"/>
  <c r="V239" i="16"/>
  <c r="W239" i="16"/>
  <c r="X239" i="16"/>
  <c r="A240" i="16"/>
  <c r="B240" i="16"/>
  <c r="C240" i="16"/>
  <c r="E240" i="16"/>
  <c r="F240" i="16"/>
  <c r="G240" i="16"/>
  <c r="H240" i="16"/>
  <c r="I240" i="16"/>
  <c r="N240" i="16"/>
  <c r="O240" i="16"/>
  <c r="P240" i="16"/>
  <c r="Q240" i="16"/>
  <c r="R240" i="16"/>
  <c r="S240" i="16"/>
  <c r="T240" i="16"/>
  <c r="U240" i="16"/>
  <c r="V240" i="16"/>
  <c r="W240" i="16"/>
  <c r="X240" i="16"/>
  <c r="A241" i="16"/>
  <c r="B241" i="16"/>
  <c r="C241" i="16"/>
  <c r="E241" i="16"/>
  <c r="F241" i="16"/>
  <c r="G241" i="16"/>
  <c r="H241" i="16"/>
  <c r="I241" i="16"/>
  <c r="N241" i="16"/>
  <c r="O241" i="16"/>
  <c r="P241" i="16"/>
  <c r="Q241" i="16"/>
  <c r="R241" i="16"/>
  <c r="S241" i="16"/>
  <c r="T241" i="16"/>
  <c r="U241" i="16"/>
  <c r="V241" i="16"/>
  <c r="W241" i="16"/>
  <c r="X241" i="16"/>
  <c r="A242" i="16"/>
  <c r="G242" i="16"/>
  <c r="H242" i="16"/>
  <c r="I242" i="16"/>
  <c r="B242" i="16"/>
  <c r="C242" i="16"/>
  <c r="E242" i="16"/>
  <c r="F242" i="16"/>
  <c r="N242" i="16"/>
  <c r="O242" i="16"/>
  <c r="P242" i="16"/>
  <c r="Q242" i="16"/>
  <c r="R242" i="16"/>
  <c r="S242" i="16"/>
  <c r="T242" i="16"/>
  <c r="U242" i="16"/>
  <c r="V242" i="16"/>
  <c r="W242" i="16"/>
  <c r="X242" i="16"/>
  <c r="A243" i="16"/>
  <c r="B243" i="16"/>
  <c r="C243" i="16"/>
  <c r="E243" i="16"/>
  <c r="F243" i="16"/>
  <c r="G243" i="16"/>
  <c r="H243" i="16"/>
  <c r="I243" i="16"/>
  <c r="N243" i="16"/>
  <c r="O243" i="16"/>
  <c r="P243" i="16"/>
  <c r="Q243" i="16"/>
  <c r="R243" i="16"/>
  <c r="S243" i="16"/>
  <c r="T243" i="16"/>
  <c r="U243" i="16"/>
  <c r="V243" i="16"/>
  <c r="W243" i="16"/>
  <c r="X243" i="16"/>
  <c r="A244" i="16"/>
  <c r="B244" i="16"/>
  <c r="C244" i="16"/>
  <c r="E244" i="16"/>
  <c r="F244" i="16"/>
  <c r="G244" i="16"/>
  <c r="H244" i="16"/>
  <c r="I244" i="16"/>
  <c r="N244" i="16"/>
  <c r="O244" i="16"/>
  <c r="P244" i="16"/>
  <c r="Q244" i="16"/>
  <c r="R244" i="16"/>
  <c r="S244" i="16"/>
  <c r="T244" i="16"/>
  <c r="U244" i="16"/>
  <c r="V244" i="16"/>
  <c r="W244" i="16"/>
  <c r="X244" i="16"/>
  <c r="A245" i="16"/>
  <c r="B245" i="16"/>
  <c r="C245" i="16"/>
  <c r="E245" i="16"/>
  <c r="F245" i="16"/>
  <c r="G245" i="16"/>
  <c r="H245" i="16"/>
  <c r="I245" i="16"/>
  <c r="N245" i="16"/>
  <c r="O245" i="16"/>
  <c r="P245" i="16"/>
  <c r="Q245" i="16"/>
  <c r="R245" i="16"/>
  <c r="S245" i="16"/>
  <c r="T245" i="16"/>
  <c r="U245" i="16"/>
  <c r="V245" i="16"/>
  <c r="W245" i="16"/>
  <c r="X245" i="16"/>
  <c r="A246" i="16"/>
  <c r="B246" i="16"/>
  <c r="C246" i="16"/>
  <c r="E246" i="16"/>
  <c r="F246" i="16"/>
  <c r="G246" i="16"/>
  <c r="H246" i="16"/>
  <c r="I246" i="16"/>
  <c r="N246" i="16"/>
  <c r="O246" i="16"/>
  <c r="P246" i="16"/>
  <c r="Q246" i="16"/>
  <c r="R246" i="16"/>
  <c r="S246" i="16"/>
  <c r="T246" i="16"/>
  <c r="U246" i="16"/>
  <c r="V246" i="16"/>
  <c r="W246" i="16"/>
  <c r="X246" i="16"/>
  <c r="A247" i="16"/>
  <c r="B247" i="16"/>
  <c r="C247" i="16"/>
  <c r="E247" i="16"/>
  <c r="F247" i="16"/>
  <c r="G247" i="16"/>
  <c r="H247" i="16"/>
  <c r="I247" i="16"/>
  <c r="N247" i="16"/>
  <c r="O247" i="16"/>
  <c r="P247" i="16"/>
  <c r="Q247" i="16"/>
  <c r="R247" i="16"/>
  <c r="S247" i="16"/>
  <c r="T247" i="16"/>
  <c r="U247" i="16"/>
  <c r="V247" i="16"/>
  <c r="W247" i="16"/>
  <c r="X247" i="16"/>
  <c r="A248" i="16"/>
  <c r="B248" i="16"/>
  <c r="C248" i="16"/>
  <c r="E248" i="16"/>
  <c r="F248" i="16"/>
  <c r="G248" i="16"/>
  <c r="H248" i="16"/>
  <c r="I248" i="16"/>
  <c r="N248" i="16"/>
  <c r="O248" i="16"/>
  <c r="P248" i="16"/>
  <c r="Q248" i="16"/>
  <c r="R248" i="16"/>
  <c r="S248" i="16"/>
  <c r="T248" i="16"/>
  <c r="U248" i="16"/>
  <c r="V248" i="16"/>
  <c r="W248" i="16"/>
  <c r="X248" i="16"/>
  <c r="A249" i="16"/>
  <c r="B249" i="16"/>
  <c r="C249" i="16"/>
  <c r="E249" i="16"/>
  <c r="F249" i="16"/>
  <c r="G249" i="16"/>
  <c r="H249" i="16"/>
  <c r="I249" i="16"/>
  <c r="N249" i="16"/>
  <c r="O249" i="16"/>
  <c r="P249" i="16"/>
  <c r="Q249" i="16"/>
  <c r="R249" i="16"/>
  <c r="S249" i="16"/>
  <c r="T249" i="16"/>
  <c r="U249" i="16"/>
  <c r="V249" i="16"/>
  <c r="W249" i="16"/>
  <c r="X249" i="16"/>
  <c r="A250" i="16"/>
  <c r="B250" i="16"/>
  <c r="C250" i="16"/>
  <c r="E250" i="16"/>
  <c r="F250" i="16"/>
  <c r="G250" i="16"/>
  <c r="H250" i="16"/>
  <c r="I250" i="16"/>
  <c r="N250" i="16"/>
  <c r="O250" i="16"/>
  <c r="P250" i="16"/>
  <c r="Q250" i="16"/>
  <c r="R250" i="16"/>
  <c r="S250" i="16"/>
  <c r="T250" i="16"/>
  <c r="U250" i="16"/>
  <c r="V250" i="16"/>
  <c r="W250" i="16"/>
  <c r="X250" i="16"/>
  <c r="A251" i="16"/>
  <c r="B251" i="16"/>
  <c r="C251" i="16"/>
  <c r="E251" i="16"/>
  <c r="F251" i="16"/>
  <c r="G251" i="16"/>
  <c r="H251" i="16"/>
  <c r="I251" i="16"/>
  <c r="N251" i="16"/>
  <c r="O251" i="16"/>
  <c r="P251" i="16"/>
  <c r="Q251" i="16"/>
  <c r="R251" i="16"/>
  <c r="S251" i="16"/>
  <c r="T251" i="16"/>
  <c r="U251" i="16"/>
  <c r="V251" i="16"/>
  <c r="W251" i="16"/>
  <c r="X251" i="16"/>
  <c r="A252" i="16"/>
  <c r="B252" i="16"/>
  <c r="C252" i="16"/>
  <c r="E252" i="16"/>
  <c r="F252" i="16"/>
  <c r="G252" i="16"/>
  <c r="H252" i="16"/>
  <c r="I252" i="16"/>
  <c r="N252" i="16"/>
  <c r="O252" i="16"/>
  <c r="P252" i="16"/>
  <c r="Q252" i="16"/>
  <c r="R252" i="16"/>
  <c r="S252" i="16"/>
  <c r="T252" i="16"/>
  <c r="U252" i="16"/>
  <c r="V252" i="16"/>
  <c r="W252" i="16"/>
  <c r="X252" i="16"/>
  <c r="A253" i="16"/>
  <c r="B253" i="16"/>
  <c r="C253" i="16"/>
  <c r="E253" i="16"/>
  <c r="F253" i="16"/>
  <c r="G253" i="16"/>
  <c r="H253" i="16"/>
  <c r="I253" i="16"/>
  <c r="N253" i="16"/>
  <c r="O253" i="16"/>
  <c r="P253" i="16"/>
  <c r="Q253" i="16"/>
  <c r="R253" i="16"/>
  <c r="S253" i="16"/>
  <c r="T253" i="16"/>
  <c r="U253" i="16"/>
  <c r="V253" i="16"/>
  <c r="W253" i="16"/>
  <c r="X253" i="16"/>
  <c r="A254" i="16"/>
  <c r="B254" i="16"/>
  <c r="C254" i="16"/>
  <c r="E254" i="16"/>
  <c r="F254" i="16"/>
  <c r="G254" i="16"/>
  <c r="H254" i="16"/>
  <c r="I254" i="16"/>
  <c r="N254" i="16"/>
  <c r="O254" i="16"/>
  <c r="P254" i="16"/>
  <c r="Q254" i="16"/>
  <c r="R254" i="16"/>
  <c r="S254" i="16"/>
  <c r="T254" i="16"/>
  <c r="U254" i="16"/>
  <c r="V254" i="16"/>
  <c r="W254" i="16"/>
  <c r="X254" i="16"/>
  <c r="A255" i="16"/>
  <c r="B255" i="16"/>
  <c r="C255" i="16"/>
  <c r="E255" i="16"/>
  <c r="F255" i="16"/>
  <c r="G255" i="16"/>
  <c r="H255" i="16"/>
  <c r="I255" i="16"/>
  <c r="N255" i="16"/>
  <c r="O255" i="16"/>
  <c r="P255" i="16"/>
  <c r="Q255" i="16"/>
  <c r="R255" i="16"/>
  <c r="S255" i="16"/>
  <c r="T255" i="16"/>
  <c r="U255" i="16"/>
  <c r="V255" i="16"/>
  <c r="W255" i="16"/>
  <c r="X255" i="16"/>
  <c r="A256" i="16"/>
  <c r="B256" i="16"/>
  <c r="C256" i="16"/>
  <c r="E256" i="16"/>
  <c r="F256" i="16"/>
  <c r="G256" i="16"/>
  <c r="H256" i="16"/>
  <c r="I256" i="16"/>
  <c r="N256" i="16"/>
  <c r="O256" i="16"/>
  <c r="P256" i="16"/>
  <c r="Q256" i="16"/>
  <c r="R256" i="16"/>
  <c r="S256" i="16"/>
  <c r="T256" i="16"/>
  <c r="U256" i="16"/>
  <c r="V256" i="16"/>
  <c r="W256" i="16"/>
  <c r="X256" i="16"/>
  <c r="A257" i="16"/>
  <c r="B257" i="16"/>
  <c r="C257" i="16"/>
  <c r="E257" i="16"/>
  <c r="F257" i="16"/>
  <c r="G257" i="16"/>
  <c r="H257" i="16"/>
  <c r="I257" i="16"/>
  <c r="N257" i="16"/>
  <c r="O257" i="16"/>
  <c r="P257" i="16"/>
  <c r="Q257" i="16"/>
  <c r="R257" i="16"/>
  <c r="S257" i="16"/>
  <c r="T257" i="16"/>
  <c r="U257" i="16"/>
  <c r="V257" i="16"/>
  <c r="W257" i="16"/>
  <c r="X257" i="16"/>
  <c r="A258" i="16"/>
  <c r="H258" i="16"/>
  <c r="I258" i="16"/>
  <c r="B258" i="16"/>
  <c r="C258" i="16"/>
  <c r="E258" i="16"/>
  <c r="F258" i="16"/>
  <c r="G258" i="16"/>
  <c r="O258" i="16"/>
  <c r="P258" i="16"/>
  <c r="Q258" i="16"/>
  <c r="R258" i="16"/>
  <c r="S258" i="16"/>
  <c r="T258" i="16"/>
  <c r="U258" i="16"/>
  <c r="V258" i="16"/>
  <c r="W258" i="16"/>
  <c r="X258" i="16"/>
  <c r="A259" i="16"/>
  <c r="H259" i="16"/>
  <c r="I259" i="16"/>
  <c r="B259" i="16"/>
  <c r="C259" i="16"/>
  <c r="E259" i="16"/>
  <c r="F259" i="16"/>
  <c r="G259" i="16"/>
  <c r="O259" i="16"/>
  <c r="P259" i="16"/>
  <c r="Q259" i="16"/>
  <c r="R259" i="16"/>
  <c r="S259" i="16"/>
  <c r="T259" i="16"/>
  <c r="U259" i="16"/>
  <c r="V259" i="16"/>
  <c r="W259" i="16"/>
  <c r="X259" i="16"/>
  <c r="A260" i="16"/>
  <c r="H260" i="16"/>
  <c r="I260" i="16"/>
  <c r="B260" i="16"/>
  <c r="C260" i="16"/>
  <c r="E260" i="16"/>
  <c r="F260" i="16"/>
  <c r="G260" i="16"/>
  <c r="O260" i="16"/>
  <c r="P260" i="16"/>
  <c r="Q260" i="16"/>
  <c r="R260" i="16"/>
  <c r="S260" i="16"/>
  <c r="T260" i="16"/>
  <c r="U260" i="16"/>
  <c r="V260" i="16"/>
  <c r="W260" i="16"/>
  <c r="X260" i="16"/>
  <c r="A261" i="16"/>
  <c r="B261" i="16"/>
  <c r="C261" i="16"/>
  <c r="E261" i="16"/>
  <c r="F261" i="16"/>
  <c r="G261" i="16"/>
  <c r="H261" i="16"/>
  <c r="I261" i="16"/>
  <c r="N261" i="16"/>
  <c r="O261" i="16"/>
  <c r="P261" i="16"/>
  <c r="Q261" i="16"/>
  <c r="R261" i="16"/>
  <c r="S261" i="16"/>
  <c r="T261" i="16"/>
  <c r="U261" i="16"/>
  <c r="V261" i="16"/>
  <c r="W261" i="16"/>
  <c r="X261" i="16"/>
  <c r="A262" i="16"/>
  <c r="B262" i="16"/>
  <c r="C262" i="16"/>
  <c r="E262" i="16"/>
  <c r="F262" i="16"/>
  <c r="G262" i="16"/>
  <c r="H262" i="16"/>
  <c r="I262" i="16"/>
  <c r="N262" i="16"/>
  <c r="O262" i="16"/>
  <c r="P262" i="16"/>
  <c r="Q262" i="16"/>
  <c r="R262" i="16"/>
  <c r="S262" i="16"/>
  <c r="T262" i="16"/>
  <c r="U262" i="16"/>
  <c r="V262" i="16"/>
  <c r="W262" i="16"/>
  <c r="X262" i="16"/>
  <c r="A263" i="16"/>
  <c r="B263" i="16"/>
  <c r="C263" i="16"/>
  <c r="E263" i="16"/>
  <c r="F263" i="16"/>
  <c r="G263" i="16"/>
  <c r="H263" i="16"/>
  <c r="I263" i="16"/>
  <c r="N263" i="16"/>
  <c r="O263" i="16"/>
  <c r="P263" i="16"/>
  <c r="Q263" i="16"/>
  <c r="R263" i="16"/>
  <c r="S263" i="16"/>
  <c r="T263" i="16"/>
  <c r="U263" i="16"/>
  <c r="V263" i="16"/>
  <c r="W263" i="16"/>
  <c r="X263" i="16"/>
  <c r="G2" i="16"/>
  <c r="H2" i="16"/>
  <c r="I2" i="16"/>
  <c r="B2" i="16"/>
  <c r="C2" i="16"/>
  <c r="E2" i="16"/>
  <c r="F2" i="16"/>
  <c r="N2" i="16"/>
  <c r="O2" i="16"/>
  <c r="P2" i="16"/>
  <c r="Q2" i="16"/>
  <c r="R2" i="16"/>
  <c r="S2" i="16"/>
  <c r="T2" i="16"/>
  <c r="U2" i="16"/>
  <c r="V2" i="16"/>
  <c r="W2" i="16"/>
  <c r="X2" i="16"/>
  <c r="A2" i="16"/>
  <c r="K219" i="28" l="1"/>
  <c r="L219" i="28"/>
  <c r="M219" i="28"/>
  <c r="N219" i="28"/>
  <c r="O219" i="28"/>
  <c r="P219" i="28"/>
  <c r="Q219" i="28"/>
  <c r="R219" i="28"/>
  <c r="J219" i="28"/>
  <c r="K186" i="28"/>
  <c r="L186" i="28"/>
  <c r="M186" i="28"/>
  <c r="N186" i="28"/>
  <c r="O186" i="28"/>
  <c r="P186" i="28"/>
  <c r="Q186" i="28"/>
  <c r="R186" i="28"/>
  <c r="J186" i="28"/>
  <c r="K179" i="28"/>
  <c r="L179" i="28"/>
  <c r="M179" i="28"/>
  <c r="N179" i="28"/>
  <c r="O179" i="28"/>
  <c r="P179" i="28"/>
  <c r="Q179" i="28"/>
  <c r="R179" i="28"/>
  <c r="J179" i="28"/>
  <c r="K178" i="28"/>
  <c r="L178" i="28"/>
  <c r="M178" i="28"/>
  <c r="N178" i="28"/>
  <c r="O178" i="28"/>
  <c r="P178" i="28"/>
  <c r="Q178" i="28"/>
  <c r="R178" i="28"/>
  <c r="J178" i="28"/>
  <c r="K174" i="28"/>
  <c r="L174" i="28"/>
  <c r="M174" i="28"/>
  <c r="N174" i="28"/>
  <c r="O174" i="28"/>
  <c r="P174" i="28"/>
  <c r="Q174" i="28"/>
  <c r="R174" i="28"/>
  <c r="J174" i="28"/>
  <c r="K152" i="28"/>
  <c r="L152" i="28"/>
  <c r="M152" i="28"/>
  <c r="N152" i="28"/>
  <c r="O152" i="28"/>
  <c r="P152" i="28"/>
  <c r="Q152" i="28"/>
  <c r="R152" i="28"/>
  <c r="J152" i="28"/>
  <c r="K142" i="28"/>
  <c r="L142" i="28"/>
  <c r="M142" i="28"/>
  <c r="N142" i="28"/>
  <c r="O142" i="28"/>
  <c r="P142" i="28"/>
  <c r="Q142" i="28"/>
  <c r="R142" i="28"/>
  <c r="J142" i="28"/>
  <c r="K136" i="28"/>
  <c r="L136" i="28"/>
  <c r="M136" i="28"/>
  <c r="N136" i="28"/>
  <c r="O136" i="28"/>
  <c r="P136" i="28"/>
  <c r="Q136" i="28"/>
  <c r="R136" i="28"/>
  <c r="J136" i="28"/>
  <c r="K119" i="28"/>
  <c r="L119" i="28"/>
  <c r="M119" i="28"/>
  <c r="N119" i="28"/>
  <c r="O119" i="28"/>
  <c r="P119" i="28"/>
  <c r="Q119" i="28"/>
  <c r="R119" i="28"/>
  <c r="J119" i="28"/>
  <c r="K118" i="28"/>
  <c r="L118" i="28"/>
  <c r="M118" i="28"/>
  <c r="N118" i="28"/>
  <c r="O118" i="28"/>
  <c r="P118" i="28"/>
  <c r="Q118" i="28"/>
  <c r="R118" i="28"/>
  <c r="J118" i="28"/>
  <c r="K89" i="28"/>
  <c r="L89" i="28"/>
  <c r="M89" i="28"/>
  <c r="N89" i="28"/>
  <c r="O89" i="28"/>
  <c r="P89" i="28"/>
  <c r="Q89" i="28"/>
  <c r="R89" i="28"/>
  <c r="J89" i="28"/>
  <c r="K73" i="28"/>
  <c r="L73" i="28"/>
  <c r="M73" i="28"/>
  <c r="N73" i="28"/>
  <c r="O73" i="28"/>
  <c r="P73" i="28"/>
  <c r="Q73" i="28"/>
  <c r="R73" i="28"/>
  <c r="J73" i="28"/>
  <c r="K67" i="28"/>
  <c r="L67" i="28"/>
  <c r="M67" i="28"/>
  <c r="N67" i="28"/>
  <c r="O67" i="28"/>
  <c r="P67" i="28"/>
  <c r="Q67" i="28"/>
  <c r="R67" i="28"/>
  <c r="J67" i="28"/>
  <c r="K17" i="28"/>
  <c r="L17" i="28"/>
  <c r="M17" i="28"/>
  <c r="N17" i="28"/>
  <c r="O17" i="28"/>
  <c r="P17" i="28"/>
  <c r="Q17" i="28"/>
  <c r="J17" i="28"/>
  <c r="T178" i="28" l="1"/>
  <c r="T152" i="28"/>
  <c r="T73" i="28"/>
  <c r="T67" i="28"/>
  <c r="H219" i="28"/>
  <c r="I219" i="28"/>
  <c r="G219" i="28"/>
  <c r="C219" i="28"/>
  <c r="D219" i="28"/>
  <c r="E219" i="28"/>
  <c r="F219" i="28"/>
  <c r="B219" i="28"/>
  <c r="A219" i="28"/>
  <c r="H186" i="28"/>
  <c r="I186" i="28"/>
  <c r="G186" i="28"/>
  <c r="C186" i="28"/>
  <c r="D186" i="28"/>
  <c r="E186" i="28"/>
  <c r="F186" i="28"/>
  <c r="B186" i="28"/>
  <c r="A186" i="28"/>
  <c r="H179" i="28"/>
  <c r="I179" i="28"/>
  <c r="G179" i="28"/>
  <c r="C179" i="28"/>
  <c r="D179" i="28"/>
  <c r="E179" i="28"/>
  <c r="F179" i="28"/>
  <c r="B179" i="28"/>
  <c r="A179" i="28"/>
  <c r="I178" i="28"/>
  <c r="H178" i="28"/>
  <c r="G178" i="28"/>
  <c r="C178" i="28"/>
  <c r="D178" i="28"/>
  <c r="E178" i="28"/>
  <c r="F178" i="28"/>
  <c r="B178" i="28"/>
  <c r="A178" i="28"/>
  <c r="H174" i="28"/>
  <c r="I174" i="28"/>
  <c r="G174" i="28"/>
  <c r="C174" i="28"/>
  <c r="D174" i="28"/>
  <c r="E174" i="28"/>
  <c r="F174" i="28"/>
  <c r="B174" i="28"/>
  <c r="A174" i="28"/>
  <c r="H152" i="28"/>
  <c r="I152" i="28"/>
  <c r="G152" i="28"/>
  <c r="C152" i="28"/>
  <c r="D152" i="28"/>
  <c r="E152" i="28"/>
  <c r="F152" i="28"/>
  <c r="B152" i="28"/>
  <c r="A152" i="28"/>
  <c r="C142" i="28"/>
  <c r="D142" i="28"/>
  <c r="E142" i="28"/>
  <c r="F142" i="28"/>
  <c r="B142" i="28"/>
  <c r="H142" i="28"/>
  <c r="I142" i="28"/>
  <c r="G142" i="28"/>
  <c r="A142" i="28"/>
  <c r="H136" i="28"/>
  <c r="I136" i="28"/>
  <c r="G136" i="28"/>
  <c r="C136" i="28"/>
  <c r="D136" i="28"/>
  <c r="E136" i="28"/>
  <c r="F136" i="28"/>
  <c r="B136" i="28"/>
  <c r="A136" i="28"/>
  <c r="H119" i="28"/>
  <c r="I119" i="28"/>
  <c r="G119" i="28"/>
  <c r="C119" i="28"/>
  <c r="D119" i="28"/>
  <c r="E119" i="28"/>
  <c r="F119" i="28"/>
  <c r="B119" i="28"/>
  <c r="A119" i="28"/>
  <c r="H118" i="28"/>
  <c r="I118" i="28"/>
  <c r="G118" i="28"/>
  <c r="C118" i="28"/>
  <c r="D118" i="28"/>
  <c r="E118" i="28"/>
  <c r="F118" i="28"/>
  <c r="B118" i="28"/>
  <c r="A118" i="28"/>
  <c r="H89" i="28"/>
  <c r="I89" i="28"/>
  <c r="G89" i="28"/>
  <c r="C89" i="28"/>
  <c r="D89" i="28"/>
  <c r="E89" i="28"/>
  <c r="F89" i="28"/>
  <c r="B89" i="28"/>
  <c r="A89" i="28"/>
  <c r="H73" i="28"/>
  <c r="I73" i="28"/>
  <c r="G73" i="28"/>
  <c r="C73" i="28"/>
  <c r="D73" i="28"/>
  <c r="E73" i="28"/>
  <c r="F73" i="28"/>
  <c r="B73" i="28"/>
  <c r="A73" i="28"/>
  <c r="H67" i="28"/>
  <c r="I67" i="28"/>
  <c r="G67" i="28"/>
  <c r="D67" i="28"/>
  <c r="E67" i="28"/>
  <c r="F67" i="28"/>
  <c r="C67" i="28"/>
  <c r="B67" i="28"/>
  <c r="A67" i="28"/>
  <c r="H17" i="28"/>
  <c r="I17" i="28"/>
  <c r="G17" i="28"/>
  <c r="F17" i="28"/>
  <c r="E17" i="28"/>
  <c r="C17" i="28"/>
  <c r="B17" i="28"/>
  <c r="A17" i="28"/>
  <c r="G2" i="28"/>
  <c r="H2" i="28"/>
  <c r="I2" i="28"/>
  <c r="B2" i="28"/>
  <c r="C2" i="28"/>
  <c r="E2" i="28"/>
  <c r="F2" i="28"/>
  <c r="J2" i="28"/>
  <c r="K2" i="28"/>
  <c r="L2" i="28"/>
  <c r="M2" i="28"/>
  <c r="N2" i="28"/>
  <c r="O2" i="28"/>
  <c r="P2" i="28"/>
  <c r="Q2" i="28"/>
  <c r="R2" i="28"/>
  <c r="G3" i="28"/>
  <c r="H3" i="28"/>
  <c r="I3" i="28"/>
  <c r="B3" i="28"/>
  <c r="C3" i="28"/>
  <c r="E3" i="28"/>
  <c r="F3" i="28"/>
  <c r="J3" i="28"/>
  <c r="K3" i="28"/>
  <c r="L3" i="28"/>
  <c r="M3" i="28"/>
  <c r="N3" i="28"/>
  <c r="O3" i="28"/>
  <c r="P3" i="28"/>
  <c r="Q3" i="28"/>
  <c r="R3" i="28"/>
  <c r="G4" i="28"/>
  <c r="H4" i="28"/>
  <c r="I4" i="28"/>
  <c r="B4" i="28"/>
  <c r="C4" i="28"/>
  <c r="E4" i="28"/>
  <c r="F4" i="28"/>
  <c r="J4" i="28"/>
  <c r="K4" i="28"/>
  <c r="L4" i="28"/>
  <c r="M4" i="28"/>
  <c r="N4" i="28"/>
  <c r="O4" i="28"/>
  <c r="P4" i="28"/>
  <c r="Q4" i="28"/>
  <c r="R4" i="28"/>
  <c r="G5" i="28"/>
  <c r="H5" i="28"/>
  <c r="I5" i="28"/>
  <c r="B5" i="28"/>
  <c r="C5" i="28"/>
  <c r="E5" i="28"/>
  <c r="F5" i="28"/>
  <c r="J5" i="28"/>
  <c r="K5" i="28"/>
  <c r="L5" i="28"/>
  <c r="M5" i="28"/>
  <c r="N5" i="28"/>
  <c r="O5" i="28"/>
  <c r="P5" i="28"/>
  <c r="Q5" i="28"/>
  <c r="R5" i="28"/>
  <c r="G6" i="28"/>
  <c r="H6" i="28"/>
  <c r="I6" i="28"/>
  <c r="B6" i="28"/>
  <c r="C6" i="28"/>
  <c r="E6" i="28"/>
  <c r="F6" i="28"/>
  <c r="J6" i="28"/>
  <c r="K6" i="28"/>
  <c r="L6" i="28"/>
  <c r="M6" i="28"/>
  <c r="N6" i="28"/>
  <c r="O6" i="28"/>
  <c r="P6" i="28"/>
  <c r="Q6" i="28"/>
  <c r="R6" i="28"/>
  <c r="G7" i="28"/>
  <c r="H7" i="28"/>
  <c r="I7" i="28"/>
  <c r="B7" i="28"/>
  <c r="C7" i="28"/>
  <c r="E7" i="28"/>
  <c r="F7" i="28"/>
  <c r="J7" i="28"/>
  <c r="K7" i="28"/>
  <c r="L7" i="28"/>
  <c r="M7" i="28"/>
  <c r="N7" i="28"/>
  <c r="O7" i="28"/>
  <c r="P7" i="28"/>
  <c r="Q7" i="28"/>
  <c r="R7" i="28"/>
  <c r="G8" i="28"/>
  <c r="H8" i="28"/>
  <c r="I8" i="28"/>
  <c r="B8" i="28"/>
  <c r="C8" i="28"/>
  <c r="E8" i="28"/>
  <c r="F8" i="28"/>
  <c r="J8" i="28"/>
  <c r="K8" i="28"/>
  <c r="L8" i="28"/>
  <c r="M8" i="28"/>
  <c r="N8" i="28"/>
  <c r="O8" i="28"/>
  <c r="P8" i="28"/>
  <c r="Q8" i="28"/>
  <c r="R8" i="28"/>
  <c r="G9" i="28"/>
  <c r="H9" i="28"/>
  <c r="I9" i="28"/>
  <c r="B9" i="28"/>
  <c r="C9" i="28"/>
  <c r="E9" i="28"/>
  <c r="F9" i="28"/>
  <c r="J9" i="28"/>
  <c r="K9" i="28"/>
  <c r="L9" i="28"/>
  <c r="M9" i="28"/>
  <c r="N9" i="28"/>
  <c r="O9" i="28"/>
  <c r="P9" i="28"/>
  <c r="Q9" i="28"/>
  <c r="R9" i="28"/>
  <c r="G10" i="28"/>
  <c r="H10" i="28"/>
  <c r="I10" i="28"/>
  <c r="B10" i="28"/>
  <c r="C10" i="28"/>
  <c r="E10" i="28"/>
  <c r="F10" i="28"/>
  <c r="J10" i="28"/>
  <c r="K10" i="28"/>
  <c r="L10" i="28"/>
  <c r="M10" i="28"/>
  <c r="N10" i="28"/>
  <c r="O10" i="28"/>
  <c r="P10" i="28"/>
  <c r="Q10" i="28"/>
  <c r="R10" i="28"/>
  <c r="G11" i="28"/>
  <c r="H11" i="28"/>
  <c r="I11" i="28"/>
  <c r="B11" i="28"/>
  <c r="C11" i="28"/>
  <c r="E11" i="28"/>
  <c r="F11" i="28"/>
  <c r="J11" i="28"/>
  <c r="K11" i="28"/>
  <c r="L11" i="28"/>
  <c r="M11" i="28"/>
  <c r="N11" i="28"/>
  <c r="O11" i="28"/>
  <c r="P11" i="28"/>
  <c r="Q11" i="28"/>
  <c r="R11" i="28"/>
  <c r="G12" i="28"/>
  <c r="H12" i="28"/>
  <c r="I12" i="28"/>
  <c r="B12" i="28"/>
  <c r="C12" i="28"/>
  <c r="E12" i="28"/>
  <c r="F12" i="28"/>
  <c r="J12" i="28"/>
  <c r="K12" i="28"/>
  <c r="L12" i="28"/>
  <c r="M12" i="28"/>
  <c r="N12" i="28"/>
  <c r="O12" i="28"/>
  <c r="P12" i="28"/>
  <c r="Q12" i="28"/>
  <c r="R12" i="28"/>
  <c r="H13" i="28"/>
  <c r="I13" i="28"/>
  <c r="B13" i="28"/>
  <c r="C13" i="28"/>
  <c r="E13" i="28"/>
  <c r="F13" i="28"/>
  <c r="J13" i="28"/>
  <c r="K13" i="28"/>
  <c r="L13" i="28"/>
  <c r="M13" i="28"/>
  <c r="N13" i="28"/>
  <c r="O13" i="28"/>
  <c r="P13" i="28"/>
  <c r="Q13" i="28"/>
  <c r="R13" i="28"/>
  <c r="G14" i="28"/>
  <c r="H14" i="28"/>
  <c r="I14" i="28"/>
  <c r="B14" i="28"/>
  <c r="C14" i="28"/>
  <c r="E14" i="28"/>
  <c r="F14" i="28"/>
  <c r="J14" i="28"/>
  <c r="K14" i="28"/>
  <c r="L14" i="28"/>
  <c r="M14" i="28"/>
  <c r="N14" i="28"/>
  <c r="O14" i="28"/>
  <c r="P14" i="28"/>
  <c r="Q14" i="28"/>
  <c r="R14" i="28"/>
  <c r="G15" i="28"/>
  <c r="H15" i="28"/>
  <c r="I15" i="28"/>
  <c r="B15" i="28"/>
  <c r="C15" i="28"/>
  <c r="E15" i="28"/>
  <c r="F15" i="28"/>
  <c r="J15" i="28"/>
  <c r="K15" i="28"/>
  <c r="L15" i="28"/>
  <c r="M15" i="28"/>
  <c r="N15" i="28"/>
  <c r="O15" i="28"/>
  <c r="P15" i="28"/>
  <c r="Q15" i="28"/>
  <c r="R15" i="28"/>
  <c r="G16" i="28"/>
  <c r="H16" i="28"/>
  <c r="I16" i="28"/>
  <c r="B16" i="28"/>
  <c r="C16" i="28"/>
  <c r="E16" i="28"/>
  <c r="F16" i="28"/>
  <c r="J16" i="28"/>
  <c r="K16" i="28"/>
  <c r="L16" i="28"/>
  <c r="M16" i="28"/>
  <c r="N16" i="28"/>
  <c r="O16" i="28"/>
  <c r="P16" i="28"/>
  <c r="Q16" i="28"/>
  <c r="R16" i="28"/>
  <c r="R17" i="28"/>
  <c r="G18" i="28"/>
  <c r="H18" i="28"/>
  <c r="I18" i="28"/>
  <c r="B18" i="28"/>
  <c r="C18" i="28"/>
  <c r="E18" i="28"/>
  <c r="F18" i="28"/>
  <c r="J18" i="28"/>
  <c r="K18" i="28"/>
  <c r="L18" i="28"/>
  <c r="M18" i="28"/>
  <c r="N18" i="28"/>
  <c r="O18" i="28"/>
  <c r="P18" i="28"/>
  <c r="Q18" i="28"/>
  <c r="R18" i="28"/>
  <c r="B19" i="28"/>
  <c r="C19" i="28"/>
  <c r="E19" i="28"/>
  <c r="F19" i="28"/>
  <c r="G19" i="28"/>
  <c r="H19" i="28"/>
  <c r="I19" i="28"/>
  <c r="J19" i="28"/>
  <c r="K19" i="28"/>
  <c r="L19" i="28"/>
  <c r="M19" i="28"/>
  <c r="N19" i="28"/>
  <c r="O19" i="28"/>
  <c r="P19" i="28"/>
  <c r="Q19" i="28"/>
  <c r="R19" i="28"/>
  <c r="B20" i="28"/>
  <c r="C20" i="28"/>
  <c r="E20" i="28"/>
  <c r="F20" i="28"/>
  <c r="G20" i="28"/>
  <c r="H20" i="28"/>
  <c r="I20" i="28"/>
  <c r="J20" i="28"/>
  <c r="K20" i="28"/>
  <c r="L20" i="28"/>
  <c r="M20" i="28"/>
  <c r="N20" i="28"/>
  <c r="O20" i="28"/>
  <c r="P20" i="28"/>
  <c r="Q20" i="28"/>
  <c r="R20" i="28"/>
  <c r="G21" i="28"/>
  <c r="H21" i="28"/>
  <c r="I21" i="28"/>
  <c r="B21" i="28"/>
  <c r="C21" i="28"/>
  <c r="E21" i="28"/>
  <c r="F21" i="28"/>
  <c r="J21" i="28"/>
  <c r="K21" i="28"/>
  <c r="L21" i="28"/>
  <c r="M21" i="28"/>
  <c r="N21" i="28"/>
  <c r="O21" i="28"/>
  <c r="P21" i="28"/>
  <c r="Q21" i="28"/>
  <c r="R21" i="28"/>
  <c r="B22" i="28"/>
  <c r="C22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R22" i="28"/>
  <c r="G23" i="28"/>
  <c r="H23" i="28"/>
  <c r="I23" i="28"/>
  <c r="B23" i="28"/>
  <c r="C23" i="28"/>
  <c r="E23" i="28"/>
  <c r="F23" i="28"/>
  <c r="J23" i="28"/>
  <c r="K23" i="28"/>
  <c r="L23" i="28"/>
  <c r="M23" i="28"/>
  <c r="N23" i="28"/>
  <c r="O23" i="28"/>
  <c r="P23" i="28"/>
  <c r="Q23" i="28"/>
  <c r="R23" i="28"/>
  <c r="G24" i="28"/>
  <c r="H24" i="28"/>
  <c r="I24" i="28"/>
  <c r="B24" i="28"/>
  <c r="C24" i="28"/>
  <c r="E24" i="28"/>
  <c r="F24" i="28"/>
  <c r="J24" i="28"/>
  <c r="K24" i="28"/>
  <c r="L24" i="28"/>
  <c r="M24" i="28"/>
  <c r="N24" i="28"/>
  <c r="O24" i="28"/>
  <c r="P24" i="28"/>
  <c r="Q24" i="28"/>
  <c r="R24" i="28"/>
  <c r="G25" i="28"/>
  <c r="H25" i="28"/>
  <c r="I25" i="28"/>
  <c r="B25" i="28"/>
  <c r="C25" i="28"/>
  <c r="E25" i="28"/>
  <c r="F25" i="28"/>
  <c r="J25" i="28"/>
  <c r="K25" i="28"/>
  <c r="L25" i="28"/>
  <c r="M25" i="28"/>
  <c r="N25" i="28"/>
  <c r="O25" i="28"/>
  <c r="P25" i="28"/>
  <c r="Q25" i="28"/>
  <c r="R25" i="28"/>
  <c r="G26" i="28"/>
  <c r="H26" i="28"/>
  <c r="I26" i="28"/>
  <c r="B26" i="28"/>
  <c r="C26" i="28"/>
  <c r="E26" i="28"/>
  <c r="F26" i="28"/>
  <c r="J26" i="28"/>
  <c r="K26" i="28"/>
  <c r="L26" i="28"/>
  <c r="M26" i="28"/>
  <c r="N26" i="28"/>
  <c r="O26" i="28"/>
  <c r="P26" i="28"/>
  <c r="Q26" i="28"/>
  <c r="R26" i="28"/>
  <c r="G27" i="28"/>
  <c r="H27" i="28"/>
  <c r="I27" i="28"/>
  <c r="B27" i="28"/>
  <c r="C27" i="28"/>
  <c r="E27" i="28"/>
  <c r="F27" i="28"/>
  <c r="J27" i="28"/>
  <c r="K27" i="28"/>
  <c r="L27" i="28"/>
  <c r="M27" i="28"/>
  <c r="N27" i="28"/>
  <c r="O27" i="28"/>
  <c r="P27" i="28"/>
  <c r="Q27" i="28"/>
  <c r="R27" i="28"/>
  <c r="G28" i="28"/>
  <c r="H28" i="28"/>
  <c r="I28" i="28"/>
  <c r="B28" i="28"/>
  <c r="C28" i="28"/>
  <c r="E28" i="28"/>
  <c r="F28" i="28"/>
  <c r="J28" i="28"/>
  <c r="K28" i="28"/>
  <c r="L28" i="28"/>
  <c r="M28" i="28"/>
  <c r="N28" i="28"/>
  <c r="O28" i="28"/>
  <c r="P28" i="28"/>
  <c r="Q28" i="28"/>
  <c r="R28" i="28"/>
  <c r="G29" i="28"/>
  <c r="H29" i="28"/>
  <c r="I29" i="28"/>
  <c r="B29" i="28"/>
  <c r="C29" i="28"/>
  <c r="E29" i="28"/>
  <c r="F29" i="28"/>
  <c r="J29" i="28"/>
  <c r="K29" i="28"/>
  <c r="L29" i="28"/>
  <c r="M29" i="28"/>
  <c r="N29" i="28"/>
  <c r="O29" i="28"/>
  <c r="P29" i="28"/>
  <c r="Q29" i="28"/>
  <c r="R29" i="28"/>
  <c r="G30" i="28"/>
  <c r="H30" i="28"/>
  <c r="I30" i="28"/>
  <c r="B30" i="28"/>
  <c r="C30" i="28"/>
  <c r="E30" i="28"/>
  <c r="F30" i="28"/>
  <c r="J30" i="28"/>
  <c r="K30" i="28"/>
  <c r="L30" i="28"/>
  <c r="M30" i="28"/>
  <c r="N30" i="28"/>
  <c r="O30" i="28"/>
  <c r="P30" i="28"/>
  <c r="Q30" i="28"/>
  <c r="R30" i="28"/>
  <c r="B31" i="28"/>
  <c r="C31" i="28"/>
  <c r="E31" i="28"/>
  <c r="F31" i="28"/>
  <c r="G31" i="28"/>
  <c r="H31" i="28"/>
  <c r="I31" i="28"/>
  <c r="J31" i="28"/>
  <c r="K31" i="28"/>
  <c r="L31" i="28"/>
  <c r="M31" i="28"/>
  <c r="N31" i="28"/>
  <c r="O31" i="28"/>
  <c r="P31" i="28"/>
  <c r="Q31" i="28"/>
  <c r="R31" i="28"/>
  <c r="B32" i="28"/>
  <c r="C32" i="28"/>
  <c r="E32" i="28"/>
  <c r="F32" i="28"/>
  <c r="G32" i="28"/>
  <c r="H32" i="28"/>
  <c r="I32" i="28"/>
  <c r="J32" i="28"/>
  <c r="K32" i="28"/>
  <c r="L32" i="28"/>
  <c r="M32" i="28"/>
  <c r="N32" i="28"/>
  <c r="O32" i="28"/>
  <c r="P32" i="28"/>
  <c r="Q32" i="28"/>
  <c r="R32" i="28"/>
  <c r="B33" i="28"/>
  <c r="C33" i="28"/>
  <c r="E33" i="28"/>
  <c r="F33" i="28"/>
  <c r="G33" i="28"/>
  <c r="H33" i="28"/>
  <c r="I33" i="28"/>
  <c r="J33" i="28"/>
  <c r="K33" i="28"/>
  <c r="L33" i="28"/>
  <c r="M33" i="28"/>
  <c r="N33" i="28"/>
  <c r="O33" i="28"/>
  <c r="P33" i="28"/>
  <c r="Q33" i="28"/>
  <c r="R33" i="28"/>
  <c r="B34" i="28"/>
  <c r="C34" i="28"/>
  <c r="E34" i="28"/>
  <c r="F34" i="28"/>
  <c r="G34" i="28"/>
  <c r="H34" i="28"/>
  <c r="I34" i="28"/>
  <c r="J34" i="28"/>
  <c r="K34" i="28"/>
  <c r="L34" i="28"/>
  <c r="M34" i="28"/>
  <c r="N34" i="28"/>
  <c r="O34" i="28"/>
  <c r="P34" i="28"/>
  <c r="Q34" i="28"/>
  <c r="R34" i="28"/>
  <c r="B35" i="28"/>
  <c r="C35" i="28"/>
  <c r="E35" i="28"/>
  <c r="F35" i="28"/>
  <c r="G35" i="28"/>
  <c r="H35" i="28"/>
  <c r="I35" i="28"/>
  <c r="J35" i="28"/>
  <c r="K35" i="28"/>
  <c r="L35" i="28"/>
  <c r="M35" i="28"/>
  <c r="N35" i="28"/>
  <c r="O35" i="28"/>
  <c r="P35" i="28"/>
  <c r="Q35" i="28"/>
  <c r="R35" i="28"/>
  <c r="B36" i="28"/>
  <c r="C36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B37" i="28"/>
  <c r="C37" i="28"/>
  <c r="E37" i="28"/>
  <c r="F37" i="28"/>
  <c r="G37" i="28"/>
  <c r="H37" i="28"/>
  <c r="I37" i="28"/>
  <c r="J37" i="28"/>
  <c r="K37" i="28"/>
  <c r="L37" i="28"/>
  <c r="M37" i="28"/>
  <c r="N37" i="28"/>
  <c r="O37" i="28"/>
  <c r="P37" i="28"/>
  <c r="Q37" i="28"/>
  <c r="R37" i="28"/>
  <c r="B38" i="28"/>
  <c r="C38" i="28"/>
  <c r="E38" i="28"/>
  <c r="F38" i="28"/>
  <c r="G38" i="28"/>
  <c r="H38" i="28"/>
  <c r="I38" i="28"/>
  <c r="J38" i="28"/>
  <c r="K38" i="28"/>
  <c r="L38" i="28"/>
  <c r="M38" i="28"/>
  <c r="N38" i="28"/>
  <c r="O38" i="28"/>
  <c r="P38" i="28"/>
  <c r="Q38" i="28"/>
  <c r="R38" i="28"/>
  <c r="B39" i="28"/>
  <c r="C39" i="28"/>
  <c r="E39" i="28"/>
  <c r="F39" i="28"/>
  <c r="G39" i="28"/>
  <c r="H39" i="28"/>
  <c r="I39" i="28"/>
  <c r="J39" i="28"/>
  <c r="K39" i="28"/>
  <c r="L39" i="28"/>
  <c r="M39" i="28"/>
  <c r="N39" i="28"/>
  <c r="O39" i="28"/>
  <c r="P39" i="28"/>
  <c r="Q39" i="28"/>
  <c r="R39" i="28"/>
  <c r="B40" i="28"/>
  <c r="C40" i="28"/>
  <c r="E40" i="28"/>
  <c r="F40" i="28"/>
  <c r="G40" i="28"/>
  <c r="H40" i="28"/>
  <c r="I40" i="28"/>
  <c r="J40" i="28"/>
  <c r="K40" i="28"/>
  <c r="L40" i="28"/>
  <c r="M40" i="28"/>
  <c r="N40" i="28"/>
  <c r="O40" i="28"/>
  <c r="P40" i="28"/>
  <c r="Q40" i="28"/>
  <c r="R40" i="28"/>
  <c r="G41" i="28"/>
  <c r="H41" i="28"/>
  <c r="I41" i="28"/>
  <c r="B41" i="28"/>
  <c r="C41" i="28"/>
  <c r="E41" i="28"/>
  <c r="F41" i="28"/>
  <c r="J41" i="28"/>
  <c r="K41" i="28"/>
  <c r="L41" i="28"/>
  <c r="M41" i="28"/>
  <c r="N41" i="28"/>
  <c r="O41" i="28"/>
  <c r="P41" i="28"/>
  <c r="Q41" i="28"/>
  <c r="R41" i="28"/>
  <c r="G42" i="28"/>
  <c r="H42" i="28"/>
  <c r="I42" i="28"/>
  <c r="B42" i="28"/>
  <c r="C42" i="28"/>
  <c r="E42" i="28"/>
  <c r="F42" i="28"/>
  <c r="J42" i="28"/>
  <c r="K42" i="28"/>
  <c r="L42" i="28"/>
  <c r="M42" i="28"/>
  <c r="N42" i="28"/>
  <c r="O42" i="28"/>
  <c r="P42" i="28"/>
  <c r="Q42" i="28"/>
  <c r="R42" i="28"/>
  <c r="G43" i="28"/>
  <c r="H43" i="28"/>
  <c r="I43" i="28"/>
  <c r="B43" i="28"/>
  <c r="C43" i="28"/>
  <c r="E43" i="28"/>
  <c r="F43" i="28"/>
  <c r="J43" i="28"/>
  <c r="K43" i="28"/>
  <c r="L43" i="28"/>
  <c r="M43" i="28"/>
  <c r="N43" i="28"/>
  <c r="O43" i="28"/>
  <c r="P43" i="28"/>
  <c r="Q43" i="28"/>
  <c r="R43" i="28"/>
  <c r="B44" i="28"/>
  <c r="C44" i="28"/>
  <c r="E44" i="28"/>
  <c r="F44" i="28"/>
  <c r="G44" i="28"/>
  <c r="H44" i="28"/>
  <c r="I44" i="28"/>
  <c r="J44" i="28"/>
  <c r="K44" i="28"/>
  <c r="L44" i="28"/>
  <c r="M44" i="28"/>
  <c r="N44" i="28"/>
  <c r="O44" i="28"/>
  <c r="P44" i="28"/>
  <c r="Q44" i="28"/>
  <c r="R44" i="28"/>
  <c r="B45" i="28"/>
  <c r="C45" i="28"/>
  <c r="E45" i="28"/>
  <c r="F45" i="28"/>
  <c r="G45" i="28"/>
  <c r="H45" i="28"/>
  <c r="I45" i="28"/>
  <c r="J45" i="28"/>
  <c r="K45" i="28"/>
  <c r="L45" i="28"/>
  <c r="M45" i="28"/>
  <c r="N45" i="28"/>
  <c r="O45" i="28"/>
  <c r="P45" i="28"/>
  <c r="Q45" i="28"/>
  <c r="R45" i="28"/>
  <c r="G46" i="28"/>
  <c r="H46" i="28"/>
  <c r="I46" i="28"/>
  <c r="B46" i="28"/>
  <c r="C46" i="28"/>
  <c r="E46" i="28"/>
  <c r="F46" i="28"/>
  <c r="J46" i="28"/>
  <c r="K46" i="28"/>
  <c r="L46" i="28"/>
  <c r="M46" i="28"/>
  <c r="N46" i="28"/>
  <c r="O46" i="28"/>
  <c r="P46" i="28"/>
  <c r="Q46" i="28"/>
  <c r="R46" i="28"/>
  <c r="G47" i="28"/>
  <c r="H47" i="28"/>
  <c r="I47" i="28"/>
  <c r="B47" i="28"/>
  <c r="C47" i="28"/>
  <c r="E47" i="28"/>
  <c r="F47" i="28"/>
  <c r="J47" i="28"/>
  <c r="K47" i="28"/>
  <c r="L47" i="28"/>
  <c r="M47" i="28"/>
  <c r="N47" i="28"/>
  <c r="O47" i="28"/>
  <c r="P47" i="28"/>
  <c r="Q47" i="28"/>
  <c r="R47" i="28"/>
  <c r="G48" i="28"/>
  <c r="H48" i="28"/>
  <c r="I48" i="28"/>
  <c r="B48" i="28"/>
  <c r="C48" i="28"/>
  <c r="E48" i="28"/>
  <c r="F48" i="28"/>
  <c r="J48" i="28"/>
  <c r="K48" i="28"/>
  <c r="L48" i="28"/>
  <c r="M48" i="28"/>
  <c r="N48" i="28"/>
  <c r="O48" i="28"/>
  <c r="P48" i="28"/>
  <c r="Q48" i="28"/>
  <c r="R48" i="28"/>
  <c r="G49" i="28"/>
  <c r="H49" i="28"/>
  <c r="I49" i="28"/>
  <c r="B49" i="28"/>
  <c r="C49" i="28"/>
  <c r="E49" i="28"/>
  <c r="F49" i="28"/>
  <c r="J49" i="28"/>
  <c r="K49" i="28"/>
  <c r="L49" i="28"/>
  <c r="M49" i="28"/>
  <c r="N49" i="28"/>
  <c r="O49" i="28"/>
  <c r="P49" i="28"/>
  <c r="Q49" i="28"/>
  <c r="R49" i="28"/>
  <c r="G50" i="28"/>
  <c r="H50" i="28"/>
  <c r="I50" i="28"/>
  <c r="B50" i="28"/>
  <c r="C50" i="28"/>
  <c r="E50" i="28"/>
  <c r="F50" i="28"/>
  <c r="J50" i="28"/>
  <c r="K50" i="28"/>
  <c r="L50" i="28"/>
  <c r="M50" i="28"/>
  <c r="N50" i="28"/>
  <c r="O50" i="28"/>
  <c r="P50" i="28"/>
  <c r="Q50" i="28"/>
  <c r="R50" i="28"/>
  <c r="G51" i="28"/>
  <c r="H51" i="28"/>
  <c r="I51" i="28"/>
  <c r="B51" i="28"/>
  <c r="C51" i="28"/>
  <c r="E51" i="28"/>
  <c r="F51" i="28"/>
  <c r="J51" i="28"/>
  <c r="K51" i="28"/>
  <c r="L51" i="28"/>
  <c r="M51" i="28"/>
  <c r="N51" i="28"/>
  <c r="O51" i="28"/>
  <c r="P51" i="28"/>
  <c r="Q51" i="28"/>
  <c r="R51" i="28"/>
  <c r="G52" i="28"/>
  <c r="H52" i="28"/>
  <c r="I52" i="28"/>
  <c r="B52" i="28"/>
  <c r="C52" i="28"/>
  <c r="E52" i="28"/>
  <c r="F52" i="28"/>
  <c r="J52" i="28"/>
  <c r="K52" i="28"/>
  <c r="L52" i="28"/>
  <c r="M52" i="28"/>
  <c r="N52" i="28"/>
  <c r="O52" i="28"/>
  <c r="P52" i="28"/>
  <c r="Q52" i="28"/>
  <c r="R52" i="28"/>
  <c r="G53" i="28"/>
  <c r="H53" i="28"/>
  <c r="I53" i="28"/>
  <c r="B53" i="28"/>
  <c r="C53" i="28"/>
  <c r="E53" i="28"/>
  <c r="F53" i="28"/>
  <c r="J53" i="28"/>
  <c r="K53" i="28"/>
  <c r="L53" i="28"/>
  <c r="M53" i="28"/>
  <c r="N53" i="28"/>
  <c r="O53" i="28"/>
  <c r="P53" i="28"/>
  <c r="Q53" i="28"/>
  <c r="R53" i="28"/>
  <c r="G54" i="28"/>
  <c r="H54" i="28"/>
  <c r="I54" i="28"/>
  <c r="B54" i="28"/>
  <c r="C54" i="28"/>
  <c r="E54" i="28"/>
  <c r="F54" i="28"/>
  <c r="J54" i="28"/>
  <c r="K54" i="28"/>
  <c r="L54" i="28"/>
  <c r="M54" i="28"/>
  <c r="N54" i="28"/>
  <c r="O54" i="28"/>
  <c r="P54" i="28"/>
  <c r="Q54" i="28"/>
  <c r="R54" i="28"/>
  <c r="B55" i="28"/>
  <c r="C55" i="28"/>
  <c r="E55" i="28"/>
  <c r="F55" i="28"/>
  <c r="G55" i="28"/>
  <c r="H55" i="28"/>
  <c r="I55" i="28"/>
  <c r="J55" i="28"/>
  <c r="K55" i="28"/>
  <c r="L55" i="28"/>
  <c r="M55" i="28"/>
  <c r="N55" i="28"/>
  <c r="O55" i="28"/>
  <c r="P55" i="28"/>
  <c r="Q55" i="28"/>
  <c r="R55" i="28"/>
  <c r="B56" i="28"/>
  <c r="C56" i="28"/>
  <c r="E56" i="28"/>
  <c r="F56" i="28"/>
  <c r="G56" i="28"/>
  <c r="H56" i="28"/>
  <c r="I56" i="28"/>
  <c r="J56" i="28"/>
  <c r="K56" i="28"/>
  <c r="L56" i="28"/>
  <c r="M56" i="28"/>
  <c r="N56" i="28"/>
  <c r="O56" i="28"/>
  <c r="P56" i="28"/>
  <c r="Q56" i="28"/>
  <c r="R56" i="28"/>
  <c r="B57" i="28"/>
  <c r="C57" i="28"/>
  <c r="E57" i="28"/>
  <c r="F57" i="28"/>
  <c r="G57" i="28"/>
  <c r="H57" i="28"/>
  <c r="I57" i="28"/>
  <c r="J57" i="28"/>
  <c r="K57" i="28"/>
  <c r="L57" i="28"/>
  <c r="M57" i="28"/>
  <c r="N57" i="28"/>
  <c r="O57" i="28"/>
  <c r="P57" i="28"/>
  <c r="Q57" i="28"/>
  <c r="R57" i="28"/>
  <c r="B58" i="28"/>
  <c r="C58" i="28"/>
  <c r="E58" i="28"/>
  <c r="F58" i="28"/>
  <c r="G58" i="28"/>
  <c r="H58" i="28"/>
  <c r="I58" i="28"/>
  <c r="J58" i="28"/>
  <c r="K58" i="28"/>
  <c r="L58" i="28"/>
  <c r="M58" i="28"/>
  <c r="N58" i="28"/>
  <c r="O58" i="28"/>
  <c r="P58" i="28"/>
  <c r="Q58" i="28"/>
  <c r="R58" i="28"/>
  <c r="B59" i="28"/>
  <c r="C59" i="28"/>
  <c r="E59" i="28"/>
  <c r="F59" i="28"/>
  <c r="G59" i="28"/>
  <c r="H59" i="28"/>
  <c r="I59" i="28"/>
  <c r="J59" i="28"/>
  <c r="K59" i="28"/>
  <c r="L59" i="28"/>
  <c r="M59" i="28"/>
  <c r="N59" i="28"/>
  <c r="O59" i="28"/>
  <c r="P59" i="28"/>
  <c r="Q59" i="28"/>
  <c r="R59" i="28"/>
  <c r="B60" i="28"/>
  <c r="C60" i="28"/>
  <c r="E60" i="28"/>
  <c r="F60" i="28"/>
  <c r="G60" i="28"/>
  <c r="H60" i="28"/>
  <c r="I60" i="28"/>
  <c r="J60" i="28"/>
  <c r="K60" i="28"/>
  <c r="L60" i="28"/>
  <c r="M60" i="28"/>
  <c r="N60" i="28"/>
  <c r="O60" i="28"/>
  <c r="P60" i="28"/>
  <c r="Q60" i="28"/>
  <c r="R60" i="28"/>
  <c r="B61" i="28"/>
  <c r="C61" i="28"/>
  <c r="E61" i="28"/>
  <c r="F61" i="28"/>
  <c r="G61" i="28"/>
  <c r="H61" i="28"/>
  <c r="I61" i="28"/>
  <c r="J61" i="28"/>
  <c r="K61" i="28"/>
  <c r="L61" i="28"/>
  <c r="M61" i="28"/>
  <c r="N61" i="28"/>
  <c r="O61" i="28"/>
  <c r="P61" i="28"/>
  <c r="Q61" i="28"/>
  <c r="R61" i="28"/>
  <c r="B62" i="28"/>
  <c r="C62" i="28"/>
  <c r="E62" i="28"/>
  <c r="F62" i="28"/>
  <c r="G62" i="28"/>
  <c r="H62" i="28"/>
  <c r="I62" i="28"/>
  <c r="J62" i="28"/>
  <c r="K62" i="28"/>
  <c r="L62" i="28"/>
  <c r="M62" i="28"/>
  <c r="N62" i="28"/>
  <c r="O62" i="28"/>
  <c r="P62" i="28"/>
  <c r="Q62" i="28"/>
  <c r="R62" i="28"/>
  <c r="B63" i="28"/>
  <c r="C63" i="28"/>
  <c r="E63" i="28"/>
  <c r="F63" i="28"/>
  <c r="G63" i="28"/>
  <c r="H63" i="28"/>
  <c r="I63" i="28"/>
  <c r="J63" i="28"/>
  <c r="K63" i="28"/>
  <c r="L63" i="28"/>
  <c r="M63" i="28"/>
  <c r="N63" i="28"/>
  <c r="O63" i="28"/>
  <c r="P63" i="28"/>
  <c r="Q63" i="28"/>
  <c r="R63" i="28"/>
  <c r="G64" i="28"/>
  <c r="H64" i="28"/>
  <c r="I64" i="28"/>
  <c r="B64" i="28"/>
  <c r="C64" i="28"/>
  <c r="E64" i="28"/>
  <c r="F64" i="28"/>
  <c r="J64" i="28"/>
  <c r="K64" i="28"/>
  <c r="L64" i="28"/>
  <c r="M64" i="28"/>
  <c r="N64" i="28"/>
  <c r="O64" i="28"/>
  <c r="P64" i="28"/>
  <c r="Q64" i="28"/>
  <c r="R64" i="28"/>
  <c r="G65" i="28"/>
  <c r="H65" i="28"/>
  <c r="I65" i="28"/>
  <c r="B65" i="28"/>
  <c r="C65" i="28"/>
  <c r="E65" i="28"/>
  <c r="F65" i="28"/>
  <c r="J65" i="28"/>
  <c r="K65" i="28"/>
  <c r="L65" i="28"/>
  <c r="M65" i="28"/>
  <c r="N65" i="28"/>
  <c r="O65" i="28"/>
  <c r="P65" i="28"/>
  <c r="Q65" i="28"/>
  <c r="R65" i="28"/>
  <c r="G66" i="28"/>
  <c r="H66" i="28"/>
  <c r="I66" i="28"/>
  <c r="B66" i="28"/>
  <c r="C66" i="28"/>
  <c r="E66" i="28"/>
  <c r="F66" i="28"/>
  <c r="J66" i="28"/>
  <c r="K66" i="28"/>
  <c r="L66" i="28"/>
  <c r="M66" i="28"/>
  <c r="N66" i="28"/>
  <c r="O66" i="28"/>
  <c r="P66" i="28"/>
  <c r="Q66" i="28"/>
  <c r="R66" i="28"/>
  <c r="B68" i="28"/>
  <c r="C68" i="28"/>
  <c r="E68" i="28"/>
  <c r="F68" i="28"/>
  <c r="G68" i="28"/>
  <c r="H68" i="28"/>
  <c r="I68" i="28"/>
  <c r="J68" i="28"/>
  <c r="K68" i="28"/>
  <c r="L68" i="28"/>
  <c r="M68" i="28"/>
  <c r="N68" i="28"/>
  <c r="O68" i="28"/>
  <c r="P68" i="28"/>
  <c r="Q68" i="28"/>
  <c r="R68" i="28"/>
  <c r="B69" i="28"/>
  <c r="C69" i="28"/>
  <c r="E69" i="28"/>
  <c r="F69" i="28"/>
  <c r="G69" i="28"/>
  <c r="H69" i="28"/>
  <c r="I69" i="28"/>
  <c r="J69" i="28"/>
  <c r="K69" i="28"/>
  <c r="L69" i="28"/>
  <c r="M69" i="28"/>
  <c r="N69" i="28"/>
  <c r="O69" i="28"/>
  <c r="P69" i="28"/>
  <c r="Q69" i="28"/>
  <c r="R69" i="28"/>
  <c r="B70" i="28"/>
  <c r="C70" i="28"/>
  <c r="E70" i="28"/>
  <c r="F70" i="28"/>
  <c r="G70" i="28"/>
  <c r="H70" i="28"/>
  <c r="I70" i="28"/>
  <c r="J70" i="28"/>
  <c r="K70" i="28"/>
  <c r="L70" i="28"/>
  <c r="M70" i="28"/>
  <c r="N70" i="28"/>
  <c r="O70" i="28"/>
  <c r="P70" i="28"/>
  <c r="Q70" i="28"/>
  <c r="R70" i="28"/>
  <c r="B71" i="28"/>
  <c r="C71" i="28"/>
  <c r="E71" i="28"/>
  <c r="F71" i="28"/>
  <c r="G71" i="28"/>
  <c r="H71" i="28"/>
  <c r="I71" i="28"/>
  <c r="J71" i="28"/>
  <c r="K71" i="28"/>
  <c r="L71" i="28"/>
  <c r="M71" i="28"/>
  <c r="N71" i="28"/>
  <c r="O71" i="28"/>
  <c r="P71" i="28"/>
  <c r="Q71" i="28"/>
  <c r="R71" i="28"/>
  <c r="B72" i="28"/>
  <c r="C72" i="28"/>
  <c r="E72" i="28"/>
  <c r="F72" i="28"/>
  <c r="G72" i="28"/>
  <c r="H72" i="28"/>
  <c r="I72" i="28"/>
  <c r="J72" i="28"/>
  <c r="K72" i="28"/>
  <c r="L72" i="28"/>
  <c r="M72" i="28"/>
  <c r="N72" i="28"/>
  <c r="O72" i="28"/>
  <c r="P72" i="28"/>
  <c r="Q72" i="28"/>
  <c r="R72" i="28"/>
  <c r="B74" i="28"/>
  <c r="C74" i="28"/>
  <c r="E74" i="28"/>
  <c r="F74" i="28"/>
  <c r="G74" i="28"/>
  <c r="H74" i="28"/>
  <c r="I74" i="28"/>
  <c r="J74" i="28"/>
  <c r="K74" i="28"/>
  <c r="L74" i="28"/>
  <c r="M74" i="28"/>
  <c r="N74" i="28"/>
  <c r="O74" i="28"/>
  <c r="P74" i="28"/>
  <c r="Q74" i="28"/>
  <c r="R74" i="28"/>
  <c r="B75" i="28"/>
  <c r="C75" i="28"/>
  <c r="E75" i="28"/>
  <c r="F75" i="28"/>
  <c r="G75" i="28"/>
  <c r="H75" i="28"/>
  <c r="I75" i="28"/>
  <c r="J75" i="28"/>
  <c r="K75" i="28"/>
  <c r="L75" i="28"/>
  <c r="M75" i="28"/>
  <c r="N75" i="28"/>
  <c r="O75" i="28"/>
  <c r="P75" i="28"/>
  <c r="Q75" i="28"/>
  <c r="R75" i="28"/>
  <c r="B76" i="28"/>
  <c r="C76" i="28"/>
  <c r="E76" i="28"/>
  <c r="F76" i="28"/>
  <c r="G76" i="28"/>
  <c r="H76" i="28"/>
  <c r="I76" i="28"/>
  <c r="J76" i="28"/>
  <c r="K76" i="28"/>
  <c r="L76" i="28"/>
  <c r="M76" i="28"/>
  <c r="N76" i="28"/>
  <c r="O76" i="28"/>
  <c r="P76" i="28"/>
  <c r="Q76" i="28"/>
  <c r="R76" i="28"/>
  <c r="B77" i="28"/>
  <c r="C77" i="28"/>
  <c r="E77" i="28"/>
  <c r="F77" i="28"/>
  <c r="G77" i="28"/>
  <c r="H77" i="28"/>
  <c r="I77" i="28"/>
  <c r="J77" i="28"/>
  <c r="K77" i="28"/>
  <c r="L77" i="28"/>
  <c r="M77" i="28"/>
  <c r="N77" i="28"/>
  <c r="O77" i="28"/>
  <c r="P77" i="28"/>
  <c r="Q77" i="28"/>
  <c r="R77" i="28"/>
  <c r="B78" i="28"/>
  <c r="C78" i="28"/>
  <c r="E78" i="28"/>
  <c r="F78" i="28"/>
  <c r="G78" i="28"/>
  <c r="H78" i="28"/>
  <c r="I78" i="28"/>
  <c r="J78" i="28"/>
  <c r="K78" i="28"/>
  <c r="L78" i="28"/>
  <c r="M78" i="28"/>
  <c r="N78" i="28"/>
  <c r="O78" i="28"/>
  <c r="P78" i="28"/>
  <c r="Q78" i="28"/>
  <c r="R78" i="28"/>
  <c r="B79" i="28"/>
  <c r="C79" i="28"/>
  <c r="E79" i="28"/>
  <c r="F79" i="28"/>
  <c r="G79" i="28"/>
  <c r="H79" i="28"/>
  <c r="I79" i="28"/>
  <c r="J79" i="28"/>
  <c r="K79" i="28"/>
  <c r="L79" i="28"/>
  <c r="M79" i="28"/>
  <c r="N79" i="28"/>
  <c r="O79" i="28"/>
  <c r="P79" i="28"/>
  <c r="Q79" i="28"/>
  <c r="R79" i="28"/>
  <c r="B80" i="28"/>
  <c r="C80" i="28"/>
  <c r="E80" i="28"/>
  <c r="F80" i="28"/>
  <c r="G80" i="28"/>
  <c r="H80" i="28"/>
  <c r="I80" i="28"/>
  <c r="J80" i="28"/>
  <c r="K80" i="28"/>
  <c r="L80" i="28"/>
  <c r="M80" i="28"/>
  <c r="N80" i="28"/>
  <c r="O80" i="28"/>
  <c r="P80" i="28"/>
  <c r="Q80" i="28"/>
  <c r="R80" i="28"/>
  <c r="B81" i="28"/>
  <c r="C81" i="28"/>
  <c r="E81" i="28"/>
  <c r="F81" i="28"/>
  <c r="G81" i="28"/>
  <c r="H81" i="28"/>
  <c r="I81" i="28"/>
  <c r="J81" i="28"/>
  <c r="K81" i="28"/>
  <c r="L81" i="28"/>
  <c r="M81" i="28"/>
  <c r="N81" i="28"/>
  <c r="O81" i="28"/>
  <c r="P81" i="28"/>
  <c r="Q81" i="28"/>
  <c r="R81" i="28"/>
  <c r="B82" i="28"/>
  <c r="C82" i="28"/>
  <c r="E82" i="28"/>
  <c r="F82" i="28"/>
  <c r="G82" i="28"/>
  <c r="H82" i="28"/>
  <c r="I82" i="28"/>
  <c r="J82" i="28"/>
  <c r="K82" i="28"/>
  <c r="L82" i="28"/>
  <c r="M82" i="28"/>
  <c r="N82" i="28"/>
  <c r="O82" i="28"/>
  <c r="P82" i="28"/>
  <c r="Q82" i="28"/>
  <c r="R82" i="28"/>
  <c r="B83" i="28"/>
  <c r="C83" i="28"/>
  <c r="E83" i="28"/>
  <c r="F83" i="28"/>
  <c r="G83" i="28"/>
  <c r="H83" i="28"/>
  <c r="I83" i="28"/>
  <c r="J83" i="28"/>
  <c r="K83" i="28"/>
  <c r="L83" i="28"/>
  <c r="M83" i="28"/>
  <c r="N83" i="28"/>
  <c r="O83" i="28"/>
  <c r="P83" i="28"/>
  <c r="Q83" i="28"/>
  <c r="R83" i="28"/>
  <c r="B84" i="28"/>
  <c r="C84" i="28"/>
  <c r="E84" i="28"/>
  <c r="F84" i="28"/>
  <c r="G84" i="28"/>
  <c r="H84" i="28"/>
  <c r="I84" i="28"/>
  <c r="J84" i="28"/>
  <c r="K84" i="28"/>
  <c r="L84" i="28"/>
  <c r="M84" i="28"/>
  <c r="N84" i="28"/>
  <c r="O84" i="28"/>
  <c r="P84" i="28"/>
  <c r="Q84" i="28"/>
  <c r="R84" i="28"/>
  <c r="B85" i="28"/>
  <c r="C85" i="28"/>
  <c r="E85" i="28"/>
  <c r="F85" i="28"/>
  <c r="G85" i="28"/>
  <c r="H85" i="28"/>
  <c r="I85" i="28"/>
  <c r="J85" i="28"/>
  <c r="K85" i="28"/>
  <c r="L85" i="28"/>
  <c r="M85" i="28"/>
  <c r="N85" i="28"/>
  <c r="O85" i="28"/>
  <c r="P85" i="28"/>
  <c r="Q85" i="28"/>
  <c r="R85" i="28"/>
  <c r="B86" i="28"/>
  <c r="C86" i="28"/>
  <c r="E86" i="28"/>
  <c r="F86" i="28"/>
  <c r="G86" i="28"/>
  <c r="H86" i="28"/>
  <c r="I86" i="28"/>
  <c r="J86" i="28"/>
  <c r="K86" i="28"/>
  <c r="L86" i="28"/>
  <c r="M86" i="28"/>
  <c r="N86" i="28"/>
  <c r="O86" i="28"/>
  <c r="P86" i="28"/>
  <c r="Q86" i="28"/>
  <c r="R86" i="28"/>
  <c r="B87" i="28"/>
  <c r="C87" i="28"/>
  <c r="E87" i="28"/>
  <c r="F87" i="28"/>
  <c r="G87" i="28"/>
  <c r="H87" i="28"/>
  <c r="I87" i="28"/>
  <c r="J87" i="28"/>
  <c r="K87" i="28"/>
  <c r="L87" i="28"/>
  <c r="M87" i="28"/>
  <c r="N87" i="28"/>
  <c r="O87" i="28"/>
  <c r="P87" i="28"/>
  <c r="Q87" i="28"/>
  <c r="R87" i="28"/>
  <c r="B88" i="28"/>
  <c r="C88" i="28"/>
  <c r="E88" i="28"/>
  <c r="F88" i="28"/>
  <c r="G88" i="28"/>
  <c r="H88" i="28"/>
  <c r="I88" i="28"/>
  <c r="J88" i="28"/>
  <c r="K88" i="28"/>
  <c r="L88" i="28"/>
  <c r="M88" i="28"/>
  <c r="N88" i="28"/>
  <c r="O88" i="28"/>
  <c r="P88" i="28"/>
  <c r="Q88" i="28"/>
  <c r="R88" i="28"/>
  <c r="B90" i="28"/>
  <c r="C90" i="28"/>
  <c r="E90" i="28"/>
  <c r="F90" i="28"/>
  <c r="G90" i="28"/>
  <c r="H90" i="28"/>
  <c r="I90" i="28"/>
  <c r="J90" i="28"/>
  <c r="K90" i="28"/>
  <c r="L90" i="28"/>
  <c r="M90" i="28"/>
  <c r="N90" i="28"/>
  <c r="O90" i="28"/>
  <c r="P90" i="28"/>
  <c r="Q90" i="28"/>
  <c r="R90" i="28"/>
  <c r="B91" i="28"/>
  <c r="C91" i="28"/>
  <c r="E91" i="28"/>
  <c r="F91" i="28"/>
  <c r="G91" i="28"/>
  <c r="H91" i="28"/>
  <c r="I91" i="28"/>
  <c r="J91" i="28"/>
  <c r="K91" i="28"/>
  <c r="L91" i="28"/>
  <c r="M91" i="28"/>
  <c r="N91" i="28"/>
  <c r="O91" i="28"/>
  <c r="P91" i="28"/>
  <c r="Q91" i="28"/>
  <c r="R91" i="28"/>
  <c r="B92" i="28"/>
  <c r="C92" i="28"/>
  <c r="E92" i="28"/>
  <c r="F92" i="28"/>
  <c r="G92" i="28"/>
  <c r="H92" i="28"/>
  <c r="I92" i="28"/>
  <c r="J92" i="28"/>
  <c r="K92" i="28"/>
  <c r="L92" i="28"/>
  <c r="M92" i="28"/>
  <c r="N92" i="28"/>
  <c r="O92" i="28"/>
  <c r="P92" i="28"/>
  <c r="Q92" i="28"/>
  <c r="R92" i="28"/>
  <c r="G93" i="28"/>
  <c r="H93" i="28"/>
  <c r="I93" i="28"/>
  <c r="B93" i="28"/>
  <c r="C93" i="28"/>
  <c r="E93" i="28"/>
  <c r="F93" i="28"/>
  <c r="J93" i="28"/>
  <c r="K93" i="28"/>
  <c r="L93" i="28"/>
  <c r="M93" i="28"/>
  <c r="N93" i="28"/>
  <c r="O93" i="28"/>
  <c r="P93" i="28"/>
  <c r="Q93" i="28"/>
  <c r="R93" i="28"/>
  <c r="G94" i="28"/>
  <c r="H94" i="28"/>
  <c r="I94" i="28"/>
  <c r="B94" i="28"/>
  <c r="C94" i="28"/>
  <c r="E94" i="28"/>
  <c r="F94" i="28"/>
  <c r="J94" i="28"/>
  <c r="K94" i="28"/>
  <c r="L94" i="28"/>
  <c r="M94" i="28"/>
  <c r="N94" i="28"/>
  <c r="O94" i="28"/>
  <c r="P94" i="28"/>
  <c r="Q94" i="28"/>
  <c r="R94" i="28"/>
  <c r="G95" i="28"/>
  <c r="H95" i="28"/>
  <c r="I95" i="28"/>
  <c r="B95" i="28"/>
  <c r="C95" i="28"/>
  <c r="E95" i="28"/>
  <c r="F95" i="28"/>
  <c r="J95" i="28"/>
  <c r="K95" i="28"/>
  <c r="L95" i="28"/>
  <c r="M95" i="28"/>
  <c r="N95" i="28"/>
  <c r="O95" i="28"/>
  <c r="P95" i="28"/>
  <c r="Q95" i="28"/>
  <c r="R95" i="28"/>
  <c r="B96" i="28"/>
  <c r="C96" i="28"/>
  <c r="E96" i="28"/>
  <c r="F96" i="28"/>
  <c r="G96" i="28"/>
  <c r="H96" i="28"/>
  <c r="I96" i="28"/>
  <c r="J96" i="28"/>
  <c r="K96" i="28"/>
  <c r="L96" i="28"/>
  <c r="M96" i="28"/>
  <c r="N96" i="28"/>
  <c r="O96" i="28"/>
  <c r="P96" i="28"/>
  <c r="Q96" i="28"/>
  <c r="R96" i="28"/>
  <c r="B97" i="28"/>
  <c r="C97" i="28"/>
  <c r="E97" i="28"/>
  <c r="F97" i="28"/>
  <c r="G97" i="28"/>
  <c r="H97" i="28"/>
  <c r="I97" i="28"/>
  <c r="J97" i="28"/>
  <c r="K97" i="28"/>
  <c r="L97" i="28"/>
  <c r="M97" i="28"/>
  <c r="N97" i="28"/>
  <c r="O97" i="28"/>
  <c r="P97" i="28"/>
  <c r="Q97" i="28"/>
  <c r="R97" i="28"/>
  <c r="B98" i="28"/>
  <c r="C98" i="28"/>
  <c r="E98" i="28"/>
  <c r="F98" i="28"/>
  <c r="G98" i="28"/>
  <c r="H98" i="28"/>
  <c r="I98" i="28"/>
  <c r="J98" i="28"/>
  <c r="K98" i="28"/>
  <c r="L98" i="28"/>
  <c r="M98" i="28"/>
  <c r="N98" i="28"/>
  <c r="O98" i="28"/>
  <c r="P98" i="28"/>
  <c r="Q98" i="28"/>
  <c r="R98" i="28"/>
  <c r="B99" i="28"/>
  <c r="C99" i="28"/>
  <c r="E99" i="28"/>
  <c r="F99" i="28"/>
  <c r="G99" i="28"/>
  <c r="H99" i="28"/>
  <c r="I99" i="28"/>
  <c r="J99" i="28"/>
  <c r="K99" i="28"/>
  <c r="L99" i="28"/>
  <c r="M99" i="28"/>
  <c r="N99" i="28"/>
  <c r="O99" i="28"/>
  <c r="P99" i="28"/>
  <c r="Q99" i="28"/>
  <c r="R99" i="28"/>
  <c r="G100" i="28"/>
  <c r="H100" i="28"/>
  <c r="I100" i="28"/>
  <c r="B100" i="28"/>
  <c r="C100" i="28"/>
  <c r="E100" i="28"/>
  <c r="F100" i="28"/>
  <c r="J100" i="28"/>
  <c r="K100" i="28"/>
  <c r="L100" i="28"/>
  <c r="M100" i="28"/>
  <c r="N100" i="28"/>
  <c r="O100" i="28"/>
  <c r="P100" i="28"/>
  <c r="Q100" i="28"/>
  <c r="R100" i="28"/>
  <c r="G101" i="28"/>
  <c r="H101" i="28"/>
  <c r="I101" i="28"/>
  <c r="B101" i="28"/>
  <c r="C101" i="28"/>
  <c r="E101" i="28"/>
  <c r="F101" i="28"/>
  <c r="J101" i="28"/>
  <c r="K101" i="28"/>
  <c r="L101" i="28"/>
  <c r="M101" i="28"/>
  <c r="N101" i="28"/>
  <c r="O101" i="28"/>
  <c r="P101" i="28"/>
  <c r="Q101" i="28"/>
  <c r="R101" i="28"/>
  <c r="B102" i="28"/>
  <c r="C102" i="28"/>
  <c r="E102" i="28"/>
  <c r="F102" i="28"/>
  <c r="G102" i="28"/>
  <c r="H102" i="28"/>
  <c r="I102" i="28"/>
  <c r="J102" i="28"/>
  <c r="K102" i="28"/>
  <c r="L102" i="28"/>
  <c r="M102" i="28"/>
  <c r="N102" i="28"/>
  <c r="O102" i="28"/>
  <c r="P102" i="28"/>
  <c r="Q102" i="28"/>
  <c r="R102" i="28"/>
  <c r="B103" i="28"/>
  <c r="C103" i="28"/>
  <c r="E103" i="28"/>
  <c r="F103" i="28"/>
  <c r="G103" i="28"/>
  <c r="H103" i="28"/>
  <c r="I103" i="28"/>
  <c r="J103" i="28"/>
  <c r="K103" i="28"/>
  <c r="L103" i="28"/>
  <c r="M103" i="28"/>
  <c r="N103" i="28"/>
  <c r="O103" i="28"/>
  <c r="P103" i="28"/>
  <c r="Q103" i="28"/>
  <c r="R103" i="28"/>
  <c r="B104" i="28"/>
  <c r="C104" i="28"/>
  <c r="E104" i="28"/>
  <c r="F104" i="28"/>
  <c r="G104" i="28"/>
  <c r="H104" i="28"/>
  <c r="I104" i="28"/>
  <c r="J104" i="28"/>
  <c r="K104" i="28"/>
  <c r="L104" i="28"/>
  <c r="M104" i="28"/>
  <c r="N104" i="28"/>
  <c r="O104" i="28"/>
  <c r="P104" i="28"/>
  <c r="Q104" i="28"/>
  <c r="R104" i="28"/>
  <c r="B105" i="28"/>
  <c r="C105" i="28"/>
  <c r="E105" i="28"/>
  <c r="F105" i="28"/>
  <c r="G105" i="28"/>
  <c r="H105" i="28"/>
  <c r="I105" i="28"/>
  <c r="J105" i="28"/>
  <c r="K105" i="28"/>
  <c r="L105" i="28"/>
  <c r="M105" i="28"/>
  <c r="N105" i="28"/>
  <c r="O105" i="28"/>
  <c r="P105" i="28"/>
  <c r="Q105" i="28"/>
  <c r="R105" i="28"/>
  <c r="B106" i="28"/>
  <c r="C106" i="28"/>
  <c r="E106" i="28"/>
  <c r="F106" i="28"/>
  <c r="G106" i="28"/>
  <c r="H106" i="28"/>
  <c r="I106" i="28"/>
  <c r="J106" i="28"/>
  <c r="K106" i="28"/>
  <c r="L106" i="28"/>
  <c r="M106" i="28"/>
  <c r="N106" i="28"/>
  <c r="O106" i="28"/>
  <c r="P106" i="28"/>
  <c r="Q106" i="28"/>
  <c r="R106" i="28"/>
  <c r="B107" i="28"/>
  <c r="C107" i="28"/>
  <c r="E107" i="28"/>
  <c r="F107" i="28"/>
  <c r="G107" i="28"/>
  <c r="H107" i="28"/>
  <c r="I107" i="28"/>
  <c r="J107" i="28"/>
  <c r="K107" i="28"/>
  <c r="L107" i="28"/>
  <c r="M107" i="28"/>
  <c r="N107" i="28"/>
  <c r="O107" i="28"/>
  <c r="P107" i="28"/>
  <c r="Q107" i="28"/>
  <c r="R107" i="28"/>
  <c r="G108" i="28"/>
  <c r="H108" i="28"/>
  <c r="I108" i="28"/>
  <c r="B108" i="28"/>
  <c r="C108" i="28"/>
  <c r="E108" i="28"/>
  <c r="F108" i="28"/>
  <c r="J108" i="28"/>
  <c r="K108" i="28"/>
  <c r="L108" i="28"/>
  <c r="M108" i="28"/>
  <c r="N108" i="28"/>
  <c r="O108" i="28"/>
  <c r="P108" i="28"/>
  <c r="Q108" i="28"/>
  <c r="R108" i="28"/>
  <c r="B109" i="28"/>
  <c r="C109" i="28"/>
  <c r="E109" i="28"/>
  <c r="F109" i="28"/>
  <c r="G109" i="28"/>
  <c r="H109" i="28"/>
  <c r="I109" i="28"/>
  <c r="J109" i="28"/>
  <c r="K109" i="28"/>
  <c r="L109" i="28"/>
  <c r="M109" i="28"/>
  <c r="N109" i="28"/>
  <c r="O109" i="28"/>
  <c r="P109" i="28"/>
  <c r="Q109" i="28"/>
  <c r="R109" i="28"/>
  <c r="B110" i="28"/>
  <c r="C110" i="28"/>
  <c r="E110" i="28"/>
  <c r="F110" i="28"/>
  <c r="G110" i="28"/>
  <c r="H110" i="28"/>
  <c r="I110" i="28"/>
  <c r="J110" i="28"/>
  <c r="K110" i="28"/>
  <c r="L110" i="28"/>
  <c r="M110" i="28"/>
  <c r="N110" i="28"/>
  <c r="O110" i="28"/>
  <c r="P110" i="28"/>
  <c r="Q110" i="28"/>
  <c r="R110" i="28"/>
  <c r="B111" i="28"/>
  <c r="C111" i="28"/>
  <c r="E111" i="28"/>
  <c r="F111" i="28"/>
  <c r="G111" i="28"/>
  <c r="H111" i="28"/>
  <c r="I111" i="28"/>
  <c r="J111" i="28"/>
  <c r="K111" i="28"/>
  <c r="L111" i="28"/>
  <c r="M111" i="28"/>
  <c r="N111" i="28"/>
  <c r="O111" i="28"/>
  <c r="P111" i="28"/>
  <c r="Q111" i="28"/>
  <c r="R111" i="28"/>
  <c r="B112" i="28"/>
  <c r="C112" i="28"/>
  <c r="E112" i="28"/>
  <c r="F112" i="28"/>
  <c r="G112" i="28"/>
  <c r="H112" i="28"/>
  <c r="I112" i="28"/>
  <c r="J112" i="28"/>
  <c r="K112" i="28"/>
  <c r="L112" i="28"/>
  <c r="M112" i="28"/>
  <c r="N112" i="28"/>
  <c r="O112" i="28"/>
  <c r="P112" i="28"/>
  <c r="Q112" i="28"/>
  <c r="R112" i="28"/>
  <c r="B113" i="28"/>
  <c r="C113" i="28"/>
  <c r="E113" i="28"/>
  <c r="F113" i="28"/>
  <c r="G113" i="28"/>
  <c r="H113" i="28"/>
  <c r="I113" i="28"/>
  <c r="J113" i="28"/>
  <c r="K113" i="28"/>
  <c r="L113" i="28"/>
  <c r="M113" i="28"/>
  <c r="N113" i="28"/>
  <c r="O113" i="28"/>
  <c r="P113" i="28"/>
  <c r="Q113" i="28"/>
  <c r="R113" i="28"/>
  <c r="G120" i="28"/>
  <c r="H120" i="28"/>
  <c r="I120" i="28"/>
  <c r="B120" i="28"/>
  <c r="C120" i="28"/>
  <c r="E120" i="28"/>
  <c r="F120" i="28"/>
  <c r="J120" i="28"/>
  <c r="K120" i="28"/>
  <c r="L120" i="28"/>
  <c r="M120" i="28"/>
  <c r="N120" i="28"/>
  <c r="O120" i="28"/>
  <c r="P120" i="28"/>
  <c r="Q120" i="28"/>
  <c r="R120" i="28"/>
  <c r="G121" i="28"/>
  <c r="H121" i="28"/>
  <c r="I121" i="28"/>
  <c r="B121" i="28"/>
  <c r="C121" i="28"/>
  <c r="E121" i="28"/>
  <c r="F121" i="28"/>
  <c r="J121" i="28"/>
  <c r="K121" i="28"/>
  <c r="L121" i="28"/>
  <c r="M121" i="28"/>
  <c r="N121" i="28"/>
  <c r="O121" i="28"/>
  <c r="P121" i="28"/>
  <c r="Q121" i="28"/>
  <c r="R121" i="28"/>
  <c r="G122" i="28"/>
  <c r="H122" i="28"/>
  <c r="I122" i="28"/>
  <c r="B122" i="28"/>
  <c r="C122" i="28"/>
  <c r="E122" i="28"/>
  <c r="F122" i="28"/>
  <c r="J122" i="28"/>
  <c r="K122" i="28"/>
  <c r="L122" i="28"/>
  <c r="M122" i="28"/>
  <c r="N122" i="28"/>
  <c r="O122" i="28"/>
  <c r="P122" i="28"/>
  <c r="Q122" i="28"/>
  <c r="R122" i="28"/>
  <c r="B123" i="28"/>
  <c r="C123" i="28"/>
  <c r="E123" i="28"/>
  <c r="F123" i="28"/>
  <c r="G123" i="28"/>
  <c r="H123" i="28"/>
  <c r="I123" i="28"/>
  <c r="J123" i="28"/>
  <c r="K123" i="28"/>
  <c r="L123" i="28"/>
  <c r="M123" i="28"/>
  <c r="N123" i="28"/>
  <c r="O123" i="28"/>
  <c r="P123" i="28"/>
  <c r="Q123" i="28"/>
  <c r="R123" i="28"/>
  <c r="B131" i="28"/>
  <c r="C131" i="28"/>
  <c r="E131" i="28"/>
  <c r="F131" i="28"/>
  <c r="G131" i="28"/>
  <c r="H131" i="28"/>
  <c r="I131" i="28"/>
  <c r="J131" i="28"/>
  <c r="K131" i="28"/>
  <c r="L131" i="28"/>
  <c r="M131" i="28"/>
  <c r="N131" i="28"/>
  <c r="O131" i="28"/>
  <c r="P131" i="28"/>
  <c r="Q131" i="28"/>
  <c r="R131" i="28"/>
  <c r="B132" i="28"/>
  <c r="C132" i="28"/>
  <c r="E132" i="28"/>
  <c r="F132" i="28"/>
  <c r="G132" i="28"/>
  <c r="H132" i="28"/>
  <c r="I132" i="28"/>
  <c r="J132" i="28"/>
  <c r="K132" i="28"/>
  <c r="L132" i="28"/>
  <c r="M132" i="28"/>
  <c r="N132" i="28"/>
  <c r="O132" i="28"/>
  <c r="P132" i="28"/>
  <c r="Q132" i="28"/>
  <c r="R132" i="28"/>
  <c r="B133" i="28"/>
  <c r="C133" i="28"/>
  <c r="E133" i="28"/>
  <c r="F133" i="28"/>
  <c r="G133" i="28"/>
  <c r="H133" i="28"/>
  <c r="I133" i="28"/>
  <c r="J133" i="28"/>
  <c r="K133" i="28"/>
  <c r="L133" i="28"/>
  <c r="M133" i="28"/>
  <c r="N133" i="28"/>
  <c r="O133" i="28"/>
  <c r="P133" i="28"/>
  <c r="Q133" i="28"/>
  <c r="R133" i="28"/>
  <c r="B134" i="28"/>
  <c r="C134" i="28"/>
  <c r="E134" i="28"/>
  <c r="F134" i="28"/>
  <c r="G134" i="28"/>
  <c r="H134" i="28"/>
  <c r="I134" i="28"/>
  <c r="J134" i="28"/>
  <c r="K134" i="28"/>
  <c r="L134" i="28"/>
  <c r="M134" i="28"/>
  <c r="N134" i="28"/>
  <c r="O134" i="28"/>
  <c r="P134" i="28"/>
  <c r="Q134" i="28"/>
  <c r="R134" i="28"/>
  <c r="B135" i="28"/>
  <c r="C135" i="28"/>
  <c r="E135" i="28"/>
  <c r="F135" i="28"/>
  <c r="G135" i="28"/>
  <c r="H135" i="28"/>
  <c r="I135" i="28"/>
  <c r="J135" i="28"/>
  <c r="K135" i="28"/>
  <c r="L135" i="28"/>
  <c r="M135" i="28"/>
  <c r="N135" i="28"/>
  <c r="O135" i="28"/>
  <c r="P135" i="28"/>
  <c r="Q135" i="28"/>
  <c r="R135" i="28"/>
  <c r="B137" i="28"/>
  <c r="C137" i="28"/>
  <c r="E137" i="28"/>
  <c r="F137" i="28"/>
  <c r="G137" i="28"/>
  <c r="H137" i="28"/>
  <c r="I137" i="28"/>
  <c r="J137" i="28"/>
  <c r="K137" i="28"/>
  <c r="L137" i="28"/>
  <c r="M137" i="28"/>
  <c r="N137" i="28"/>
  <c r="O137" i="28"/>
  <c r="P137" i="28"/>
  <c r="Q137" i="28"/>
  <c r="R137" i="28"/>
  <c r="B138" i="28"/>
  <c r="C138" i="28"/>
  <c r="E138" i="28"/>
  <c r="F138" i="28"/>
  <c r="G138" i="28"/>
  <c r="H138" i="28"/>
  <c r="I138" i="28"/>
  <c r="J138" i="28"/>
  <c r="K138" i="28"/>
  <c r="L138" i="28"/>
  <c r="M138" i="28"/>
  <c r="N138" i="28"/>
  <c r="O138" i="28"/>
  <c r="P138" i="28"/>
  <c r="Q138" i="28"/>
  <c r="R138" i="28"/>
  <c r="B139" i="28"/>
  <c r="C139" i="28"/>
  <c r="E139" i="28"/>
  <c r="F139" i="28"/>
  <c r="G139" i="28"/>
  <c r="H139" i="28"/>
  <c r="I139" i="28"/>
  <c r="J139" i="28"/>
  <c r="K139" i="28"/>
  <c r="L139" i="28"/>
  <c r="M139" i="28"/>
  <c r="N139" i="28"/>
  <c r="O139" i="28"/>
  <c r="P139" i="28"/>
  <c r="Q139" i="28"/>
  <c r="R139" i="28"/>
  <c r="G140" i="28"/>
  <c r="H140" i="28"/>
  <c r="I140" i="28"/>
  <c r="B140" i="28"/>
  <c r="C140" i="28"/>
  <c r="E140" i="28"/>
  <c r="F140" i="28"/>
  <c r="J140" i="28"/>
  <c r="K140" i="28"/>
  <c r="L140" i="28"/>
  <c r="M140" i="28"/>
  <c r="N140" i="28"/>
  <c r="O140" i="28"/>
  <c r="P140" i="28"/>
  <c r="Q140" i="28"/>
  <c r="R140" i="28"/>
  <c r="G141" i="28"/>
  <c r="H141" i="28"/>
  <c r="I141" i="28"/>
  <c r="B141" i="28"/>
  <c r="C141" i="28"/>
  <c r="E141" i="28"/>
  <c r="F141" i="28"/>
  <c r="J141" i="28"/>
  <c r="K141" i="28"/>
  <c r="L141" i="28"/>
  <c r="M141" i="28"/>
  <c r="N141" i="28"/>
  <c r="O141" i="28"/>
  <c r="P141" i="28"/>
  <c r="Q141" i="28"/>
  <c r="R141" i="28"/>
  <c r="G143" i="28"/>
  <c r="H143" i="28"/>
  <c r="I143" i="28"/>
  <c r="B143" i="28"/>
  <c r="C143" i="28"/>
  <c r="E143" i="28"/>
  <c r="F143" i="28"/>
  <c r="J143" i="28"/>
  <c r="K143" i="28"/>
  <c r="L143" i="28"/>
  <c r="M143" i="28"/>
  <c r="N143" i="28"/>
  <c r="O143" i="28"/>
  <c r="P143" i="28"/>
  <c r="Q143" i="28"/>
  <c r="R143" i="28"/>
  <c r="G144" i="28"/>
  <c r="H144" i="28"/>
  <c r="I144" i="28"/>
  <c r="B144" i="28"/>
  <c r="C144" i="28"/>
  <c r="E144" i="28"/>
  <c r="F144" i="28"/>
  <c r="J144" i="28"/>
  <c r="K144" i="28"/>
  <c r="L144" i="28"/>
  <c r="M144" i="28"/>
  <c r="N144" i="28"/>
  <c r="O144" i="28"/>
  <c r="P144" i="28"/>
  <c r="Q144" i="28"/>
  <c r="R144" i="28"/>
  <c r="G145" i="28"/>
  <c r="H145" i="28"/>
  <c r="I145" i="28"/>
  <c r="B145" i="28"/>
  <c r="C145" i="28"/>
  <c r="E145" i="28"/>
  <c r="F145" i="28"/>
  <c r="J145" i="28"/>
  <c r="K145" i="28"/>
  <c r="L145" i="28"/>
  <c r="M145" i="28"/>
  <c r="N145" i="28"/>
  <c r="O145" i="28"/>
  <c r="P145" i="28"/>
  <c r="Q145" i="28"/>
  <c r="R145" i="28"/>
  <c r="G146" i="28"/>
  <c r="H146" i="28"/>
  <c r="I146" i="28"/>
  <c r="B146" i="28"/>
  <c r="C146" i="28"/>
  <c r="E146" i="28"/>
  <c r="F146" i="28"/>
  <c r="J146" i="28"/>
  <c r="K146" i="28"/>
  <c r="L146" i="28"/>
  <c r="M146" i="28"/>
  <c r="N146" i="28"/>
  <c r="O146" i="28"/>
  <c r="P146" i="28"/>
  <c r="Q146" i="28"/>
  <c r="R146" i="28"/>
  <c r="G147" i="28"/>
  <c r="H147" i="28"/>
  <c r="I147" i="28"/>
  <c r="B147" i="28"/>
  <c r="C147" i="28"/>
  <c r="E147" i="28"/>
  <c r="F147" i="28"/>
  <c r="J147" i="28"/>
  <c r="K147" i="28"/>
  <c r="L147" i="28"/>
  <c r="M147" i="28"/>
  <c r="N147" i="28"/>
  <c r="O147" i="28"/>
  <c r="P147" i="28"/>
  <c r="Q147" i="28"/>
  <c r="R147" i="28"/>
  <c r="G148" i="28"/>
  <c r="H148" i="28"/>
  <c r="I148" i="28"/>
  <c r="B148" i="28"/>
  <c r="C148" i="28"/>
  <c r="E148" i="28"/>
  <c r="F148" i="28"/>
  <c r="J148" i="28"/>
  <c r="K148" i="28"/>
  <c r="L148" i="28"/>
  <c r="M148" i="28"/>
  <c r="N148" i="28"/>
  <c r="O148" i="28"/>
  <c r="P148" i="28"/>
  <c r="Q148" i="28"/>
  <c r="R148" i="28"/>
  <c r="G149" i="28"/>
  <c r="H149" i="28"/>
  <c r="I149" i="28"/>
  <c r="B149" i="28"/>
  <c r="C149" i="28"/>
  <c r="E149" i="28"/>
  <c r="F149" i="28"/>
  <c r="J149" i="28"/>
  <c r="K149" i="28"/>
  <c r="L149" i="28"/>
  <c r="M149" i="28"/>
  <c r="N149" i="28"/>
  <c r="O149" i="28"/>
  <c r="P149" i="28"/>
  <c r="Q149" i="28"/>
  <c r="R149" i="28"/>
  <c r="G150" i="28"/>
  <c r="H150" i="28"/>
  <c r="I150" i="28"/>
  <c r="B150" i="28"/>
  <c r="C150" i="28"/>
  <c r="E150" i="28"/>
  <c r="F150" i="28"/>
  <c r="J150" i="28"/>
  <c r="K150" i="28"/>
  <c r="L150" i="28"/>
  <c r="M150" i="28"/>
  <c r="N150" i="28"/>
  <c r="O150" i="28"/>
  <c r="P150" i="28"/>
  <c r="Q150" i="28"/>
  <c r="R150" i="28"/>
  <c r="G151" i="28"/>
  <c r="H151" i="28"/>
  <c r="I151" i="28"/>
  <c r="B151" i="28"/>
  <c r="C151" i="28"/>
  <c r="E151" i="28"/>
  <c r="F151" i="28"/>
  <c r="J151" i="28"/>
  <c r="K151" i="28"/>
  <c r="L151" i="28"/>
  <c r="M151" i="28"/>
  <c r="N151" i="28"/>
  <c r="O151" i="28"/>
  <c r="P151" i="28"/>
  <c r="Q151" i="28"/>
  <c r="R151" i="28"/>
  <c r="G153" i="28"/>
  <c r="H153" i="28"/>
  <c r="I153" i="28"/>
  <c r="B153" i="28"/>
  <c r="C153" i="28"/>
  <c r="E153" i="28"/>
  <c r="F153" i="28"/>
  <c r="J153" i="28"/>
  <c r="K153" i="28"/>
  <c r="L153" i="28"/>
  <c r="M153" i="28"/>
  <c r="N153" i="28"/>
  <c r="O153" i="28"/>
  <c r="P153" i="28"/>
  <c r="Q153" i="28"/>
  <c r="R153" i="28"/>
  <c r="G154" i="28"/>
  <c r="H154" i="28"/>
  <c r="I154" i="28"/>
  <c r="B154" i="28"/>
  <c r="C154" i="28"/>
  <c r="E154" i="28"/>
  <c r="F154" i="28"/>
  <c r="J154" i="28"/>
  <c r="K154" i="28"/>
  <c r="L154" i="28"/>
  <c r="M154" i="28"/>
  <c r="N154" i="28"/>
  <c r="O154" i="28"/>
  <c r="P154" i="28"/>
  <c r="Q154" i="28"/>
  <c r="R154" i="28"/>
  <c r="G155" i="28"/>
  <c r="H155" i="28"/>
  <c r="I155" i="28"/>
  <c r="B155" i="28"/>
  <c r="C155" i="28"/>
  <c r="E155" i="28"/>
  <c r="F155" i="28"/>
  <c r="J155" i="28"/>
  <c r="K155" i="28"/>
  <c r="L155" i="28"/>
  <c r="M155" i="28"/>
  <c r="N155" i="28"/>
  <c r="O155" i="28"/>
  <c r="P155" i="28"/>
  <c r="Q155" i="28"/>
  <c r="R155" i="28"/>
  <c r="G156" i="28"/>
  <c r="H156" i="28"/>
  <c r="I156" i="28"/>
  <c r="B156" i="28"/>
  <c r="C156" i="28"/>
  <c r="E156" i="28"/>
  <c r="F156" i="28"/>
  <c r="J156" i="28"/>
  <c r="K156" i="28"/>
  <c r="L156" i="28"/>
  <c r="M156" i="28"/>
  <c r="N156" i="28"/>
  <c r="O156" i="28"/>
  <c r="P156" i="28"/>
  <c r="Q156" i="28"/>
  <c r="R156" i="28"/>
  <c r="G157" i="28"/>
  <c r="H157" i="28"/>
  <c r="I157" i="28"/>
  <c r="B157" i="28"/>
  <c r="C157" i="28"/>
  <c r="E157" i="28"/>
  <c r="F157" i="28"/>
  <c r="J157" i="28"/>
  <c r="K157" i="28"/>
  <c r="L157" i="28"/>
  <c r="M157" i="28"/>
  <c r="N157" i="28"/>
  <c r="O157" i="28"/>
  <c r="P157" i="28"/>
  <c r="Q157" i="28"/>
  <c r="R157" i="28"/>
  <c r="B158" i="28"/>
  <c r="C158" i="28"/>
  <c r="E158" i="28"/>
  <c r="F158" i="28"/>
  <c r="G158" i="28"/>
  <c r="H158" i="28"/>
  <c r="I158" i="28"/>
  <c r="J158" i="28"/>
  <c r="K158" i="28"/>
  <c r="L158" i="28"/>
  <c r="M158" i="28"/>
  <c r="N158" i="28"/>
  <c r="O158" i="28"/>
  <c r="P158" i="28"/>
  <c r="Q158" i="28"/>
  <c r="R158" i="28"/>
  <c r="G159" i="28"/>
  <c r="H159" i="28"/>
  <c r="I159" i="28"/>
  <c r="B159" i="28"/>
  <c r="C159" i="28"/>
  <c r="E159" i="28"/>
  <c r="F159" i="28"/>
  <c r="J159" i="28"/>
  <c r="K159" i="28"/>
  <c r="L159" i="28"/>
  <c r="M159" i="28"/>
  <c r="N159" i="28"/>
  <c r="O159" i="28"/>
  <c r="P159" i="28"/>
  <c r="Q159" i="28"/>
  <c r="R159" i="28"/>
  <c r="G160" i="28"/>
  <c r="H160" i="28"/>
  <c r="I160" i="28"/>
  <c r="B160" i="28"/>
  <c r="C160" i="28"/>
  <c r="E160" i="28"/>
  <c r="F160" i="28"/>
  <c r="J160" i="28"/>
  <c r="K160" i="28"/>
  <c r="L160" i="28"/>
  <c r="M160" i="28"/>
  <c r="N160" i="28"/>
  <c r="O160" i="28"/>
  <c r="P160" i="28"/>
  <c r="Q160" i="28"/>
  <c r="R160" i="28"/>
  <c r="G161" i="28"/>
  <c r="H161" i="28"/>
  <c r="I161" i="28"/>
  <c r="B161" i="28"/>
  <c r="C161" i="28"/>
  <c r="E161" i="28"/>
  <c r="F161" i="28"/>
  <c r="J161" i="28"/>
  <c r="K161" i="28"/>
  <c r="L161" i="28"/>
  <c r="M161" i="28"/>
  <c r="N161" i="28"/>
  <c r="O161" i="28"/>
  <c r="P161" i="28"/>
  <c r="Q161" i="28"/>
  <c r="R161" i="28"/>
  <c r="G162" i="28"/>
  <c r="H162" i="28"/>
  <c r="I162" i="28"/>
  <c r="B162" i="28"/>
  <c r="C162" i="28"/>
  <c r="E162" i="28"/>
  <c r="F162" i="28"/>
  <c r="J162" i="28"/>
  <c r="K162" i="28"/>
  <c r="L162" i="28"/>
  <c r="M162" i="28"/>
  <c r="N162" i="28"/>
  <c r="O162" i="28"/>
  <c r="P162" i="28"/>
  <c r="Q162" i="28"/>
  <c r="R162" i="28"/>
  <c r="G163" i="28"/>
  <c r="H163" i="28"/>
  <c r="I163" i="28"/>
  <c r="B163" i="28"/>
  <c r="C163" i="28"/>
  <c r="E163" i="28"/>
  <c r="F163" i="28"/>
  <c r="J163" i="28"/>
  <c r="K163" i="28"/>
  <c r="L163" i="28"/>
  <c r="M163" i="28"/>
  <c r="N163" i="28"/>
  <c r="O163" i="28"/>
  <c r="P163" i="28"/>
  <c r="Q163" i="28"/>
  <c r="R163" i="28"/>
  <c r="G164" i="28"/>
  <c r="H164" i="28"/>
  <c r="I164" i="28"/>
  <c r="B164" i="28"/>
  <c r="C164" i="28"/>
  <c r="E164" i="28"/>
  <c r="F164" i="28"/>
  <c r="J164" i="28"/>
  <c r="K164" i="28"/>
  <c r="L164" i="28"/>
  <c r="M164" i="28"/>
  <c r="N164" i="28"/>
  <c r="O164" i="28"/>
  <c r="P164" i="28"/>
  <c r="Q164" i="28"/>
  <c r="R164" i="28"/>
  <c r="G165" i="28"/>
  <c r="H165" i="28"/>
  <c r="I165" i="28"/>
  <c r="B165" i="28"/>
  <c r="C165" i="28"/>
  <c r="E165" i="28"/>
  <c r="F165" i="28"/>
  <c r="J165" i="28"/>
  <c r="K165" i="28"/>
  <c r="L165" i="28"/>
  <c r="M165" i="28"/>
  <c r="N165" i="28"/>
  <c r="O165" i="28"/>
  <c r="P165" i="28"/>
  <c r="Q165" i="28"/>
  <c r="R165" i="28"/>
  <c r="B166" i="28"/>
  <c r="C166" i="28"/>
  <c r="E166" i="28"/>
  <c r="F166" i="28"/>
  <c r="G166" i="28"/>
  <c r="H166" i="28"/>
  <c r="I166" i="28"/>
  <c r="J166" i="28"/>
  <c r="K166" i="28"/>
  <c r="L166" i="28"/>
  <c r="M166" i="28"/>
  <c r="N166" i="28"/>
  <c r="O166" i="28"/>
  <c r="P166" i="28"/>
  <c r="Q166" i="28"/>
  <c r="R166" i="28"/>
  <c r="B167" i="28"/>
  <c r="C167" i="28"/>
  <c r="E167" i="28"/>
  <c r="F167" i="28"/>
  <c r="G167" i="28"/>
  <c r="H167" i="28"/>
  <c r="I167" i="28"/>
  <c r="J167" i="28"/>
  <c r="K167" i="28"/>
  <c r="L167" i="28"/>
  <c r="M167" i="28"/>
  <c r="N167" i="28"/>
  <c r="O167" i="28"/>
  <c r="P167" i="28"/>
  <c r="Q167" i="28"/>
  <c r="R167" i="28"/>
  <c r="G168" i="28"/>
  <c r="H168" i="28"/>
  <c r="I168" i="28"/>
  <c r="B168" i="28"/>
  <c r="C168" i="28"/>
  <c r="E168" i="28"/>
  <c r="F168" i="28"/>
  <c r="J168" i="28"/>
  <c r="K168" i="28"/>
  <c r="L168" i="28"/>
  <c r="M168" i="28"/>
  <c r="N168" i="28"/>
  <c r="O168" i="28"/>
  <c r="P168" i="28"/>
  <c r="Q168" i="28"/>
  <c r="R168" i="28"/>
  <c r="B169" i="28"/>
  <c r="C169" i="28"/>
  <c r="E169" i="28"/>
  <c r="F169" i="28"/>
  <c r="G169" i="28"/>
  <c r="H169" i="28"/>
  <c r="I169" i="28"/>
  <c r="J169" i="28"/>
  <c r="K169" i="28"/>
  <c r="L169" i="28"/>
  <c r="M169" i="28"/>
  <c r="N169" i="28"/>
  <c r="O169" i="28"/>
  <c r="P169" i="28"/>
  <c r="Q169" i="28"/>
  <c r="R169" i="28"/>
  <c r="B170" i="28"/>
  <c r="C170" i="28"/>
  <c r="E170" i="28"/>
  <c r="F170" i="28"/>
  <c r="G170" i="28"/>
  <c r="H170" i="28"/>
  <c r="I170" i="28"/>
  <c r="J170" i="28"/>
  <c r="K170" i="28"/>
  <c r="L170" i="28"/>
  <c r="M170" i="28"/>
  <c r="N170" i="28"/>
  <c r="O170" i="28"/>
  <c r="P170" i="28"/>
  <c r="Q170" i="28"/>
  <c r="R170" i="28"/>
  <c r="G171" i="28"/>
  <c r="H171" i="28"/>
  <c r="I171" i="28"/>
  <c r="B171" i="28"/>
  <c r="C171" i="28"/>
  <c r="E171" i="28"/>
  <c r="F171" i="28"/>
  <c r="J171" i="28"/>
  <c r="K171" i="28"/>
  <c r="L171" i="28"/>
  <c r="M171" i="28"/>
  <c r="N171" i="28"/>
  <c r="O171" i="28"/>
  <c r="P171" i="28"/>
  <c r="Q171" i="28"/>
  <c r="R171" i="28"/>
  <c r="G172" i="28"/>
  <c r="H172" i="28"/>
  <c r="I172" i="28"/>
  <c r="B172" i="28"/>
  <c r="C172" i="28"/>
  <c r="E172" i="28"/>
  <c r="F172" i="28"/>
  <c r="J172" i="28"/>
  <c r="K172" i="28"/>
  <c r="L172" i="28"/>
  <c r="M172" i="28"/>
  <c r="N172" i="28"/>
  <c r="O172" i="28"/>
  <c r="P172" i="28"/>
  <c r="Q172" i="28"/>
  <c r="R172" i="28"/>
  <c r="G173" i="28"/>
  <c r="H173" i="28"/>
  <c r="I173" i="28"/>
  <c r="B173" i="28"/>
  <c r="C173" i="28"/>
  <c r="E173" i="28"/>
  <c r="F173" i="28"/>
  <c r="J173" i="28"/>
  <c r="K173" i="28"/>
  <c r="L173" i="28"/>
  <c r="M173" i="28"/>
  <c r="N173" i="28"/>
  <c r="O173" i="28"/>
  <c r="P173" i="28"/>
  <c r="Q173" i="28"/>
  <c r="R173" i="28"/>
  <c r="B175" i="28"/>
  <c r="C175" i="28"/>
  <c r="E175" i="28"/>
  <c r="F175" i="28"/>
  <c r="G175" i="28"/>
  <c r="H175" i="28"/>
  <c r="I175" i="28"/>
  <c r="J175" i="28"/>
  <c r="K175" i="28"/>
  <c r="L175" i="28"/>
  <c r="M175" i="28"/>
  <c r="N175" i="28"/>
  <c r="O175" i="28"/>
  <c r="P175" i="28"/>
  <c r="Q175" i="28"/>
  <c r="R175" i="28"/>
  <c r="B176" i="28"/>
  <c r="C176" i="28"/>
  <c r="E176" i="28"/>
  <c r="F176" i="28"/>
  <c r="G176" i="28"/>
  <c r="H176" i="28"/>
  <c r="I176" i="28"/>
  <c r="J176" i="28"/>
  <c r="K176" i="28"/>
  <c r="L176" i="28"/>
  <c r="M176" i="28"/>
  <c r="N176" i="28"/>
  <c r="O176" i="28"/>
  <c r="P176" i="28"/>
  <c r="Q176" i="28"/>
  <c r="R176" i="28"/>
  <c r="G177" i="28"/>
  <c r="H177" i="28"/>
  <c r="I177" i="28"/>
  <c r="B177" i="28"/>
  <c r="C177" i="28"/>
  <c r="E177" i="28"/>
  <c r="F177" i="28"/>
  <c r="J177" i="28"/>
  <c r="K177" i="28"/>
  <c r="L177" i="28"/>
  <c r="M177" i="28"/>
  <c r="N177" i="28"/>
  <c r="O177" i="28"/>
  <c r="P177" i="28"/>
  <c r="Q177" i="28"/>
  <c r="R177" i="28"/>
  <c r="G180" i="28"/>
  <c r="H180" i="28"/>
  <c r="I180" i="28"/>
  <c r="B180" i="28"/>
  <c r="C180" i="28"/>
  <c r="E180" i="28"/>
  <c r="F180" i="28"/>
  <c r="J180" i="28"/>
  <c r="K180" i="28"/>
  <c r="L180" i="28"/>
  <c r="M180" i="28"/>
  <c r="N180" i="28"/>
  <c r="O180" i="28"/>
  <c r="P180" i="28"/>
  <c r="Q180" i="28"/>
  <c r="R180" i="28"/>
  <c r="B181" i="28"/>
  <c r="C181" i="28"/>
  <c r="E181" i="28"/>
  <c r="F181" i="28"/>
  <c r="G181" i="28"/>
  <c r="H181" i="28"/>
  <c r="I181" i="28"/>
  <c r="J181" i="28"/>
  <c r="K181" i="28"/>
  <c r="L181" i="28"/>
  <c r="M181" i="28"/>
  <c r="N181" i="28"/>
  <c r="O181" i="28"/>
  <c r="P181" i="28"/>
  <c r="Q181" i="28"/>
  <c r="R181" i="28"/>
  <c r="B182" i="28"/>
  <c r="C182" i="28"/>
  <c r="E182" i="28"/>
  <c r="F182" i="28"/>
  <c r="G182" i="28"/>
  <c r="H182" i="28"/>
  <c r="I182" i="28"/>
  <c r="J182" i="28"/>
  <c r="K182" i="28"/>
  <c r="L182" i="28"/>
  <c r="M182" i="28"/>
  <c r="N182" i="28"/>
  <c r="O182" i="28"/>
  <c r="P182" i="28"/>
  <c r="Q182" i="28"/>
  <c r="R182" i="28"/>
  <c r="B183" i="28"/>
  <c r="C183" i="28"/>
  <c r="E183" i="28"/>
  <c r="F183" i="28"/>
  <c r="G183" i="28"/>
  <c r="H183" i="28"/>
  <c r="I183" i="28"/>
  <c r="J183" i="28"/>
  <c r="K183" i="28"/>
  <c r="L183" i="28"/>
  <c r="M183" i="28"/>
  <c r="N183" i="28"/>
  <c r="O183" i="28"/>
  <c r="P183" i="28"/>
  <c r="Q183" i="28"/>
  <c r="R183" i="28"/>
  <c r="B184" i="28"/>
  <c r="C184" i="28"/>
  <c r="E184" i="28"/>
  <c r="F184" i="28"/>
  <c r="G184" i="28"/>
  <c r="H184" i="28"/>
  <c r="I184" i="28"/>
  <c r="J184" i="28"/>
  <c r="K184" i="28"/>
  <c r="L184" i="28"/>
  <c r="M184" i="28"/>
  <c r="N184" i="28"/>
  <c r="O184" i="28"/>
  <c r="P184" i="28"/>
  <c r="Q184" i="28"/>
  <c r="R184" i="28"/>
  <c r="G185" i="28"/>
  <c r="H185" i="28"/>
  <c r="I185" i="28"/>
  <c r="B185" i="28"/>
  <c r="C185" i="28"/>
  <c r="E185" i="28"/>
  <c r="F185" i="28"/>
  <c r="J185" i="28"/>
  <c r="K185" i="28"/>
  <c r="L185" i="28"/>
  <c r="M185" i="28"/>
  <c r="N185" i="28"/>
  <c r="O185" i="28"/>
  <c r="P185" i="28"/>
  <c r="Q185" i="28"/>
  <c r="R185" i="28"/>
  <c r="B187" i="28"/>
  <c r="C187" i="28"/>
  <c r="E187" i="28"/>
  <c r="F187" i="28"/>
  <c r="G187" i="28"/>
  <c r="H187" i="28"/>
  <c r="I187" i="28"/>
  <c r="J187" i="28"/>
  <c r="K187" i="28"/>
  <c r="L187" i="28"/>
  <c r="M187" i="28"/>
  <c r="N187" i="28"/>
  <c r="O187" i="28"/>
  <c r="P187" i="28"/>
  <c r="Q187" i="28"/>
  <c r="R187" i="28"/>
  <c r="B188" i="28"/>
  <c r="C188" i="28"/>
  <c r="E188" i="28"/>
  <c r="F188" i="28"/>
  <c r="G188" i="28"/>
  <c r="H188" i="28"/>
  <c r="I188" i="28"/>
  <c r="J188" i="28"/>
  <c r="K188" i="28"/>
  <c r="L188" i="28"/>
  <c r="M188" i="28"/>
  <c r="N188" i="28"/>
  <c r="O188" i="28"/>
  <c r="P188" i="28"/>
  <c r="Q188" i="28"/>
  <c r="R188" i="28"/>
  <c r="B189" i="28"/>
  <c r="C189" i="28"/>
  <c r="E189" i="28"/>
  <c r="F189" i="28"/>
  <c r="G189" i="28"/>
  <c r="H189" i="28"/>
  <c r="I189" i="28"/>
  <c r="J189" i="28"/>
  <c r="K189" i="28"/>
  <c r="L189" i="28"/>
  <c r="M189" i="28"/>
  <c r="N189" i="28"/>
  <c r="O189" i="28"/>
  <c r="P189" i="28"/>
  <c r="Q189" i="28"/>
  <c r="R189" i="28"/>
  <c r="B190" i="28"/>
  <c r="C190" i="28"/>
  <c r="E190" i="28"/>
  <c r="F190" i="28"/>
  <c r="G190" i="28"/>
  <c r="H190" i="28"/>
  <c r="I190" i="28"/>
  <c r="J190" i="28"/>
  <c r="K190" i="28"/>
  <c r="L190" i="28"/>
  <c r="M190" i="28"/>
  <c r="N190" i="28"/>
  <c r="O190" i="28"/>
  <c r="P190" i="28"/>
  <c r="Q190" i="28"/>
  <c r="R190" i="28"/>
  <c r="B191" i="28"/>
  <c r="C191" i="28"/>
  <c r="E191" i="28"/>
  <c r="F191" i="28"/>
  <c r="G191" i="28"/>
  <c r="H191" i="28"/>
  <c r="I191" i="28"/>
  <c r="J191" i="28"/>
  <c r="K191" i="28"/>
  <c r="L191" i="28"/>
  <c r="M191" i="28"/>
  <c r="N191" i="28"/>
  <c r="O191" i="28"/>
  <c r="P191" i="28"/>
  <c r="Q191" i="28"/>
  <c r="R191" i="28"/>
  <c r="B192" i="28"/>
  <c r="C192" i="28"/>
  <c r="E192" i="28"/>
  <c r="F192" i="28"/>
  <c r="G192" i="28"/>
  <c r="H192" i="28"/>
  <c r="I192" i="28"/>
  <c r="J192" i="28"/>
  <c r="K192" i="28"/>
  <c r="L192" i="28"/>
  <c r="M192" i="28"/>
  <c r="N192" i="28"/>
  <c r="O192" i="28"/>
  <c r="P192" i="28"/>
  <c r="Q192" i="28"/>
  <c r="R192" i="28"/>
  <c r="B193" i="28"/>
  <c r="C193" i="28"/>
  <c r="E193" i="28"/>
  <c r="F193" i="28"/>
  <c r="G193" i="28"/>
  <c r="H193" i="28"/>
  <c r="I193" i="28"/>
  <c r="J193" i="28"/>
  <c r="K193" i="28"/>
  <c r="L193" i="28"/>
  <c r="M193" i="28"/>
  <c r="N193" i="28"/>
  <c r="O193" i="28"/>
  <c r="P193" i="28"/>
  <c r="Q193" i="28"/>
  <c r="R193" i="28"/>
  <c r="B194" i="28"/>
  <c r="C194" i="28"/>
  <c r="E194" i="28"/>
  <c r="F194" i="28"/>
  <c r="G194" i="28"/>
  <c r="H194" i="28"/>
  <c r="I194" i="28"/>
  <c r="J194" i="28"/>
  <c r="K194" i="28"/>
  <c r="L194" i="28"/>
  <c r="M194" i="28"/>
  <c r="N194" i="28"/>
  <c r="O194" i="28"/>
  <c r="P194" i="28"/>
  <c r="Q194" i="28"/>
  <c r="R194" i="28"/>
  <c r="B195" i="28"/>
  <c r="C195" i="28"/>
  <c r="E195" i="28"/>
  <c r="F195" i="28"/>
  <c r="G195" i="28"/>
  <c r="H195" i="28"/>
  <c r="I195" i="28"/>
  <c r="J195" i="28"/>
  <c r="K195" i="28"/>
  <c r="L195" i="28"/>
  <c r="M195" i="28"/>
  <c r="N195" i="28"/>
  <c r="O195" i="28"/>
  <c r="P195" i="28"/>
  <c r="Q195" i="28"/>
  <c r="R195" i="28"/>
  <c r="B196" i="28"/>
  <c r="C196" i="28"/>
  <c r="E196" i="28"/>
  <c r="F196" i="28"/>
  <c r="G196" i="28"/>
  <c r="H196" i="28"/>
  <c r="I196" i="28"/>
  <c r="J196" i="28"/>
  <c r="K196" i="28"/>
  <c r="L196" i="28"/>
  <c r="M196" i="28"/>
  <c r="N196" i="28"/>
  <c r="O196" i="28"/>
  <c r="P196" i="28"/>
  <c r="Q196" i="28"/>
  <c r="R196" i="28"/>
  <c r="B197" i="28"/>
  <c r="C197" i="28"/>
  <c r="E197" i="28"/>
  <c r="F197" i="28"/>
  <c r="G197" i="28"/>
  <c r="H197" i="28"/>
  <c r="I197" i="28"/>
  <c r="J197" i="28"/>
  <c r="K197" i="28"/>
  <c r="L197" i="28"/>
  <c r="M197" i="28"/>
  <c r="N197" i="28"/>
  <c r="O197" i="28"/>
  <c r="P197" i="28"/>
  <c r="Q197" i="28"/>
  <c r="R197" i="28"/>
  <c r="B198" i="28"/>
  <c r="C198" i="28"/>
  <c r="E198" i="28"/>
  <c r="F198" i="28"/>
  <c r="G198" i="28"/>
  <c r="H198" i="28"/>
  <c r="I198" i="28"/>
  <c r="J198" i="28"/>
  <c r="K198" i="28"/>
  <c r="L198" i="28"/>
  <c r="M198" i="28"/>
  <c r="N198" i="28"/>
  <c r="O198" i="28"/>
  <c r="P198" i="28"/>
  <c r="Q198" i="28"/>
  <c r="R198" i="28"/>
  <c r="B199" i="28"/>
  <c r="C199" i="28"/>
  <c r="E199" i="28"/>
  <c r="F199" i="28"/>
  <c r="G199" i="28"/>
  <c r="H199" i="28"/>
  <c r="I199" i="28"/>
  <c r="J199" i="28"/>
  <c r="K199" i="28"/>
  <c r="L199" i="28"/>
  <c r="M199" i="28"/>
  <c r="N199" i="28"/>
  <c r="O199" i="28"/>
  <c r="P199" i="28"/>
  <c r="Q199" i="28"/>
  <c r="R199" i="28"/>
  <c r="B200" i="28"/>
  <c r="C200" i="28"/>
  <c r="E200" i="28"/>
  <c r="F200" i="28"/>
  <c r="G200" i="28"/>
  <c r="H200" i="28"/>
  <c r="I200" i="28"/>
  <c r="J200" i="28"/>
  <c r="K200" i="28"/>
  <c r="L200" i="28"/>
  <c r="M200" i="28"/>
  <c r="N200" i="28"/>
  <c r="O200" i="28"/>
  <c r="P200" i="28"/>
  <c r="Q200" i="28"/>
  <c r="R200" i="28"/>
  <c r="B201" i="28"/>
  <c r="C201" i="28"/>
  <c r="E201" i="28"/>
  <c r="F201" i="28"/>
  <c r="G201" i="28"/>
  <c r="H201" i="28"/>
  <c r="I201" i="28"/>
  <c r="J201" i="28"/>
  <c r="K201" i="28"/>
  <c r="L201" i="28"/>
  <c r="M201" i="28"/>
  <c r="N201" i="28"/>
  <c r="O201" i="28"/>
  <c r="P201" i="28"/>
  <c r="Q201" i="28"/>
  <c r="R201" i="28"/>
  <c r="B202" i="28"/>
  <c r="C202" i="28"/>
  <c r="E202" i="28"/>
  <c r="F202" i="28"/>
  <c r="G202" i="28"/>
  <c r="H202" i="28"/>
  <c r="I202" i="28"/>
  <c r="J202" i="28"/>
  <c r="K202" i="28"/>
  <c r="L202" i="28"/>
  <c r="M202" i="28"/>
  <c r="N202" i="28"/>
  <c r="O202" i="28"/>
  <c r="P202" i="28"/>
  <c r="Q202" i="28"/>
  <c r="R202" i="28"/>
  <c r="B203" i="28"/>
  <c r="C203" i="28"/>
  <c r="E203" i="28"/>
  <c r="F203" i="28"/>
  <c r="G203" i="28"/>
  <c r="H203" i="28"/>
  <c r="I203" i="28"/>
  <c r="J203" i="28"/>
  <c r="K203" i="28"/>
  <c r="L203" i="28"/>
  <c r="M203" i="28"/>
  <c r="N203" i="28"/>
  <c r="O203" i="28"/>
  <c r="P203" i="28"/>
  <c r="Q203" i="28"/>
  <c r="R203" i="28"/>
  <c r="B204" i="28"/>
  <c r="C204" i="28"/>
  <c r="E204" i="28"/>
  <c r="F204" i="28"/>
  <c r="G204" i="28"/>
  <c r="H204" i="28"/>
  <c r="I204" i="28"/>
  <c r="J204" i="28"/>
  <c r="K204" i="28"/>
  <c r="L204" i="28"/>
  <c r="M204" i="28"/>
  <c r="N204" i="28"/>
  <c r="O204" i="28"/>
  <c r="P204" i="28"/>
  <c r="Q204" i="28"/>
  <c r="R204" i="28"/>
  <c r="B205" i="28"/>
  <c r="C205" i="28"/>
  <c r="E205" i="28"/>
  <c r="F205" i="28"/>
  <c r="G205" i="28"/>
  <c r="H205" i="28"/>
  <c r="I205" i="28"/>
  <c r="J205" i="28"/>
  <c r="K205" i="28"/>
  <c r="L205" i="28"/>
  <c r="M205" i="28"/>
  <c r="N205" i="28"/>
  <c r="O205" i="28"/>
  <c r="P205" i="28"/>
  <c r="Q205" i="28"/>
  <c r="R205" i="28"/>
  <c r="B206" i="28"/>
  <c r="C206" i="28"/>
  <c r="E206" i="28"/>
  <c r="F206" i="28"/>
  <c r="G206" i="28"/>
  <c r="H206" i="28"/>
  <c r="I206" i="28"/>
  <c r="J206" i="28"/>
  <c r="K206" i="28"/>
  <c r="L206" i="28"/>
  <c r="M206" i="28"/>
  <c r="N206" i="28"/>
  <c r="O206" i="28"/>
  <c r="P206" i="28"/>
  <c r="Q206" i="28"/>
  <c r="R206" i="28"/>
  <c r="B207" i="28"/>
  <c r="C207" i="28"/>
  <c r="E207" i="28"/>
  <c r="F207" i="28"/>
  <c r="G207" i="28"/>
  <c r="H207" i="28"/>
  <c r="I207" i="28"/>
  <c r="J207" i="28"/>
  <c r="K207" i="28"/>
  <c r="L207" i="28"/>
  <c r="M207" i="28"/>
  <c r="N207" i="28"/>
  <c r="O207" i="28"/>
  <c r="P207" i="28"/>
  <c r="Q207" i="28"/>
  <c r="R207" i="28"/>
  <c r="B208" i="28"/>
  <c r="C208" i="28"/>
  <c r="E208" i="28"/>
  <c r="F208" i="28"/>
  <c r="G208" i="28"/>
  <c r="H208" i="28"/>
  <c r="I208" i="28"/>
  <c r="J208" i="28"/>
  <c r="K208" i="28"/>
  <c r="L208" i="28"/>
  <c r="M208" i="28"/>
  <c r="N208" i="28"/>
  <c r="O208" i="28"/>
  <c r="P208" i="28"/>
  <c r="Q208" i="28"/>
  <c r="R208" i="28"/>
  <c r="B209" i="28"/>
  <c r="C209" i="28"/>
  <c r="E209" i="28"/>
  <c r="F209" i="28"/>
  <c r="G209" i="28"/>
  <c r="H209" i="28"/>
  <c r="I209" i="28"/>
  <c r="J209" i="28"/>
  <c r="K209" i="28"/>
  <c r="L209" i="28"/>
  <c r="M209" i="28"/>
  <c r="N209" i="28"/>
  <c r="O209" i="28"/>
  <c r="P209" i="28"/>
  <c r="Q209" i="28"/>
  <c r="R209" i="28"/>
  <c r="B210" i="28"/>
  <c r="C210" i="28"/>
  <c r="E210" i="28"/>
  <c r="F210" i="28"/>
  <c r="G210" i="28"/>
  <c r="H210" i="28"/>
  <c r="I210" i="28"/>
  <c r="J210" i="28"/>
  <c r="K210" i="28"/>
  <c r="L210" i="28"/>
  <c r="M210" i="28"/>
  <c r="N210" i="28"/>
  <c r="O210" i="28"/>
  <c r="P210" i="28"/>
  <c r="Q210" i="28"/>
  <c r="R210" i="28"/>
  <c r="B211" i="28"/>
  <c r="C211" i="28"/>
  <c r="E211" i="28"/>
  <c r="F211" i="28"/>
  <c r="G211" i="28"/>
  <c r="H211" i="28"/>
  <c r="I211" i="28"/>
  <c r="J211" i="28"/>
  <c r="K211" i="28"/>
  <c r="L211" i="28"/>
  <c r="M211" i="28"/>
  <c r="N211" i="28"/>
  <c r="O211" i="28"/>
  <c r="P211" i="28"/>
  <c r="Q211" i="28"/>
  <c r="R211" i="28"/>
  <c r="B212" i="28"/>
  <c r="C212" i="28"/>
  <c r="E212" i="28"/>
  <c r="F212" i="28"/>
  <c r="G212" i="28"/>
  <c r="H212" i="28"/>
  <c r="I212" i="28"/>
  <c r="J212" i="28"/>
  <c r="K212" i="28"/>
  <c r="L212" i="28"/>
  <c r="M212" i="28"/>
  <c r="N212" i="28"/>
  <c r="O212" i="28"/>
  <c r="P212" i="28"/>
  <c r="Q212" i="28"/>
  <c r="R212" i="28"/>
  <c r="B213" i="28"/>
  <c r="C213" i="28"/>
  <c r="E213" i="28"/>
  <c r="F213" i="28"/>
  <c r="G213" i="28"/>
  <c r="H213" i="28"/>
  <c r="I213" i="28"/>
  <c r="J213" i="28"/>
  <c r="K213" i="28"/>
  <c r="L213" i="28"/>
  <c r="M213" i="28"/>
  <c r="N213" i="28"/>
  <c r="O213" i="28"/>
  <c r="P213" i="28"/>
  <c r="Q213" i="28"/>
  <c r="R213" i="28"/>
  <c r="B214" i="28"/>
  <c r="C214" i="28"/>
  <c r="E214" i="28"/>
  <c r="F214" i="28"/>
  <c r="G214" i="28"/>
  <c r="H214" i="28"/>
  <c r="I214" i="28"/>
  <c r="J214" i="28"/>
  <c r="K214" i="28"/>
  <c r="L214" i="28"/>
  <c r="M214" i="28"/>
  <c r="N214" i="28"/>
  <c r="O214" i="28"/>
  <c r="P214" i="28"/>
  <c r="Q214" i="28"/>
  <c r="R214" i="28"/>
  <c r="B215" i="28"/>
  <c r="C215" i="28"/>
  <c r="E215" i="28"/>
  <c r="F215" i="28"/>
  <c r="G215" i="28"/>
  <c r="H215" i="28"/>
  <c r="I215" i="28"/>
  <c r="J215" i="28"/>
  <c r="K215" i="28"/>
  <c r="L215" i="28"/>
  <c r="M215" i="28"/>
  <c r="N215" i="28"/>
  <c r="O215" i="28"/>
  <c r="P215" i="28"/>
  <c r="Q215" i="28"/>
  <c r="R215" i="28"/>
  <c r="G216" i="28"/>
  <c r="H216" i="28"/>
  <c r="I216" i="28"/>
  <c r="B216" i="28"/>
  <c r="C216" i="28"/>
  <c r="E216" i="28"/>
  <c r="F216" i="28"/>
  <c r="J216" i="28"/>
  <c r="K216" i="28"/>
  <c r="L216" i="28"/>
  <c r="M216" i="28"/>
  <c r="N216" i="28"/>
  <c r="O216" i="28"/>
  <c r="P216" i="28"/>
  <c r="Q216" i="28"/>
  <c r="R216" i="28"/>
  <c r="G217" i="28"/>
  <c r="H217" i="28"/>
  <c r="I217" i="28"/>
  <c r="B217" i="28"/>
  <c r="C217" i="28"/>
  <c r="E217" i="28"/>
  <c r="F217" i="28"/>
  <c r="J217" i="28"/>
  <c r="K217" i="28"/>
  <c r="L217" i="28"/>
  <c r="M217" i="28"/>
  <c r="N217" i="28"/>
  <c r="O217" i="28"/>
  <c r="P217" i="28"/>
  <c r="Q217" i="28"/>
  <c r="R217" i="28"/>
  <c r="G218" i="28"/>
  <c r="H218" i="28"/>
  <c r="I218" i="28"/>
  <c r="B218" i="28"/>
  <c r="C218" i="28"/>
  <c r="E218" i="28"/>
  <c r="F218" i="28"/>
  <c r="J218" i="28"/>
  <c r="K218" i="28"/>
  <c r="L218" i="28"/>
  <c r="M218" i="28"/>
  <c r="N218" i="28"/>
  <c r="O218" i="28"/>
  <c r="P218" i="28"/>
  <c r="Q218" i="28"/>
  <c r="R218" i="28"/>
  <c r="G220" i="28"/>
  <c r="H220" i="28"/>
  <c r="I220" i="28"/>
  <c r="B220" i="28"/>
  <c r="C220" i="28"/>
  <c r="E220" i="28"/>
  <c r="F220" i="28"/>
  <c r="J220" i="28"/>
  <c r="K220" i="28"/>
  <c r="L220" i="28"/>
  <c r="M220" i="28"/>
  <c r="N220" i="28"/>
  <c r="O220" i="28"/>
  <c r="P220" i="28"/>
  <c r="Q220" i="28"/>
  <c r="R220" i="28"/>
  <c r="G221" i="28"/>
  <c r="H221" i="28"/>
  <c r="I221" i="28"/>
  <c r="B221" i="28"/>
  <c r="C221" i="28"/>
  <c r="E221" i="28"/>
  <c r="F221" i="28"/>
  <c r="J221" i="28"/>
  <c r="K221" i="28"/>
  <c r="L221" i="28"/>
  <c r="M221" i="28"/>
  <c r="N221" i="28"/>
  <c r="O221" i="28"/>
  <c r="P221" i="28"/>
  <c r="Q221" i="28"/>
  <c r="R221" i="28"/>
  <c r="G222" i="28"/>
  <c r="H222" i="28"/>
  <c r="I222" i="28"/>
  <c r="B222" i="28"/>
  <c r="C222" i="28"/>
  <c r="E222" i="28"/>
  <c r="F222" i="28"/>
  <c r="J222" i="28"/>
  <c r="K222" i="28"/>
  <c r="L222" i="28"/>
  <c r="M222" i="28"/>
  <c r="N222" i="28"/>
  <c r="O222" i="28"/>
  <c r="P222" i="28"/>
  <c r="Q222" i="28"/>
  <c r="R222" i="28"/>
  <c r="G223" i="28"/>
  <c r="H223" i="28"/>
  <c r="I223" i="28"/>
  <c r="B223" i="28"/>
  <c r="C223" i="28"/>
  <c r="E223" i="28"/>
  <c r="F223" i="28"/>
  <c r="J223" i="28"/>
  <c r="K223" i="28"/>
  <c r="L223" i="28"/>
  <c r="M223" i="28"/>
  <c r="N223" i="28"/>
  <c r="O223" i="28"/>
  <c r="P223" i="28"/>
  <c r="Q223" i="28"/>
  <c r="R223" i="28"/>
  <c r="G224" i="28"/>
  <c r="H224" i="28"/>
  <c r="I224" i="28"/>
  <c r="B224" i="28"/>
  <c r="C224" i="28"/>
  <c r="E224" i="28"/>
  <c r="F224" i="28"/>
  <c r="J224" i="28"/>
  <c r="K224" i="28"/>
  <c r="L224" i="28"/>
  <c r="M224" i="28"/>
  <c r="N224" i="28"/>
  <c r="O224" i="28"/>
  <c r="P224" i="28"/>
  <c r="Q224" i="28"/>
  <c r="R224" i="28"/>
  <c r="G225" i="28"/>
  <c r="H225" i="28"/>
  <c r="I225" i="28"/>
  <c r="B225" i="28"/>
  <c r="C225" i="28"/>
  <c r="E225" i="28"/>
  <c r="F225" i="28"/>
  <c r="J225" i="28"/>
  <c r="K225" i="28"/>
  <c r="L225" i="28"/>
  <c r="M225" i="28"/>
  <c r="N225" i="28"/>
  <c r="O225" i="28"/>
  <c r="P225" i="28"/>
  <c r="Q225" i="28"/>
  <c r="R225" i="28"/>
  <c r="G226" i="28"/>
  <c r="H226" i="28"/>
  <c r="I226" i="28"/>
  <c r="B226" i="28"/>
  <c r="C226" i="28"/>
  <c r="E226" i="28"/>
  <c r="F226" i="28"/>
  <c r="J226" i="28"/>
  <c r="K226" i="28"/>
  <c r="L226" i="28"/>
  <c r="M226" i="28"/>
  <c r="N226" i="28"/>
  <c r="O226" i="28"/>
  <c r="P226" i="28"/>
  <c r="Q226" i="28"/>
  <c r="R226" i="28"/>
  <c r="G227" i="28"/>
  <c r="H227" i="28"/>
  <c r="I227" i="28"/>
  <c r="B227" i="28"/>
  <c r="C227" i="28"/>
  <c r="E227" i="28"/>
  <c r="F227" i="28"/>
  <c r="J227" i="28"/>
  <c r="K227" i="28"/>
  <c r="L227" i="28"/>
  <c r="M227" i="28"/>
  <c r="N227" i="28"/>
  <c r="O227" i="28"/>
  <c r="P227" i="28"/>
  <c r="Q227" i="28"/>
  <c r="R227" i="28"/>
  <c r="G228" i="28"/>
  <c r="H228" i="28"/>
  <c r="I228" i="28"/>
  <c r="B228" i="28"/>
  <c r="C228" i="28"/>
  <c r="E228" i="28"/>
  <c r="F228" i="28"/>
  <c r="J228" i="28"/>
  <c r="K228" i="28"/>
  <c r="L228" i="28"/>
  <c r="M228" i="28"/>
  <c r="N228" i="28"/>
  <c r="O228" i="28"/>
  <c r="P228" i="28"/>
  <c r="Q228" i="28"/>
  <c r="R228" i="28"/>
  <c r="B229" i="28"/>
  <c r="C229" i="28"/>
  <c r="E229" i="28"/>
  <c r="F229" i="28"/>
  <c r="G229" i="28"/>
  <c r="H229" i="28"/>
  <c r="I229" i="28"/>
  <c r="J229" i="28"/>
  <c r="K229" i="28"/>
  <c r="L229" i="28"/>
  <c r="M229" i="28"/>
  <c r="N229" i="28"/>
  <c r="O229" i="28"/>
  <c r="P229" i="28"/>
  <c r="Q229" i="28"/>
  <c r="R229" i="28"/>
  <c r="B230" i="28"/>
  <c r="C230" i="28"/>
  <c r="E230" i="28"/>
  <c r="F230" i="28"/>
  <c r="G230" i="28"/>
  <c r="H230" i="28"/>
  <c r="I230" i="28"/>
  <c r="J230" i="28"/>
  <c r="K230" i="28"/>
  <c r="L230" i="28"/>
  <c r="M230" i="28"/>
  <c r="N230" i="28"/>
  <c r="O230" i="28"/>
  <c r="P230" i="28"/>
  <c r="Q230" i="28"/>
  <c r="R230" i="28"/>
  <c r="B231" i="28"/>
  <c r="C231" i="28"/>
  <c r="E231" i="28"/>
  <c r="F231" i="28"/>
  <c r="G231" i="28"/>
  <c r="H231" i="28"/>
  <c r="I231" i="28"/>
  <c r="J231" i="28"/>
  <c r="K231" i="28"/>
  <c r="L231" i="28"/>
  <c r="M231" i="28"/>
  <c r="N231" i="28"/>
  <c r="O231" i="28"/>
  <c r="P231" i="28"/>
  <c r="Q231" i="28"/>
  <c r="R231" i="28"/>
  <c r="B232" i="28"/>
  <c r="C232" i="28"/>
  <c r="E232" i="28"/>
  <c r="F232" i="28"/>
  <c r="G232" i="28"/>
  <c r="H232" i="28"/>
  <c r="I232" i="28"/>
  <c r="J232" i="28"/>
  <c r="K232" i="28"/>
  <c r="L232" i="28"/>
  <c r="M232" i="28"/>
  <c r="N232" i="28"/>
  <c r="O232" i="28"/>
  <c r="P232" i="28"/>
  <c r="Q232" i="28"/>
  <c r="R232" i="28"/>
  <c r="B233" i="28"/>
  <c r="C233" i="28"/>
  <c r="E233" i="28"/>
  <c r="F233" i="28"/>
  <c r="G233" i="28"/>
  <c r="H233" i="28"/>
  <c r="I233" i="28"/>
  <c r="J233" i="28"/>
  <c r="K233" i="28"/>
  <c r="L233" i="28"/>
  <c r="M233" i="28"/>
  <c r="N233" i="28"/>
  <c r="O233" i="28"/>
  <c r="P233" i="28"/>
  <c r="Q233" i="28"/>
  <c r="R233" i="28"/>
  <c r="B234" i="28"/>
  <c r="C234" i="28"/>
  <c r="E234" i="28"/>
  <c r="F234" i="28"/>
  <c r="G234" i="28"/>
  <c r="H234" i="28"/>
  <c r="I234" i="28"/>
  <c r="J234" i="28"/>
  <c r="K234" i="28"/>
  <c r="L234" i="28"/>
  <c r="M234" i="28"/>
  <c r="N234" i="28"/>
  <c r="O234" i="28"/>
  <c r="P234" i="28"/>
  <c r="Q234" i="28"/>
  <c r="R234" i="28"/>
  <c r="G235" i="28"/>
  <c r="H235" i="28"/>
  <c r="I235" i="28"/>
  <c r="B235" i="28"/>
  <c r="C235" i="28"/>
  <c r="E235" i="28"/>
  <c r="F235" i="28"/>
  <c r="J235" i="28"/>
  <c r="K235" i="28"/>
  <c r="L235" i="28"/>
  <c r="M235" i="28"/>
  <c r="N235" i="28"/>
  <c r="O235" i="28"/>
  <c r="P235" i="28"/>
  <c r="Q235" i="28"/>
  <c r="R235" i="28"/>
  <c r="G236" i="28"/>
  <c r="H236" i="28"/>
  <c r="I236" i="28"/>
  <c r="B236" i="28"/>
  <c r="C236" i="28"/>
  <c r="E236" i="28"/>
  <c r="F236" i="28"/>
  <c r="J236" i="28"/>
  <c r="K236" i="28"/>
  <c r="L236" i="28"/>
  <c r="M236" i="28"/>
  <c r="N236" i="28"/>
  <c r="O236" i="28"/>
  <c r="P236" i="28"/>
  <c r="Q236" i="28"/>
  <c r="R236" i="28"/>
  <c r="G237" i="28"/>
  <c r="H237" i="28"/>
  <c r="I237" i="28"/>
  <c r="B237" i="28"/>
  <c r="C237" i="28"/>
  <c r="E237" i="28"/>
  <c r="F237" i="28"/>
  <c r="J237" i="28"/>
  <c r="K237" i="28"/>
  <c r="L237" i="28"/>
  <c r="M237" i="28"/>
  <c r="N237" i="28"/>
  <c r="O237" i="28"/>
  <c r="P237" i="28"/>
  <c r="Q237" i="28"/>
  <c r="R237" i="28"/>
  <c r="G238" i="28"/>
  <c r="H238" i="28"/>
  <c r="I238" i="28"/>
  <c r="B238" i="28"/>
  <c r="C238" i="28"/>
  <c r="E238" i="28"/>
  <c r="F238" i="28"/>
  <c r="J238" i="28"/>
  <c r="K238" i="28"/>
  <c r="L238" i="28"/>
  <c r="M238" i="28"/>
  <c r="N238" i="28"/>
  <c r="O238" i="28"/>
  <c r="P238" i="28"/>
  <c r="Q238" i="28"/>
  <c r="R238" i="28"/>
  <c r="G239" i="28"/>
  <c r="H239" i="28"/>
  <c r="I239" i="28"/>
  <c r="B239" i="28"/>
  <c r="C239" i="28"/>
  <c r="E239" i="28"/>
  <c r="F239" i="28"/>
  <c r="J239" i="28"/>
  <c r="K239" i="28"/>
  <c r="L239" i="28"/>
  <c r="M239" i="28"/>
  <c r="N239" i="28"/>
  <c r="O239" i="28"/>
  <c r="P239" i="28"/>
  <c r="Q239" i="28"/>
  <c r="R239" i="28"/>
  <c r="G240" i="28"/>
  <c r="H240" i="28"/>
  <c r="I240" i="28"/>
  <c r="B240" i="28"/>
  <c r="C240" i="28"/>
  <c r="E240" i="28"/>
  <c r="F240" i="28"/>
  <c r="J240" i="28"/>
  <c r="K240" i="28"/>
  <c r="L240" i="28"/>
  <c r="M240" i="28"/>
  <c r="N240" i="28"/>
  <c r="O240" i="28"/>
  <c r="P240" i="28"/>
  <c r="Q240" i="28"/>
  <c r="R240" i="28"/>
  <c r="G241" i="28"/>
  <c r="H241" i="28"/>
  <c r="I241" i="28"/>
  <c r="B241" i="28"/>
  <c r="C241" i="28"/>
  <c r="E241" i="28"/>
  <c r="F241" i="28"/>
  <c r="J241" i="28"/>
  <c r="K241" i="28"/>
  <c r="L241" i="28"/>
  <c r="M241" i="28"/>
  <c r="N241" i="28"/>
  <c r="O241" i="28"/>
  <c r="P241" i="28"/>
  <c r="Q241" i="28"/>
  <c r="R241" i="28"/>
  <c r="G242" i="28"/>
  <c r="H242" i="28"/>
  <c r="I242" i="28"/>
  <c r="B242" i="28"/>
  <c r="C242" i="28"/>
  <c r="E242" i="28"/>
  <c r="F242" i="28"/>
  <c r="J242" i="28"/>
  <c r="K242" i="28"/>
  <c r="L242" i="28"/>
  <c r="M242" i="28"/>
  <c r="N242" i="28"/>
  <c r="O242" i="28"/>
  <c r="P242" i="28"/>
  <c r="Q242" i="28"/>
  <c r="R242" i="28"/>
  <c r="G243" i="28"/>
  <c r="H243" i="28"/>
  <c r="I243" i="28"/>
  <c r="B243" i="28"/>
  <c r="C243" i="28"/>
  <c r="E243" i="28"/>
  <c r="F243" i="28"/>
  <c r="J243" i="28"/>
  <c r="K243" i="28"/>
  <c r="L243" i="28"/>
  <c r="M243" i="28"/>
  <c r="N243" i="28"/>
  <c r="O243" i="28"/>
  <c r="P243" i="28"/>
  <c r="Q243" i="28"/>
  <c r="R243" i="28"/>
  <c r="G244" i="28"/>
  <c r="H244" i="28"/>
  <c r="I244" i="28"/>
  <c r="B244" i="28"/>
  <c r="C244" i="28"/>
  <c r="E244" i="28"/>
  <c r="F244" i="28"/>
  <c r="J244" i="28"/>
  <c r="K244" i="28"/>
  <c r="L244" i="28"/>
  <c r="M244" i="28"/>
  <c r="N244" i="28"/>
  <c r="O244" i="28"/>
  <c r="P244" i="28"/>
  <c r="Q244" i="28"/>
  <c r="R244" i="28"/>
  <c r="G245" i="28"/>
  <c r="H245" i="28"/>
  <c r="I245" i="28"/>
  <c r="B245" i="28"/>
  <c r="C245" i="28"/>
  <c r="E245" i="28"/>
  <c r="F245" i="28"/>
  <c r="J245" i="28"/>
  <c r="K245" i="28"/>
  <c r="L245" i="28"/>
  <c r="M245" i="28"/>
  <c r="N245" i="28"/>
  <c r="O245" i="28"/>
  <c r="P245" i="28"/>
  <c r="Q245" i="28"/>
  <c r="R245" i="28"/>
  <c r="G246" i="28"/>
  <c r="H246" i="28"/>
  <c r="I246" i="28"/>
  <c r="B246" i="28"/>
  <c r="C246" i="28"/>
  <c r="E246" i="28"/>
  <c r="F246" i="28"/>
  <c r="J246" i="28"/>
  <c r="K246" i="28"/>
  <c r="L246" i="28"/>
  <c r="M246" i="28"/>
  <c r="N246" i="28"/>
  <c r="O246" i="28"/>
  <c r="P246" i="28"/>
  <c r="Q246" i="28"/>
  <c r="R246" i="28"/>
  <c r="B247" i="28"/>
  <c r="C247" i="28"/>
  <c r="E247" i="28"/>
  <c r="F247" i="28"/>
  <c r="G247" i="28"/>
  <c r="H247" i="28"/>
  <c r="I247" i="28"/>
  <c r="J247" i="28"/>
  <c r="K247" i="28"/>
  <c r="L247" i="28"/>
  <c r="M247" i="28"/>
  <c r="N247" i="28"/>
  <c r="O247" i="28"/>
  <c r="P247" i="28"/>
  <c r="Q247" i="28"/>
  <c r="R247" i="28"/>
  <c r="B248" i="28"/>
  <c r="C248" i="28"/>
  <c r="E248" i="28"/>
  <c r="F248" i="28"/>
  <c r="G248" i="28"/>
  <c r="H248" i="28"/>
  <c r="I248" i="28"/>
  <c r="J248" i="28"/>
  <c r="K248" i="28"/>
  <c r="L248" i="28"/>
  <c r="M248" i="28"/>
  <c r="N248" i="28"/>
  <c r="O248" i="28"/>
  <c r="P248" i="28"/>
  <c r="Q248" i="28"/>
  <c r="R248" i="28"/>
  <c r="B249" i="28"/>
  <c r="C249" i="28"/>
  <c r="E249" i="28"/>
  <c r="F249" i="28"/>
  <c r="G249" i="28"/>
  <c r="H249" i="28"/>
  <c r="I249" i="28"/>
  <c r="J249" i="28"/>
  <c r="K249" i="28"/>
  <c r="L249" i="28"/>
  <c r="M249" i="28"/>
  <c r="N249" i="28"/>
  <c r="O249" i="28"/>
  <c r="P249" i="28"/>
  <c r="Q249" i="28"/>
  <c r="R249" i="28"/>
  <c r="G250" i="28"/>
  <c r="H250" i="28"/>
  <c r="I250" i="28"/>
  <c r="B250" i="28"/>
  <c r="C250" i="28"/>
  <c r="E250" i="28"/>
  <c r="F250" i="28"/>
  <c r="J250" i="28"/>
  <c r="K250" i="28"/>
  <c r="L250" i="28"/>
  <c r="M250" i="28"/>
  <c r="N250" i="28"/>
  <c r="O250" i="28"/>
  <c r="P250" i="28"/>
  <c r="Q250" i="28"/>
  <c r="R250" i="28"/>
  <c r="G251" i="28"/>
  <c r="H251" i="28"/>
  <c r="I251" i="28"/>
  <c r="B251" i="28"/>
  <c r="C251" i="28"/>
  <c r="E251" i="28"/>
  <c r="F251" i="28"/>
  <c r="J251" i="28"/>
  <c r="K251" i="28"/>
  <c r="L251" i="28"/>
  <c r="M251" i="28"/>
  <c r="N251" i="28"/>
  <c r="O251" i="28"/>
  <c r="P251" i="28"/>
  <c r="Q251" i="28"/>
  <c r="R251" i="28"/>
  <c r="G252" i="28"/>
  <c r="H252" i="28"/>
  <c r="I252" i="28"/>
  <c r="B252" i="28"/>
  <c r="C252" i="28"/>
  <c r="E252" i="28"/>
  <c r="F252" i="28"/>
  <c r="J252" i="28"/>
  <c r="K252" i="28"/>
  <c r="L252" i="28"/>
  <c r="M252" i="28"/>
  <c r="N252" i="28"/>
  <c r="O252" i="28"/>
  <c r="P252" i="28"/>
  <c r="Q252" i="28"/>
  <c r="R252" i="28"/>
  <c r="G253" i="28"/>
  <c r="H253" i="28"/>
  <c r="I253" i="28"/>
  <c r="B253" i="28"/>
  <c r="C253" i="28"/>
  <c r="E253" i="28"/>
  <c r="F253" i="28"/>
  <c r="J253" i="28"/>
  <c r="K253" i="28"/>
  <c r="L253" i="28"/>
  <c r="M253" i="28"/>
  <c r="N253" i="28"/>
  <c r="O253" i="28"/>
  <c r="P253" i="28"/>
  <c r="Q253" i="28"/>
  <c r="R253" i="28"/>
  <c r="G254" i="28"/>
  <c r="H254" i="28"/>
  <c r="I254" i="28"/>
  <c r="B254" i="28"/>
  <c r="C254" i="28"/>
  <c r="E254" i="28"/>
  <c r="F254" i="28"/>
  <c r="J254" i="28"/>
  <c r="K254" i="28"/>
  <c r="L254" i="28"/>
  <c r="M254" i="28"/>
  <c r="N254" i="28"/>
  <c r="O254" i="28"/>
  <c r="P254" i="28"/>
  <c r="Q254" i="28"/>
  <c r="R254" i="28"/>
  <c r="G255" i="28"/>
  <c r="H255" i="28"/>
  <c r="I255" i="28"/>
  <c r="B255" i="28"/>
  <c r="C255" i="28"/>
  <c r="E255" i="28"/>
  <c r="F255" i="28"/>
  <c r="J255" i="28"/>
  <c r="K255" i="28"/>
  <c r="L255" i="28"/>
  <c r="M255" i="28"/>
  <c r="N255" i="28"/>
  <c r="O255" i="28"/>
  <c r="P255" i="28"/>
  <c r="Q255" i="28"/>
  <c r="R255" i="28"/>
  <c r="G256" i="28"/>
  <c r="H256" i="28"/>
  <c r="I256" i="28"/>
  <c r="B256" i="28"/>
  <c r="C256" i="28"/>
  <c r="E256" i="28"/>
  <c r="F256" i="28"/>
  <c r="J256" i="28"/>
  <c r="K256" i="28"/>
  <c r="L256" i="28"/>
  <c r="M256" i="28"/>
  <c r="N256" i="28"/>
  <c r="O256" i="28"/>
  <c r="P256" i="28"/>
  <c r="Q256" i="28"/>
  <c r="R256" i="28"/>
  <c r="G257" i="28"/>
  <c r="H257" i="28"/>
  <c r="I257" i="28"/>
  <c r="B257" i="28"/>
  <c r="C257" i="28"/>
  <c r="E257" i="28"/>
  <c r="F257" i="28"/>
  <c r="J257" i="28"/>
  <c r="K257" i="28"/>
  <c r="L257" i="28"/>
  <c r="M257" i="28"/>
  <c r="N257" i="28"/>
  <c r="O257" i="28"/>
  <c r="P257" i="28"/>
  <c r="Q257" i="28"/>
  <c r="R257" i="28"/>
  <c r="B258" i="28"/>
  <c r="C258" i="28"/>
  <c r="E258" i="28"/>
  <c r="F258" i="28"/>
  <c r="G258" i="28"/>
  <c r="H258" i="28"/>
  <c r="I258" i="28"/>
  <c r="J258" i="28"/>
  <c r="K258" i="28"/>
  <c r="L258" i="28"/>
  <c r="M258" i="28"/>
  <c r="N258" i="28"/>
  <c r="O258" i="28"/>
  <c r="P258" i="28"/>
  <c r="Q258" i="28"/>
  <c r="R258" i="28"/>
  <c r="B259" i="28"/>
  <c r="C259" i="28"/>
  <c r="E259" i="28"/>
  <c r="F259" i="28"/>
  <c r="G259" i="28"/>
  <c r="H259" i="28"/>
  <c r="I259" i="28"/>
  <c r="J259" i="28"/>
  <c r="K259" i="28"/>
  <c r="L259" i="28"/>
  <c r="M259" i="28"/>
  <c r="N259" i="28"/>
  <c r="O259" i="28"/>
  <c r="P259" i="28"/>
  <c r="Q259" i="28"/>
  <c r="R259" i="28"/>
  <c r="G260" i="28"/>
  <c r="H260" i="28"/>
  <c r="I260" i="28"/>
  <c r="B260" i="28"/>
  <c r="C260" i="28"/>
  <c r="E260" i="28"/>
  <c r="F260" i="28"/>
  <c r="J260" i="28"/>
  <c r="K260" i="28"/>
  <c r="L260" i="28"/>
  <c r="M260" i="28"/>
  <c r="N260" i="28"/>
  <c r="O260" i="28"/>
  <c r="P260" i="28"/>
  <c r="Q260" i="28"/>
  <c r="R260" i="28"/>
  <c r="B261" i="28"/>
  <c r="C261" i="28"/>
  <c r="E261" i="28"/>
  <c r="F261" i="28"/>
  <c r="G261" i="28"/>
  <c r="H261" i="28"/>
  <c r="I261" i="28"/>
  <c r="J261" i="28"/>
  <c r="K261" i="28"/>
  <c r="L261" i="28"/>
  <c r="M261" i="28"/>
  <c r="N261" i="28"/>
  <c r="O261" i="28"/>
  <c r="P261" i="28"/>
  <c r="Q261" i="28"/>
  <c r="R261" i="28"/>
  <c r="B262" i="28"/>
  <c r="C262" i="28"/>
  <c r="E262" i="28"/>
  <c r="F262" i="28"/>
  <c r="G262" i="28"/>
  <c r="H262" i="28"/>
  <c r="I262" i="28"/>
  <c r="J262" i="28"/>
  <c r="K262" i="28"/>
  <c r="L262" i="28"/>
  <c r="M262" i="28"/>
  <c r="N262" i="28"/>
  <c r="O262" i="28"/>
  <c r="P262" i="28"/>
  <c r="Q262" i="28"/>
  <c r="R262" i="28"/>
  <c r="B263" i="28"/>
  <c r="C263" i="28"/>
  <c r="E263" i="28"/>
  <c r="F263" i="28"/>
  <c r="G263" i="28"/>
  <c r="H263" i="28"/>
  <c r="I263" i="28"/>
  <c r="J263" i="28"/>
  <c r="K263" i="28"/>
  <c r="L263" i="28"/>
  <c r="M263" i="28"/>
  <c r="N263" i="28"/>
  <c r="O263" i="28"/>
  <c r="P263" i="28"/>
  <c r="Q263" i="28"/>
  <c r="R263" i="28"/>
  <c r="B264" i="28"/>
  <c r="C264" i="28"/>
  <c r="E264" i="28"/>
  <c r="F264" i="28"/>
  <c r="G264" i="28"/>
  <c r="H264" i="28"/>
  <c r="I264" i="28"/>
  <c r="J264" i="28"/>
  <c r="K264" i="28"/>
  <c r="L264" i="28"/>
  <c r="M264" i="28"/>
  <c r="N264" i="28"/>
  <c r="O264" i="28"/>
  <c r="P264" i="28"/>
  <c r="Q264" i="28"/>
  <c r="R264" i="28"/>
  <c r="B265" i="28"/>
  <c r="C265" i="28"/>
  <c r="E265" i="28"/>
  <c r="F265" i="28"/>
  <c r="G265" i="28"/>
  <c r="H265" i="28"/>
  <c r="I265" i="28"/>
  <c r="J265" i="28"/>
  <c r="K265" i="28"/>
  <c r="L265" i="28"/>
  <c r="M265" i="28"/>
  <c r="N265" i="28"/>
  <c r="O265" i="28"/>
  <c r="P265" i="28"/>
  <c r="Q265" i="28"/>
  <c r="R265" i="28"/>
  <c r="B266" i="28"/>
  <c r="C266" i="28"/>
  <c r="E266" i="28"/>
  <c r="F266" i="28"/>
  <c r="G266" i="28"/>
  <c r="H266" i="28"/>
  <c r="I266" i="28"/>
  <c r="J266" i="28"/>
  <c r="K266" i="28"/>
  <c r="L266" i="28"/>
  <c r="M266" i="28"/>
  <c r="N266" i="28"/>
  <c r="O266" i="28"/>
  <c r="P266" i="28"/>
  <c r="Q266" i="28"/>
  <c r="R266" i="28"/>
  <c r="B267" i="28"/>
  <c r="C267" i="28"/>
  <c r="E267" i="28"/>
  <c r="F267" i="28"/>
  <c r="G267" i="28"/>
  <c r="H267" i="28"/>
  <c r="I267" i="28"/>
  <c r="J267" i="28"/>
  <c r="K267" i="28"/>
  <c r="L267" i="28"/>
  <c r="M267" i="28"/>
  <c r="N267" i="28"/>
  <c r="O267" i="28"/>
  <c r="P267" i="28"/>
  <c r="Q267" i="28"/>
  <c r="R267" i="28"/>
  <c r="B268" i="28"/>
  <c r="C268" i="28"/>
  <c r="E268" i="28"/>
  <c r="F268" i="28"/>
  <c r="G268" i="28"/>
  <c r="H268" i="28"/>
  <c r="I268" i="28"/>
  <c r="J268" i="28"/>
  <c r="K268" i="28"/>
  <c r="L268" i="28"/>
  <c r="M268" i="28"/>
  <c r="N268" i="28"/>
  <c r="O268" i="28"/>
  <c r="P268" i="28"/>
  <c r="Q268" i="28"/>
  <c r="R268" i="28"/>
  <c r="B269" i="28"/>
  <c r="C269" i="28"/>
  <c r="E269" i="28"/>
  <c r="F269" i="28"/>
  <c r="G269" i="28"/>
  <c r="H269" i="28"/>
  <c r="I269" i="28"/>
  <c r="J269" i="28"/>
  <c r="K269" i="28"/>
  <c r="L269" i="28"/>
  <c r="M269" i="28"/>
  <c r="N269" i="28"/>
  <c r="O269" i="28"/>
  <c r="P269" i="28"/>
  <c r="Q269" i="28"/>
  <c r="R269" i="28"/>
  <c r="B270" i="28"/>
  <c r="C270" i="28"/>
  <c r="E270" i="28"/>
  <c r="F270" i="28"/>
  <c r="G270" i="28"/>
  <c r="H270" i="28"/>
  <c r="I270" i="28"/>
  <c r="J270" i="28"/>
  <c r="K270" i="28"/>
  <c r="L270" i="28"/>
  <c r="M270" i="28"/>
  <c r="N270" i="28"/>
  <c r="O270" i="28"/>
  <c r="P270" i="28"/>
  <c r="Q270" i="28"/>
  <c r="R270" i="28"/>
  <c r="B271" i="28"/>
  <c r="C271" i="28"/>
  <c r="E271" i="28"/>
  <c r="F271" i="28"/>
  <c r="G271" i="28"/>
  <c r="H271" i="28"/>
  <c r="I271" i="28"/>
  <c r="J271" i="28"/>
  <c r="K271" i="28"/>
  <c r="L271" i="28"/>
  <c r="M271" i="28"/>
  <c r="N271" i="28"/>
  <c r="O271" i="28"/>
  <c r="P271" i="28"/>
  <c r="Q271" i="28"/>
  <c r="R271" i="28"/>
  <c r="B272" i="28"/>
  <c r="C272" i="28"/>
  <c r="E272" i="28"/>
  <c r="F272" i="28"/>
  <c r="G272" i="28"/>
  <c r="H272" i="28"/>
  <c r="I272" i="28"/>
  <c r="J272" i="28"/>
  <c r="K272" i="28"/>
  <c r="L272" i="28"/>
  <c r="M272" i="28"/>
  <c r="N272" i="28"/>
  <c r="O272" i="28"/>
  <c r="P272" i="28"/>
  <c r="Q272" i="28"/>
  <c r="R272" i="28"/>
  <c r="B273" i="28"/>
  <c r="C273" i="28"/>
  <c r="E273" i="28"/>
  <c r="F273" i="28"/>
  <c r="G273" i="28"/>
  <c r="H273" i="28"/>
  <c r="I273" i="28"/>
  <c r="J273" i="28"/>
  <c r="K273" i="28"/>
  <c r="L273" i="28"/>
  <c r="M273" i="28"/>
  <c r="N273" i="28"/>
  <c r="O273" i="28"/>
  <c r="P273" i="28"/>
  <c r="Q273" i="28"/>
  <c r="R273" i="28"/>
  <c r="B274" i="28"/>
  <c r="C274" i="28"/>
  <c r="E274" i="28"/>
  <c r="F274" i="28"/>
  <c r="G274" i="28"/>
  <c r="H274" i="28"/>
  <c r="I274" i="28"/>
  <c r="J274" i="28"/>
  <c r="K274" i="28"/>
  <c r="L274" i="28"/>
  <c r="M274" i="28"/>
  <c r="N274" i="28"/>
  <c r="O274" i="28"/>
  <c r="P274" i="28"/>
  <c r="Q274" i="28"/>
  <c r="R274" i="28"/>
  <c r="G275" i="28"/>
  <c r="H275" i="28"/>
  <c r="I275" i="28"/>
  <c r="B275" i="28"/>
  <c r="C275" i="28"/>
  <c r="E275" i="28"/>
  <c r="F275" i="28"/>
  <c r="J275" i="28"/>
  <c r="K275" i="28"/>
  <c r="L275" i="28"/>
  <c r="M275" i="28"/>
  <c r="N275" i="28"/>
  <c r="O275" i="28"/>
  <c r="P275" i="28"/>
  <c r="Q275" i="28"/>
  <c r="R275" i="28"/>
  <c r="G276" i="28"/>
  <c r="H276" i="28"/>
  <c r="I276" i="28"/>
  <c r="B276" i="28"/>
  <c r="C276" i="28"/>
  <c r="E276" i="28"/>
  <c r="F276" i="28"/>
  <c r="J276" i="28"/>
  <c r="K276" i="28"/>
  <c r="L276" i="28"/>
  <c r="M276" i="28"/>
  <c r="N276" i="28"/>
  <c r="O276" i="28"/>
  <c r="P276" i="28"/>
  <c r="Q276" i="28"/>
  <c r="R276" i="28"/>
  <c r="G277" i="28"/>
  <c r="H277" i="28"/>
  <c r="I277" i="28"/>
  <c r="B277" i="28"/>
  <c r="C277" i="28"/>
  <c r="E277" i="28"/>
  <c r="F277" i="28"/>
  <c r="J277" i="28"/>
  <c r="K277" i="28"/>
  <c r="L277" i="28"/>
  <c r="M277" i="28"/>
  <c r="N277" i="28"/>
  <c r="O277" i="28"/>
  <c r="P277" i="28"/>
  <c r="Q277" i="28"/>
  <c r="R277" i="28"/>
  <c r="B278" i="28"/>
  <c r="C278" i="28"/>
  <c r="E278" i="28"/>
  <c r="F278" i="28"/>
  <c r="G278" i="28"/>
  <c r="H278" i="28"/>
  <c r="I278" i="28"/>
  <c r="J278" i="28"/>
  <c r="K278" i="28"/>
  <c r="L278" i="28"/>
  <c r="M278" i="28"/>
  <c r="N278" i="28"/>
  <c r="O278" i="28"/>
  <c r="P278" i="28"/>
  <c r="Q278" i="28"/>
  <c r="R278" i="28"/>
  <c r="B279" i="28"/>
  <c r="C279" i="28"/>
  <c r="E279" i="28"/>
  <c r="F279" i="28"/>
  <c r="G279" i="28"/>
  <c r="H279" i="28"/>
  <c r="I279" i="28"/>
  <c r="J279" i="28"/>
  <c r="K279" i="28"/>
  <c r="L279" i="28"/>
  <c r="M279" i="28"/>
  <c r="N279" i="28"/>
  <c r="O279" i="28"/>
  <c r="P279" i="28"/>
  <c r="Q279" i="28"/>
  <c r="R279" i="28"/>
  <c r="B280" i="28"/>
  <c r="C280" i="28"/>
  <c r="E280" i="28"/>
  <c r="F280" i="28"/>
  <c r="G280" i="28"/>
  <c r="H280" i="28"/>
  <c r="I280" i="28"/>
  <c r="J280" i="28"/>
  <c r="K280" i="28"/>
  <c r="L280" i="28"/>
  <c r="M280" i="28"/>
  <c r="N280" i="28"/>
  <c r="O280" i="28"/>
  <c r="P280" i="28"/>
  <c r="Q280" i="28"/>
  <c r="R280" i="28"/>
  <c r="B281" i="28"/>
  <c r="C281" i="28"/>
  <c r="E281" i="28"/>
  <c r="F281" i="28"/>
  <c r="G281" i="28"/>
  <c r="H281" i="28"/>
  <c r="I281" i="28"/>
  <c r="J281" i="28"/>
  <c r="K281" i="28"/>
  <c r="L281" i="28"/>
  <c r="M281" i="28"/>
  <c r="N281" i="28"/>
  <c r="O281" i="28"/>
  <c r="P281" i="28"/>
  <c r="Q281" i="28"/>
  <c r="R281" i="28"/>
  <c r="B282" i="28"/>
  <c r="C282" i="28"/>
  <c r="E282" i="28"/>
  <c r="F282" i="28"/>
  <c r="G282" i="28"/>
  <c r="H282" i="28"/>
  <c r="I282" i="28"/>
  <c r="J282" i="28"/>
  <c r="K282" i="28"/>
  <c r="L282" i="28"/>
  <c r="M282" i="28"/>
  <c r="N282" i="28"/>
  <c r="O282" i="28"/>
  <c r="P282" i="28"/>
  <c r="Q282" i="28"/>
  <c r="R282" i="28"/>
  <c r="B283" i="28"/>
  <c r="C283" i="28"/>
  <c r="E283" i="28"/>
  <c r="F283" i="28"/>
  <c r="G283" i="28"/>
  <c r="H283" i="28"/>
  <c r="I283" i="28"/>
  <c r="J283" i="28"/>
  <c r="K283" i="28"/>
  <c r="L283" i="28"/>
  <c r="M283" i="28"/>
  <c r="N283" i="28"/>
  <c r="O283" i="28"/>
  <c r="P283" i="28"/>
  <c r="Q283" i="28"/>
  <c r="R283" i="28"/>
  <c r="B284" i="28"/>
  <c r="C284" i="28"/>
  <c r="E284" i="28"/>
  <c r="F284" i="28"/>
  <c r="G284" i="28"/>
  <c r="H284" i="28"/>
  <c r="I284" i="28"/>
  <c r="J284" i="28"/>
  <c r="K284" i="28"/>
  <c r="L284" i="28"/>
  <c r="M284" i="28"/>
  <c r="N284" i="28"/>
  <c r="O284" i="28"/>
  <c r="P284" i="28"/>
  <c r="Q284" i="28"/>
  <c r="R284" i="28"/>
  <c r="B285" i="28"/>
  <c r="C285" i="28"/>
  <c r="E285" i="28"/>
  <c r="F285" i="28"/>
  <c r="G285" i="28"/>
  <c r="H285" i="28"/>
  <c r="I285" i="28"/>
  <c r="J285" i="28"/>
  <c r="K285" i="28"/>
  <c r="L285" i="28"/>
  <c r="M285" i="28"/>
  <c r="N285" i="28"/>
  <c r="O285" i="28"/>
  <c r="P285" i="28"/>
  <c r="Q285" i="28"/>
  <c r="R285" i="28"/>
  <c r="B286" i="28"/>
  <c r="C286" i="28"/>
  <c r="E286" i="28"/>
  <c r="F286" i="28"/>
  <c r="G286" i="28"/>
  <c r="H286" i="28"/>
  <c r="I286" i="28"/>
  <c r="J286" i="28"/>
  <c r="K286" i="28"/>
  <c r="L286" i="28"/>
  <c r="M286" i="28"/>
  <c r="N286" i="28"/>
  <c r="O286" i="28"/>
  <c r="P286" i="28"/>
  <c r="Q286" i="28"/>
  <c r="R286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8" i="28"/>
  <c r="A69" i="28"/>
  <c r="A70" i="28"/>
  <c r="A71" i="28"/>
  <c r="A72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A103" i="28"/>
  <c r="A104" i="28"/>
  <c r="A105" i="28"/>
  <c r="A106" i="28"/>
  <c r="A107" i="28"/>
  <c r="A108" i="28"/>
  <c r="A109" i="28"/>
  <c r="A110" i="28"/>
  <c r="A111" i="28"/>
  <c r="A112" i="28"/>
  <c r="A113" i="28"/>
  <c r="A120" i="28"/>
  <c r="A121" i="28"/>
  <c r="A122" i="28"/>
  <c r="A123" i="28"/>
  <c r="A131" i="28"/>
  <c r="A132" i="28"/>
  <c r="A133" i="28"/>
  <c r="A134" i="28"/>
  <c r="A135" i="28"/>
  <c r="A137" i="28"/>
  <c r="A138" i="28"/>
  <c r="A139" i="28"/>
  <c r="A140" i="28"/>
  <c r="A141" i="28"/>
  <c r="A143" i="28"/>
  <c r="A144" i="28"/>
  <c r="A145" i="28"/>
  <c r="A146" i="28"/>
  <c r="A147" i="28"/>
  <c r="A148" i="28"/>
  <c r="A149" i="28"/>
  <c r="A150" i="28"/>
  <c r="A151" i="28"/>
  <c r="A153" i="28"/>
  <c r="A154" i="28"/>
  <c r="A155" i="28"/>
  <c r="A156" i="28"/>
  <c r="A157" i="28"/>
  <c r="A158" i="28"/>
  <c r="A159" i="28"/>
  <c r="A160" i="28"/>
  <c r="A161" i="28"/>
  <c r="A162" i="28"/>
  <c r="A163" i="28"/>
  <c r="A164" i="28"/>
  <c r="A165" i="28"/>
  <c r="A166" i="28"/>
  <c r="A167" i="28"/>
  <c r="A168" i="28"/>
  <c r="A169" i="28"/>
  <c r="A170" i="28"/>
  <c r="A171" i="28"/>
  <c r="A172" i="28"/>
  <c r="A173" i="28"/>
  <c r="A175" i="28"/>
  <c r="A176" i="28"/>
  <c r="A177" i="28"/>
  <c r="A180" i="28"/>
  <c r="A181" i="28"/>
  <c r="A182" i="28"/>
  <c r="A183" i="28"/>
  <c r="A184" i="28"/>
  <c r="A185" i="28"/>
  <c r="A187" i="28"/>
  <c r="A188" i="28"/>
  <c r="A189" i="28"/>
  <c r="A190" i="28"/>
  <c r="A191" i="28"/>
  <c r="A192" i="28"/>
  <c r="A193" i="28"/>
  <c r="A194" i="28"/>
  <c r="A195" i="28"/>
  <c r="A196" i="28"/>
  <c r="A197" i="28"/>
  <c r="A198" i="28"/>
  <c r="A199" i="28"/>
  <c r="A200" i="28"/>
  <c r="A201" i="28"/>
  <c r="A202" i="28"/>
  <c r="A203" i="28"/>
  <c r="A204" i="28"/>
  <c r="A205" i="28"/>
  <c r="A206" i="28"/>
  <c r="A207" i="28"/>
  <c r="A208" i="28"/>
  <c r="A209" i="28"/>
  <c r="A210" i="28"/>
  <c r="A211" i="28"/>
  <c r="A212" i="28"/>
  <c r="A213" i="28"/>
  <c r="A214" i="28"/>
  <c r="A215" i="28"/>
  <c r="A216" i="28"/>
  <c r="A217" i="28"/>
  <c r="A218" i="28"/>
  <c r="A220" i="28"/>
  <c r="A221" i="28"/>
  <c r="A222" i="28"/>
  <c r="A223" i="28"/>
  <c r="A224" i="28"/>
  <c r="A225" i="28"/>
  <c r="A226" i="28"/>
  <c r="A227" i="28"/>
  <c r="A228" i="28"/>
  <c r="A229" i="28"/>
  <c r="A230" i="28"/>
  <c r="A231" i="28"/>
  <c r="A232" i="28"/>
  <c r="A233" i="28"/>
  <c r="A234" i="28"/>
  <c r="A235" i="28"/>
  <c r="A236" i="28"/>
  <c r="A237" i="28"/>
  <c r="A238" i="28"/>
  <c r="A239" i="28"/>
  <c r="A240" i="28"/>
  <c r="A241" i="28"/>
  <c r="A242" i="28"/>
  <c r="A243" i="28"/>
  <c r="A244" i="28"/>
  <c r="A245" i="28"/>
  <c r="A246" i="28"/>
  <c r="A247" i="28"/>
  <c r="A248" i="28"/>
  <c r="A249" i="28"/>
  <c r="A250" i="28"/>
  <c r="A251" i="28"/>
  <c r="A252" i="28"/>
  <c r="A253" i="28"/>
  <c r="A254" i="28"/>
  <c r="A255" i="28"/>
  <c r="A256" i="28"/>
  <c r="A257" i="28"/>
  <c r="A258" i="28"/>
  <c r="A259" i="28"/>
  <c r="A260" i="28"/>
  <c r="A261" i="28"/>
  <c r="A262" i="28"/>
  <c r="A263" i="28"/>
  <c r="A264" i="28"/>
  <c r="A265" i="28"/>
  <c r="A266" i="28"/>
  <c r="A267" i="28"/>
  <c r="A268" i="28"/>
  <c r="A269" i="28"/>
  <c r="A270" i="28"/>
  <c r="A271" i="28"/>
  <c r="A272" i="28"/>
  <c r="A273" i="28"/>
  <c r="A274" i="28"/>
  <c r="A275" i="28"/>
  <c r="A276" i="28"/>
  <c r="A277" i="28"/>
  <c r="A278" i="28"/>
  <c r="A279" i="28"/>
  <c r="A280" i="28"/>
  <c r="A281" i="28"/>
  <c r="A282" i="28"/>
  <c r="A283" i="28"/>
  <c r="A284" i="28"/>
  <c r="A285" i="28"/>
  <c r="A286" i="28"/>
  <c r="A2" i="28"/>
  <c r="T260" i="28"/>
  <c r="T255" i="28"/>
  <c r="T254" i="28"/>
  <c r="T253" i="28"/>
  <c r="T233" i="28"/>
  <c r="T232" i="28"/>
  <c r="T224" i="28"/>
  <c r="T223" i="28"/>
  <c r="T184" i="28"/>
  <c r="T179" i="28"/>
  <c r="T177" i="28"/>
  <c r="T176" i="28"/>
  <c r="T175" i="28"/>
  <c r="T174" i="28"/>
  <c r="T154" i="28"/>
  <c r="T138" i="28"/>
  <c r="T121" i="28"/>
  <c r="T118" i="28"/>
  <c r="T61" i="28"/>
  <c r="T41" i="28"/>
  <c r="T18" i="28"/>
  <c r="T8" i="28"/>
  <c r="B124" i="12" l="1"/>
  <c r="K91" i="15" l="1"/>
  <c r="L91" i="15"/>
  <c r="M91" i="15"/>
  <c r="N91" i="15"/>
  <c r="O91" i="15"/>
  <c r="P91" i="15"/>
  <c r="Q91" i="15"/>
  <c r="R91" i="15"/>
  <c r="S91" i="15"/>
  <c r="I91" i="15"/>
  <c r="C91" i="15"/>
  <c r="D91" i="15"/>
  <c r="E91" i="15"/>
  <c r="F91" i="15"/>
  <c r="G91" i="15"/>
  <c r="H91" i="15"/>
  <c r="B91" i="15"/>
  <c r="A91" i="15"/>
  <c r="T10" i="12" l="1"/>
  <c r="T9" i="12"/>
  <c r="T26" i="12"/>
  <c r="T31" i="12"/>
  <c r="T83" i="12"/>
  <c r="T85" i="12"/>
  <c r="T86" i="12"/>
  <c r="T87" i="12"/>
  <c r="T88" i="12"/>
  <c r="T90" i="12"/>
  <c r="T99" i="12"/>
  <c r="T132" i="12"/>
  <c r="T100" i="12"/>
  <c r="T137" i="12"/>
  <c r="T138" i="12"/>
  <c r="T139" i="12"/>
  <c r="T176" i="12"/>
  <c r="T177" i="12"/>
  <c r="T178" i="12"/>
  <c r="T179" i="12"/>
  <c r="T180" i="12"/>
  <c r="T181" i="12"/>
  <c r="T182" i="12"/>
  <c r="T11" i="12"/>
  <c r="T91" i="12"/>
  <c r="T92" i="12"/>
  <c r="T93" i="12"/>
  <c r="T94" i="12"/>
  <c r="T95" i="12"/>
  <c r="T98" i="12"/>
  <c r="T192" i="12"/>
  <c r="T193" i="12"/>
  <c r="T194" i="12"/>
  <c r="T196" i="12"/>
  <c r="T7" i="12"/>
  <c r="T36" i="12"/>
  <c r="T37" i="12"/>
  <c r="T38" i="12"/>
  <c r="T39" i="12"/>
  <c r="T77" i="12"/>
  <c r="T142" i="12"/>
  <c r="T183" i="12"/>
  <c r="T184" i="12"/>
  <c r="T185" i="12"/>
  <c r="T203" i="12"/>
  <c r="T49" i="12"/>
  <c r="T151" i="12"/>
  <c r="T152" i="12"/>
  <c r="T153" i="12"/>
  <c r="T168" i="12"/>
  <c r="T154" i="12"/>
  <c r="T155" i="12"/>
  <c r="T171" i="12"/>
  <c r="T156" i="12"/>
  <c r="T157" i="12"/>
  <c r="T158" i="12"/>
  <c r="T169" i="12"/>
  <c r="T165" i="12"/>
  <c r="T159" i="12"/>
  <c r="T160" i="12"/>
  <c r="T161" i="12"/>
  <c r="T162" i="12"/>
  <c r="T170" i="12"/>
  <c r="T166" i="12"/>
  <c r="T167" i="12"/>
  <c r="T163" i="12"/>
  <c r="T164" i="12"/>
  <c r="T174" i="12"/>
  <c r="T175" i="12"/>
  <c r="T195" i="12"/>
  <c r="T211" i="12"/>
  <c r="T212" i="12"/>
  <c r="T213" i="12"/>
  <c r="T214" i="12"/>
  <c r="T27" i="12"/>
  <c r="T28" i="12"/>
  <c r="T29" i="12"/>
  <c r="T81" i="12"/>
  <c r="T84" i="12"/>
  <c r="T101" i="12"/>
  <c r="T199" i="12"/>
  <c r="T200" i="12"/>
  <c r="T201" i="12"/>
  <c r="T210" i="12"/>
  <c r="T17" i="12"/>
  <c r="T54" i="12"/>
  <c r="T52" i="12"/>
  <c r="T53" i="12"/>
  <c r="T67" i="12"/>
  <c r="T68" i="12"/>
  <c r="T69" i="12"/>
  <c r="T70" i="12"/>
  <c r="T71" i="12"/>
  <c r="T72" i="12"/>
  <c r="T197" i="12"/>
  <c r="T198" i="12"/>
  <c r="T22" i="12"/>
  <c r="T23" i="12"/>
  <c r="T24" i="12"/>
  <c r="T25" i="12"/>
  <c r="T43" i="12"/>
  <c r="T44" i="12"/>
  <c r="T75" i="12"/>
  <c r="T115" i="12"/>
  <c r="T116" i="12"/>
  <c r="T117" i="12"/>
  <c r="T120" i="12"/>
  <c r="T123" i="12"/>
  <c r="T124" i="12"/>
  <c r="T125" i="12"/>
  <c r="T190" i="12"/>
  <c r="T186" i="12"/>
  <c r="T191" i="12"/>
  <c r="T187" i="12"/>
  <c r="T188" i="12"/>
  <c r="T189" i="12"/>
  <c r="T209" i="12"/>
  <c r="T215" i="12"/>
  <c r="T216" i="12"/>
  <c r="T217" i="12"/>
  <c r="S2" i="12"/>
  <c r="T2" i="12" s="1"/>
  <c r="J82" i="12"/>
  <c r="K82" i="12"/>
  <c r="L82" i="12"/>
  <c r="M82" i="12"/>
  <c r="N82" i="12"/>
  <c r="O82" i="12"/>
  <c r="P82" i="12"/>
  <c r="Q82" i="12"/>
  <c r="I82" i="12"/>
  <c r="J53" i="12"/>
  <c r="K53" i="12"/>
  <c r="L53" i="12"/>
  <c r="M53" i="12"/>
  <c r="N53" i="12"/>
  <c r="O53" i="12"/>
  <c r="P53" i="12"/>
  <c r="Q53" i="12"/>
  <c r="R53" i="12"/>
  <c r="I53" i="12"/>
  <c r="B53" i="12"/>
  <c r="C53" i="12"/>
  <c r="D53" i="12"/>
  <c r="E53" i="12"/>
  <c r="F53" i="12"/>
  <c r="G53" i="12"/>
  <c r="H53" i="12"/>
  <c r="A53" i="12"/>
  <c r="J52" i="12"/>
  <c r="K52" i="12"/>
  <c r="L52" i="12"/>
  <c r="M52" i="12"/>
  <c r="N52" i="12"/>
  <c r="O52" i="12"/>
  <c r="P52" i="12"/>
  <c r="Q52" i="12"/>
  <c r="R52" i="12"/>
  <c r="I52" i="12"/>
  <c r="C52" i="12"/>
  <c r="D52" i="12"/>
  <c r="E52" i="12"/>
  <c r="F52" i="12"/>
  <c r="G52" i="12"/>
  <c r="H52" i="12"/>
  <c r="A52" i="12"/>
  <c r="J54" i="12"/>
  <c r="K54" i="12"/>
  <c r="L54" i="12"/>
  <c r="M54" i="12"/>
  <c r="N54" i="12"/>
  <c r="O54" i="12"/>
  <c r="P54" i="12"/>
  <c r="Q54" i="12"/>
  <c r="I54" i="12"/>
  <c r="C54" i="12"/>
  <c r="D54" i="12"/>
  <c r="E54" i="12"/>
  <c r="F54" i="12"/>
  <c r="G54" i="12"/>
  <c r="H54" i="12"/>
  <c r="B54" i="12"/>
  <c r="A54" i="12"/>
  <c r="U198" i="12" l="1"/>
  <c r="J244" i="15"/>
  <c r="K244" i="15"/>
  <c r="L244" i="15"/>
  <c r="M244" i="15"/>
  <c r="N244" i="15"/>
  <c r="O244" i="15"/>
  <c r="P244" i="15"/>
  <c r="Q244" i="15"/>
  <c r="R244" i="15"/>
  <c r="I244" i="15"/>
  <c r="B244" i="15"/>
  <c r="C244" i="15"/>
  <c r="D244" i="15"/>
  <c r="E244" i="15"/>
  <c r="F244" i="15"/>
  <c r="G244" i="15"/>
  <c r="H244" i="15"/>
  <c r="A244" i="15"/>
  <c r="J243" i="15"/>
  <c r="K243" i="15"/>
  <c r="L243" i="15"/>
  <c r="M243" i="15"/>
  <c r="N243" i="15"/>
  <c r="O243" i="15"/>
  <c r="P243" i="15"/>
  <c r="Q243" i="15"/>
  <c r="R243" i="15"/>
  <c r="I243" i="15"/>
  <c r="B243" i="15"/>
  <c r="C243" i="15"/>
  <c r="D243" i="15"/>
  <c r="E243" i="15"/>
  <c r="F243" i="15"/>
  <c r="G243" i="15"/>
  <c r="H243" i="15"/>
  <c r="A243" i="15"/>
  <c r="R242" i="15"/>
  <c r="Q242" i="15"/>
  <c r="P242" i="15"/>
  <c r="N242" i="15"/>
  <c r="O242" i="15"/>
  <c r="L242" i="15"/>
  <c r="M242" i="15"/>
  <c r="J242" i="15"/>
  <c r="K242" i="15"/>
  <c r="I242" i="15"/>
  <c r="B242" i="15"/>
  <c r="C242" i="15"/>
  <c r="D242" i="15"/>
  <c r="E242" i="15"/>
  <c r="F242" i="15"/>
  <c r="G242" i="15"/>
  <c r="H242" i="15"/>
  <c r="A242" i="15"/>
  <c r="E131" i="12" l="1"/>
  <c r="D131" i="12"/>
  <c r="C131" i="12"/>
  <c r="A131" i="12"/>
  <c r="A152" i="12" l="1"/>
  <c r="A153" i="12"/>
  <c r="A168" i="12"/>
  <c r="A154" i="12"/>
  <c r="A155" i="12"/>
  <c r="A171" i="12"/>
  <c r="A156" i="12"/>
  <c r="A157" i="12"/>
  <c r="A158" i="12"/>
  <c r="A169" i="12"/>
  <c r="A165" i="12"/>
  <c r="A159" i="12"/>
  <c r="A160" i="12"/>
  <c r="A161" i="12"/>
  <c r="A162" i="12"/>
  <c r="A170" i="12"/>
  <c r="A166" i="12"/>
  <c r="A167" i="12"/>
  <c r="A163" i="12"/>
  <c r="A164" i="12"/>
  <c r="J175" i="12"/>
  <c r="K175" i="12"/>
  <c r="L175" i="12"/>
  <c r="M175" i="12"/>
  <c r="N175" i="12"/>
  <c r="O175" i="12"/>
  <c r="P175" i="12"/>
  <c r="Q175" i="12"/>
  <c r="I175" i="12"/>
  <c r="H175" i="12"/>
  <c r="G175" i="12"/>
  <c r="F175" i="12"/>
  <c r="E175" i="12"/>
  <c r="D175" i="12"/>
  <c r="C175" i="12"/>
  <c r="B175" i="12"/>
  <c r="A175" i="12"/>
  <c r="J209" i="12"/>
  <c r="K209" i="12"/>
  <c r="L209" i="12"/>
  <c r="M209" i="12"/>
  <c r="N209" i="12"/>
  <c r="O209" i="12"/>
  <c r="P209" i="12"/>
  <c r="Q209" i="12"/>
  <c r="I209" i="12"/>
  <c r="G209" i="12"/>
  <c r="H209" i="12"/>
  <c r="F209" i="12"/>
  <c r="E209" i="12"/>
  <c r="D209" i="12"/>
  <c r="C209" i="12"/>
  <c r="B209" i="12"/>
  <c r="A209" i="12"/>
  <c r="J197" i="12"/>
  <c r="K197" i="12"/>
  <c r="L197" i="12"/>
  <c r="M197" i="12"/>
  <c r="N197" i="12"/>
  <c r="O197" i="12"/>
  <c r="P197" i="12"/>
  <c r="Q197" i="12"/>
  <c r="R197" i="12"/>
  <c r="I197" i="12"/>
  <c r="G197" i="12"/>
  <c r="H197" i="12"/>
  <c r="F197" i="12"/>
  <c r="E197" i="12"/>
  <c r="D197" i="12"/>
  <c r="C197" i="12"/>
  <c r="B197" i="12"/>
  <c r="A197" i="12"/>
  <c r="J195" i="12"/>
  <c r="K195" i="12"/>
  <c r="L195" i="12"/>
  <c r="M195" i="12"/>
  <c r="N195" i="12"/>
  <c r="O195" i="12"/>
  <c r="P195" i="12"/>
  <c r="Q195" i="12"/>
  <c r="I195" i="12"/>
  <c r="G195" i="12"/>
  <c r="H195" i="12"/>
  <c r="F195" i="12"/>
  <c r="E195" i="12"/>
  <c r="D195" i="12"/>
  <c r="C195" i="12"/>
  <c r="B195" i="12"/>
  <c r="A195" i="12"/>
  <c r="C132" i="12"/>
  <c r="D132" i="12"/>
  <c r="E132" i="12"/>
  <c r="B132" i="12"/>
  <c r="J115" i="12"/>
  <c r="K115" i="12"/>
  <c r="L115" i="12"/>
  <c r="M115" i="12"/>
  <c r="N115" i="12"/>
  <c r="O115" i="12"/>
  <c r="P115" i="12"/>
  <c r="Q115" i="12"/>
  <c r="I115" i="12"/>
  <c r="J26" i="12"/>
  <c r="K26" i="12"/>
  <c r="L26" i="12"/>
  <c r="M26" i="12"/>
  <c r="N26" i="12"/>
  <c r="O26" i="12"/>
  <c r="P26" i="12"/>
  <c r="Q26" i="12"/>
  <c r="I26" i="12"/>
  <c r="G26" i="12"/>
  <c r="H26" i="12"/>
  <c r="F26" i="12"/>
  <c r="E26" i="12"/>
  <c r="D26" i="12"/>
  <c r="C26" i="12"/>
  <c r="B26" i="12"/>
  <c r="A26" i="12"/>
  <c r="J101" i="12" l="1"/>
  <c r="K101" i="12"/>
  <c r="L101" i="12"/>
  <c r="M101" i="12"/>
  <c r="N101" i="12"/>
  <c r="O101" i="12"/>
  <c r="I101" i="12"/>
  <c r="G101" i="12"/>
  <c r="H101" i="12"/>
  <c r="F101" i="12"/>
  <c r="E101" i="12"/>
  <c r="D101" i="12"/>
  <c r="C101" i="12"/>
  <c r="B101" i="12"/>
  <c r="A101" i="12"/>
  <c r="J100" i="12"/>
  <c r="K100" i="12"/>
  <c r="L100" i="12"/>
  <c r="M100" i="12"/>
  <c r="I100" i="12"/>
  <c r="Q85" i="12"/>
  <c r="O85" i="12"/>
  <c r="P85" i="12"/>
  <c r="J85" i="12"/>
  <c r="K85" i="12"/>
  <c r="L85" i="12"/>
  <c r="M85" i="12"/>
  <c r="N85" i="12"/>
  <c r="I85" i="12"/>
  <c r="G85" i="12"/>
  <c r="H85" i="12"/>
  <c r="F85" i="12"/>
  <c r="E85" i="12"/>
  <c r="D85" i="12"/>
  <c r="C85" i="12"/>
  <c r="B85" i="12"/>
  <c r="A85" i="12"/>
  <c r="G17" i="12" l="1"/>
  <c r="H17" i="12"/>
  <c r="F17" i="12"/>
  <c r="E17" i="12"/>
  <c r="D17" i="12"/>
  <c r="C17" i="12"/>
  <c r="B17" i="12"/>
  <c r="A17" i="12"/>
  <c r="G176" i="12"/>
  <c r="H176" i="12"/>
  <c r="F176" i="12"/>
  <c r="E176" i="12"/>
  <c r="D176" i="12"/>
  <c r="C176" i="12"/>
  <c r="B176" i="12"/>
  <c r="A176" i="12"/>
  <c r="G139" i="12"/>
  <c r="H139" i="12"/>
  <c r="F139" i="12"/>
  <c r="E139" i="12"/>
  <c r="D139" i="12"/>
  <c r="C139" i="12"/>
  <c r="B139" i="12"/>
  <c r="A139" i="12"/>
  <c r="G141" i="12" l="1"/>
  <c r="H141" i="12"/>
  <c r="F141" i="12"/>
  <c r="E141" i="12"/>
  <c r="D141" i="12"/>
  <c r="C141" i="12"/>
  <c r="B141" i="12"/>
  <c r="A141" i="12"/>
  <c r="G120" i="12"/>
  <c r="H120" i="12"/>
  <c r="F120" i="12"/>
  <c r="E120" i="12"/>
  <c r="D120" i="12"/>
  <c r="C120" i="12"/>
  <c r="B120" i="12"/>
  <c r="A120" i="12"/>
  <c r="G115" i="12"/>
  <c r="H115" i="12"/>
  <c r="F115" i="12"/>
  <c r="E115" i="12"/>
  <c r="D115" i="12"/>
  <c r="C115" i="12"/>
  <c r="B115" i="12"/>
  <c r="A115" i="12"/>
  <c r="G100" i="12"/>
  <c r="H100" i="12"/>
  <c r="F100" i="12"/>
  <c r="E100" i="12"/>
  <c r="D100" i="12"/>
  <c r="C100" i="12"/>
  <c r="B100" i="12"/>
  <c r="A100" i="12"/>
  <c r="G99" i="12"/>
  <c r="H99" i="12"/>
  <c r="F99" i="12"/>
  <c r="E99" i="12"/>
  <c r="D99" i="12"/>
  <c r="C99" i="12"/>
  <c r="B99" i="12"/>
  <c r="A99" i="12"/>
  <c r="G74" i="12"/>
  <c r="H74" i="12"/>
  <c r="F74" i="12"/>
  <c r="E74" i="12"/>
  <c r="D74" i="12"/>
  <c r="C74" i="12"/>
  <c r="B74" i="12"/>
  <c r="A74" i="12"/>
  <c r="G58" i="12"/>
  <c r="H58" i="12"/>
  <c r="F58" i="12"/>
  <c r="E58" i="12"/>
  <c r="D58" i="12"/>
  <c r="C58" i="12"/>
  <c r="B58" i="12"/>
  <c r="A58" i="12"/>
  <c r="G51" i="12"/>
  <c r="H51" i="12"/>
  <c r="F51" i="12"/>
  <c r="C51" i="12"/>
  <c r="E51" i="12"/>
  <c r="D51" i="12"/>
  <c r="B51" i="12"/>
  <c r="A51" i="12"/>
  <c r="G31" i="12"/>
  <c r="H31" i="12"/>
  <c r="F31" i="12"/>
  <c r="E31" i="12"/>
  <c r="D31" i="12"/>
  <c r="C31" i="12"/>
  <c r="B31" i="12"/>
  <c r="A31" i="12"/>
  <c r="G11" i="12"/>
  <c r="H11" i="12"/>
  <c r="F11" i="12"/>
  <c r="E11" i="12"/>
  <c r="D11" i="12"/>
  <c r="C11" i="12"/>
  <c r="B11" i="12"/>
  <c r="A11" i="12"/>
  <c r="F18" i="12"/>
  <c r="G18" i="12"/>
  <c r="H18" i="12"/>
  <c r="F19" i="12"/>
  <c r="G19" i="12"/>
  <c r="H19" i="12"/>
  <c r="F20" i="12"/>
  <c r="G20" i="12"/>
  <c r="H20" i="12"/>
  <c r="F21" i="12"/>
  <c r="G21" i="12"/>
  <c r="H21" i="12"/>
  <c r="F22" i="12"/>
  <c r="G22" i="12"/>
  <c r="H22" i="12"/>
  <c r="F23" i="12"/>
  <c r="G23" i="12"/>
  <c r="H23" i="12"/>
  <c r="F24" i="12"/>
  <c r="G24" i="12"/>
  <c r="H24" i="12"/>
  <c r="F25" i="12"/>
  <c r="G25" i="12"/>
  <c r="H25" i="12"/>
  <c r="F27" i="12"/>
  <c r="G27" i="12"/>
  <c r="H27" i="12"/>
  <c r="F28" i="12"/>
  <c r="G28" i="12"/>
  <c r="H28" i="12"/>
  <c r="F29" i="12"/>
  <c r="G29" i="12"/>
  <c r="H29" i="12"/>
  <c r="F30" i="12"/>
  <c r="G30" i="12"/>
  <c r="H30" i="12"/>
  <c r="F33" i="12"/>
  <c r="G33" i="12"/>
  <c r="H33" i="12"/>
  <c r="F34" i="12"/>
  <c r="G34" i="12"/>
  <c r="H34" i="12"/>
  <c r="F32" i="12"/>
  <c r="G32" i="12"/>
  <c r="H32" i="12"/>
  <c r="F35" i="12"/>
  <c r="G35" i="12"/>
  <c r="H35" i="12"/>
  <c r="F36" i="12"/>
  <c r="G36" i="12"/>
  <c r="H36" i="12"/>
  <c r="F37" i="12"/>
  <c r="G37" i="12"/>
  <c r="H37" i="12"/>
  <c r="F38" i="12"/>
  <c r="G38" i="12"/>
  <c r="H38" i="12"/>
  <c r="F39" i="12"/>
  <c r="G39" i="12"/>
  <c r="H39" i="12"/>
  <c r="F40" i="12"/>
  <c r="G40" i="12"/>
  <c r="H40" i="12"/>
  <c r="F41" i="12"/>
  <c r="G41" i="12"/>
  <c r="H41" i="12"/>
  <c r="F42" i="12"/>
  <c r="G42" i="12"/>
  <c r="H42" i="12"/>
  <c r="F43" i="12"/>
  <c r="G43" i="12"/>
  <c r="H43" i="12"/>
  <c r="F44" i="12"/>
  <c r="G44" i="12"/>
  <c r="H44" i="12"/>
  <c r="F45" i="12"/>
  <c r="G45" i="12"/>
  <c r="H45" i="12"/>
  <c r="F46" i="12"/>
  <c r="G46" i="12"/>
  <c r="H46" i="12"/>
  <c r="F47" i="12"/>
  <c r="G47" i="12"/>
  <c r="H47" i="12"/>
  <c r="F48" i="12"/>
  <c r="G48" i="12"/>
  <c r="H48" i="12"/>
  <c r="F49" i="12"/>
  <c r="G49" i="12"/>
  <c r="H49" i="12"/>
  <c r="F50" i="12"/>
  <c r="G50" i="12"/>
  <c r="H50" i="12"/>
  <c r="F55" i="12"/>
  <c r="G55" i="12"/>
  <c r="H55" i="12"/>
  <c r="F56" i="12"/>
  <c r="G56" i="12"/>
  <c r="H56" i="12"/>
  <c r="F57" i="12"/>
  <c r="G57" i="12"/>
  <c r="H57" i="12"/>
  <c r="F59" i="12"/>
  <c r="G59" i="12"/>
  <c r="H59" i="12"/>
  <c r="F60" i="12"/>
  <c r="G60" i="12"/>
  <c r="H60" i="12"/>
  <c r="F61" i="12"/>
  <c r="G61" i="12"/>
  <c r="H61" i="12"/>
  <c r="F62" i="12"/>
  <c r="G62" i="12"/>
  <c r="H62" i="12"/>
  <c r="F63" i="12"/>
  <c r="G63" i="12"/>
  <c r="H63" i="12"/>
  <c r="F64" i="12"/>
  <c r="G64" i="12"/>
  <c r="H64" i="12"/>
  <c r="F65" i="12"/>
  <c r="G65" i="12"/>
  <c r="H65" i="12"/>
  <c r="F66" i="12"/>
  <c r="G66" i="12"/>
  <c r="H66" i="12"/>
  <c r="F67" i="12"/>
  <c r="G67" i="12"/>
  <c r="H67" i="12"/>
  <c r="F68" i="12"/>
  <c r="G68" i="12"/>
  <c r="H68" i="12"/>
  <c r="F69" i="12"/>
  <c r="G69" i="12"/>
  <c r="H69" i="12"/>
  <c r="F70" i="12"/>
  <c r="G70" i="12"/>
  <c r="H70" i="12"/>
  <c r="F71" i="12"/>
  <c r="G71" i="12"/>
  <c r="H71" i="12"/>
  <c r="F72" i="12"/>
  <c r="G72" i="12"/>
  <c r="H72" i="12"/>
  <c r="F73" i="12"/>
  <c r="G73" i="12"/>
  <c r="H73" i="12"/>
  <c r="F75" i="12"/>
  <c r="G75" i="12"/>
  <c r="H75" i="12"/>
  <c r="F76" i="12"/>
  <c r="G76" i="12"/>
  <c r="H76" i="12"/>
  <c r="F78" i="12"/>
  <c r="G78" i="12"/>
  <c r="H78" i="12"/>
  <c r="F79" i="12"/>
  <c r="G79" i="12"/>
  <c r="H79" i="12"/>
  <c r="F80" i="12"/>
  <c r="G80" i="12"/>
  <c r="H80" i="12"/>
  <c r="F81" i="12"/>
  <c r="G81" i="12"/>
  <c r="H81" i="12"/>
  <c r="F82" i="12"/>
  <c r="G82" i="12"/>
  <c r="H82" i="12"/>
  <c r="F83" i="12"/>
  <c r="G83" i="12"/>
  <c r="H83" i="12"/>
  <c r="F84" i="12"/>
  <c r="G84" i="12"/>
  <c r="H84" i="12"/>
  <c r="F86" i="12"/>
  <c r="G86" i="12"/>
  <c r="H86" i="12"/>
  <c r="F87" i="12"/>
  <c r="G87" i="12"/>
  <c r="H87" i="12"/>
  <c r="F88" i="12"/>
  <c r="G88" i="12"/>
  <c r="H88" i="12"/>
  <c r="F89" i="12"/>
  <c r="G89" i="12"/>
  <c r="H89" i="12"/>
  <c r="F90" i="12"/>
  <c r="G90" i="12"/>
  <c r="H90" i="12"/>
  <c r="F91" i="12"/>
  <c r="G91" i="12"/>
  <c r="H91" i="12"/>
  <c r="F92" i="12"/>
  <c r="G92" i="12"/>
  <c r="H92" i="12"/>
  <c r="F93" i="12"/>
  <c r="G93" i="12"/>
  <c r="H93" i="12"/>
  <c r="F94" i="12"/>
  <c r="G94" i="12"/>
  <c r="H94" i="12"/>
  <c r="F95" i="12"/>
  <c r="G95" i="12"/>
  <c r="H95" i="12"/>
  <c r="F102" i="12"/>
  <c r="G102" i="12"/>
  <c r="H102" i="12"/>
  <c r="F111" i="12"/>
  <c r="G111" i="12"/>
  <c r="H111" i="12"/>
  <c r="F112" i="12"/>
  <c r="G112" i="12"/>
  <c r="H112" i="12"/>
  <c r="F113" i="12"/>
  <c r="G113" i="12"/>
  <c r="H113" i="12"/>
  <c r="F114" i="12"/>
  <c r="G114" i="12"/>
  <c r="H114" i="12"/>
  <c r="F116" i="12"/>
  <c r="G116" i="12"/>
  <c r="H116" i="12"/>
  <c r="F117" i="12"/>
  <c r="G117" i="12"/>
  <c r="H117" i="12"/>
  <c r="F118" i="12"/>
  <c r="G118" i="12"/>
  <c r="H118" i="12"/>
  <c r="F119" i="12"/>
  <c r="G119" i="12"/>
  <c r="H119" i="12"/>
  <c r="F121" i="12"/>
  <c r="G121" i="12"/>
  <c r="H121" i="12"/>
  <c r="F122" i="12"/>
  <c r="G122" i="12"/>
  <c r="H122" i="12"/>
  <c r="F123" i="12"/>
  <c r="G123" i="12"/>
  <c r="H123" i="12"/>
  <c r="F125" i="12"/>
  <c r="G125" i="12"/>
  <c r="H125" i="12"/>
  <c r="F126" i="12"/>
  <c r="G126" i="12"/>
  <c r="H126" i="12"/>
  <c r="F127" i="12"/>
  <c r="G127" i="12"/>
  <c r="H127" i="12"/>
  <c r="F128" i="12"/>
  <c r="G128" i="12"/>
  <c r="H128" i="12"/>
  <c r="F129" i="12"/>
  <c r="G129" i="12"/>
  <c r="H129" i="12"/>
  <c r="F132" i="12"/>
  <c r="G132" i="12"/>
  <c r="H132" i="12"/>
  <c r="F133" i="12"/>
  <c r="G133" i="12"/>
  <c r="H133" i="12"/>
  <c r="F134" i="12"/>
  <c r="G134" i="12"/>
  <c r="H134" i="12"/>
  <c r="F135" i="12"/>
  <c r="G135" i="12"/>
  <c r="H135" i="12"/>
  <c r="F136" i="12"/>
  <c r="G136" i="12"/>
  <c r="H136" i="12"/>
  <c r="F137" i="12"/>
  <c r="G137" i="12"/>
  <c r="H137" i="12"/>
  <c r="F138" i="12"/>
  <c r="G138" i="12"/>
  <c r="H138" i="12"/>
  <c r="F140" i="12"/>
  <c r="G140" i="12"/>
  <c r="H140" i="12"/>
  <c r="F142" i="12"/>
  <c r="G142" i="12"/>
  <c r="H142" i="12"/>
  <c r="F143" i="12"/>
  <c r="G143" i="12"/>
  <c r="H143" i="12"/>
  <c r="F144" i="12"/>
  <c r="G144" i="12"/>
  <c r="H144" i="12"/>
  <c r="F145" i="12"/>
  <c r="G145" i="12"/>
  <c r="H145" i="12"/>
  <c r="F146" i="12"/>
  <c r="G146" i="12"/>
  <c r="H146" i="12"/>
  <c r="F147" i="12"/>
  <c r="G147" i="12"/>
  <c r="H147" i="12"/>
  <c r="F151" i="12"/>
  <c r="G151" i="12"/>
  <c r="H151" i="12"/>
  <c r="F152" i="12"/>
  <c r="G152" i="12"/>
  <c r="H152" i="12"/>
  <c r="F153" i="12"/>
  <c r="G153" i="12"/>
  <c r="H153" i="12"/>
  <c r="F168" i="12"/>
  <c r="G168" i="12"/>
  <c r="H168" i="12"/>
  <c r="F154" i="12"/>
  <c r="G154" i="12"/>
  <c r="H154" i="12"/>
  <c r="F155" i="12"/>
  <c r="G155" i="12"/>
  <c r="H155" i="12"/>
  <c r="F171" i="12"/>
  <c r="G171" i="12"/>
  <c r="H171" i="12"/>
  <c r="F156" i="12"/>
  <c r="G156" i="12"/>
  <c r="H156" i="12"/>
  <c r="F157" i="12"/>
  <c r="G157" i="12"/>
  <c r="H157" i="12"/>
  <c r="F158" i="12"/>
  <c r="G158" i="12"/>
  <c r="H158" i="12"/>
  <c r="F169" i="12"/>
  <c r="G169" i="12"/>
  <c r="H169" i="12"/>
  <c r="F165" i="12"/>
  <c r="G165" i="12"/>
  <c r="H165" i="12"/>
  <c r="F159" i="12"/>
  <c r="G159" i="12"/>
  <c r="H159" i="12"/>
  <c r="F160" i="12"/>
  <c r="G160" i="12"/>
  <c r="H160" i="12"/>
  <c r="F161" i="12"/>
  <c r="G161" i="12"/>
  <c r="H161" i="12"/>
  <c r="F162" i="12"/>
  <c r="G162" i="12"/>
  <c r="H162" i="12"/>
  <c r="F170" i="12"/>
  <c r="G170" i="12"/>
  <c r="H170" i="12"/>
  <c r="F166" i="12"/>
  <c r="G166" i="12"/>
  <c r="H166" i="12"/>
  <c r="F167" i="12"/>
  <c r="G167" i="12"/>
  <c r="H167" i="12"/>
  <c r="F163" i="12"/>
  <c r="G163" i="12"/>
  <c r="H163" i="12"/>
  <c r="F164" i="12"/>
  <c r="G164" i="12"/>
  <c r="H164" i="12"/>
  <c r="F150" i="12"/>
  <c r="G150" i="12"/>
  <c r="H150" i="12"/>
  <c r="F148" i="12"/>
  <c r="G148" i="12"/>
  <c r="H148" i="12"/>
  <c r="F149" i="12"/>
  <c r="G149" i="12"/>
  <c r="H149" i="12"/>
  <c r="F172" i="12"/>
  <c r="G172" i="12"/>
  <c r="H172" i="12"/>
  <c r="F173" i="12"/>
  <c r="G173" i="12"/>
  <c r="H173" i="12"/>
  <c r="F174" i="12"/>
  <c r="G174" i="12"/>
  <c r="H174" i="12"/>
  <c r="F177" i="12"/>
  <c r="G177" i="12"/>
  <c r="H177" i="12"/>
  <c r="F178" i="12"/>
  <c r="G178" i="12"/>
  <c r="H178" i="12"/>
  <c r="F179" i="12"/>
  <c r="G179" i="12"/>
  <c r="H179" i="12"/>
  <c r="F180" i="12"/>
  <c r="G180" i="12"/>
  <c r="H180" i="12"/>
  <c r="F181" i="12"/>
  <c r="G181" i="12"/>
  <c r="H181" i="12"/>
  <c r="F182" i="12"/>
  <c r="G182" i="12"/>
  <c r="H182" i="12"/>
  <c r="F183" i="12"/>
  <c r="G183" i="12"/>
  <c r="H183" i="12"/>
  <c r="F184" i="12"/>
  <c r="G184" i="12"/>
  <c r="H184" i="12"/>
  <c r="F185" i="12"/>
  <c r="G185" i="12"/>
  <c r="H185" i="12"/>
  <c r="F190" i="12"/>
  <c r="G190" i="12"/>
  <c r="H190" i="12"/>
  <c r="F186" i="12"/>
  <c r="G186" i="12"/>
  <c r="H186" i="12"/>
  <c r="F191" i="12"/>
  <c r="G191" i="12"/>
  <c r="H191" i="12"/>
  <c r="F187" i="12"/>
  <c r="G187" i="12"/>
  <c r="H187" i="12"/>
  <c r="F188" i="12"/>
  <c r="G188" i="12"/>
  <c r="H188" i="12"/>
  <c r="F189" i="12"/>
  <c r="G189" i="12"/>
  <c r="H189" i="12"/>
  <c r="F192" i="12"/>
  <c r="G192" i="12"/>
  <c r="H192" i="12"/>
  <c r="F193" i="12"/>
  <c r="G193" i="12"/>
  <c r="H193" i="12"/>
  <c r="F194" i="12"/>
  <c r="G194" i="12"/>
  <c r="H194" i="12"/>
  <c r="F198" i="12"/>
  <c r="G198" i="12"/>
  <c r="H198" i="12"/>
  <c r="F199" i="12"/>
  <c r="G199" i="12"/>
  <c r="H199" i="12"/>
  <c r="F200" i="12"/>
  <c r="G200" i="12"/>
  <c r="H200" i="12"/>
  <c r="F201" i="12"/>
  <c r="G201" i="12"/>
  <c r="H201" i="12"/>
  <c r="F202" i="12"/>
  <c r="G202" i="12"/>
  <c r="H202" i="12"/>
  <c r="F203" i="12"/>
  <c r="G203" i="12"/>
  <c r="H203" i="12"/>
  <c r="F205" i="12"/>
  <c r="G205" i="12"/>
  <c r="H205" i="12"/>
  <c r="F204" i="12"/>
  <c r="G204" i="12"/>
  <c r="H204" i="12"/>
  <c r="F206" i="12"/>
  <c r="G206" i="12"/>
  <c r="H206" i="12"/>
  <c r="F207" i="12"/>
  <c r="G207" i="12"/>
  <c r="H207" i="12"/>
  <c r="F208" i="12"/>
  <c r="G208" i="12"/>
  <c r="H208" i="12"/>
  <c r="F210" i="12"/>
  <c r="G210" i="12"/>
  <c r="H210" i="12"/>
  <c r="F211" i="12"/>
  <c r="G211" i="12"/>
  <c r="H211" i="12"/>
  <c r="F212" i="12"/>
  <c r="G212" i="12"/>
  <c r="H212" i="12"/>
  <c r="F213" i="12"/>
  <c r="G213" i="12"/>
  <c r="H213" i="12"/>
  <c r="F214" i="12"/>
  <c r="G214" i="12"/>
  <c r="H214" i="12"/>
  <c r="F215" i="12"/>
  <c r="G215" i="12"/>
  <c r="H215" i="12"/>
  <c r="F216" i="12"/>
  <c r="G216" i="12"/>
  <c r="H216" i="12"/>
  <c r="F217" i="12"/>
  <c r="G217" i="12"/>
  <c r="H217" i="12"/>
  <c r="F5" i="12"/>
  <c r="G5" i="12"/>
  <c r="H5" i="12"/>
  <c r="F6" i="12"/>
  <c r="G6" i="12"/>
  <c r="H6" i="12"/>
  <c r="F2" i="12"/>
  <c r="G2" i="12"/>
  <c r="H2" i="12"/>
  <c r="F7" i="12"/>
  <c r="G7" i="12"/>
  <c r="H7" i="12"/>
  <c r="F8" i="12"/>
  <c r="G8" i="12"/>
  <c r="H8" i="12"/>
  <c r="F10" i="12"/>
  <c r="G10" i="12"/>
  <c r="H10" i="12"/>
  <c r="F9" i="12"/>
  <c r="G9" i="12"/>
  <c r="H9" i="12"/>
  <c r="F12" i="12"/>
  <c r="G12" i="12"/>
  <c r="H12" i="12"/>
  <c r="F13" i="12"/>
  <c r="G13" i="12"/>
  <c r="H13" i="12"/>
  <c r="F14" i="12"/>
  <c r="G14" i="12"/>
  <c r="H14" i="12"/>
  <c r="F16" i="12"/>
  <c r="G16" i="12"/>
  <c r="H16" i="12"/>
  <c r="F15" i="12"/>
  <c r="G15" i="12"/>
  <c r="H15" i="12"/>
  <c r="B19" i="12"/>
  <c r="C19" i="12"/>
  <c r="D19" i="12"/>
  <c r="E19" i="12"/>
  <c r="B20" i="12"/>
  <c r="C20" i="12"/>
  <c r="D20" i="12"/>
  <c r="E20" i="12"/>
  <c r="B21" i="12"/>
  <c r="C21" i="12"/>
  <c r="D21" i="12"/>
  <c r="E21" i="12"/>
  <c r="B22" i="12"/>
  <c r="C22" i="12"/>
  <c r="D22" i="12"/>
  <c r="E22" i="12"/>
  <c r="B23" i="12"/>
  <c r="C23" i="12"/>
  <c r="D23" i="12"/>
  <c r="E23" i="12"/>
  <c r="B24" i="12"/>
  <c r="C24" i="12"/>
  <c r="D24" i="12"/>
  <c r="E24" i="12"/>
  <c r="B25" i="12"/>
  <c r="C25" i="12"/>
  <c r="D25" i="12"/>
  <c r="E25" i="12"/>
  <c r="B27" i="12"/>
  <c r="C27" i="12"/>
  <c r="D27" i="12"/>
  <c r="E27" i="12"/>
  <c r="B28" i="12"/>
  <c r="C28" i="12"/>
  <c r="D28" i="12"/>
  <c r="E28" i="12"/>
  <c r="B29" i="12"/>
  <c r="C29" i="12"/>
  <c r="D29" i="12"/>
  <c r="E29" i="12"/>
  <c r="B30" i="12"/>
  <c r="C30" i="12"/>
  <c r="D30" i="12"/>
  <c r="E30" i="12"/>
  <c r="B33" i="12"/>
  <c r="C33" i="12"/>
  <c r="D33" i="12"/>
  <c r="E33" i="12"/>
  <c r="B34" i="12"/>
  <c r="C34" i="12"/>
  <c r="D34" i="12"/>
  <c r="E34" i="12"/>
  <c r="B32" i="12"/>
  <c r="C32" i="12"/>
  <c r="D32" i="12"/>
  <c r="E32" i="12"/>
  <c r="B35" i="12"/>
  <c r="C35" i="12"/>
  <c r="D35" i="12"/>
  <c r="E35" i="12"/>
  <c r="B36" i="12"/>
  <c r="C36" i="12"/>
  <c r="D36" i="12"/>
  <c r="E36" i="12"/>
  <c r="B37" i="12"/>
  <c r="C37" i="12"/>
  <c r="D37" i="12"/>
  <c r="E37" i="12"/>
  <c r="B38" i="12"/>
  <c r="C38" i="12"/>
  <c r="D38" i="12"/>
  <c r="E38" i="12"/>
  <c r="B39" i="12"/>
  <c r="C39" i="12"/>
  <c r="D39" i="12"/>
  <c r="E39" i="12"/>
  <c r="B40" i="12"/>
  <c r="C40" i="12"/>
  <c r="D40" i="12"/>
  <c r="E40" i="12"/>
  <c r="B41" i="12"/>
  <c r="C41" i="12"/>
  <c r="D41" i="12"/>
  <c r="E41" i="12"/>
  <c r="B42" i="12"/>
  <c r="C42" i="12"/>
  <c r="D42" i="12"/>
  <c r="E42" i="12"/>
  <c r="B43" i="12"/>
  <c r="C43" i="12"/>
  <c r="D43" i="12"/>
  <c r="E43" i="12"/>
  <c r="B44" i="12"/>
  <c r="C44" i="12"/>
  <c r="D44" i="12"/>
  <c r="E44" i="12"/>
  <c r="B45" i="12"/>
  <c r="C45" i="12"/>
  <c r="D45" i="12"/>
  <c r="E45" i="12"/>
  <c r="B46" i="12"/>
  <c r="C46" i="12"/>
  <c r="D46" i="12"/>
  <c r="E46" i="12"/>
  <c r="B47" i="12"/>
  <c r="C47" i="12"/>
  <c r="D47" i="12"/>
  <c r="E47" i="12"/>
  <c r="I33" i="12"/>
  <c r="S1" i="12"/>
  <c r="S4" i="12"/>
  <c r="S3" i="12"/>
  <c r="T3" i="12" s="1"/>
  <c r="S5" i="12"/>
  <c r="T5" i="12" s="1"/>
  <c r="S6" i="12"/>
  <c r="T6" i="12" s="1"/>
  <c r="T13" i="12"/>
  <c r="T14" i="12"/>
  <c r="S16" i="12"/>
  <c r="T16" i="12" s="1"/>
  <c r="S15" i="12"/>
  <c r="T15" i="12" s="1"/>
  <c r="T19" i="12"/>
  <c r="T20" i="12"/>
  <c r="T21" i="12"/>
  <c r="T33" i="12"/>
  <c r="T34" i="12"/>
  <c r="T32" i="12"/>
  <c r="T35" i="12"/>
  <c r="S40" i="12"/>
  <c r="T40" i="12" s="1"/>
  <c r="S41" i="12"/>
  <c r="T41" i="12" s="1"/>
  <c r="S42" i="12"/>
  <c r="T42" i="12" s="1"/>
  <c r="S45" i="12"/>
  <c r="T45" i="12" s="1"/>
  <c r="S46" i="12"/>
  <c r="T46" i="12" s="1"/>
  <c r="S47" i="12"/>
  <c r="T47" i="12" s="1"/>
  <c r="T48" i="12"/>
  <c r="S50" i="12"/>
  <c r="T50" i="12" s="1"/>
  <c r="S51" i="12"/>
  <c r="T51" i="12" s="1"/>
  <c r="S55" i="12"/>
  <c r="T55" i="12" s="1"/>
  <c r="S56" i="12"/>
  <c r="T56" i="12" s="1"/>
  <c r="S57" i="12"/>
  <c r="T57" i="12" s="1"/>
  <c r="T58" i="12"/>
  <c r="S59" i="12"/>
  <c r="T59" i="12" s="1"/>
  <c r="S60" i="12"/>
  <c r="T60" i="12" s="1"/>
  <c r="S61" i="12"/>
  <c r="T61" i="12" s="1"/>
  <c r="S62" i="12"/>
  <c r="T62" i="12" s="1"/>
  <c r="S63" i="12"/>
  <c r="T63" i="12" s="1"/>
  <c r="S64" i="12"/>
  <c r="T64" i="12" s="1"/>
  <c r="S65" i="12"/>
  <c r="T65" i="12" s="1"/>
  <c r="S66" i="12"/>
  <c r="T66" i="12" s="1"/>
  <c r="T74" i="12"/>
  <c r="S76" i="12"/>
  <c r="T76" i="12" s="1"/>
  <c r="T78" i="12"/>
  <c r="S79" i="12"/>
  <c r="T79" i="12" s="1"/>
  <c r="T80" i="12"/>
  <c r="T89" i="12"/>
  <c r="T102" i="12"/>
  <c r="T111" i="12"/>
  <c r="S112" i="12"/>
  <c r="T112" i="12" s="1"/>
  <c r="S113" i="12"/>
  <c r="T113" i="12" s="1"/>
  <c r="T114" i="12"/>
  <c r="S118" i="12"/>
  <c r="T118" i="12" s="1"/>
  <c r="T119" i="12"/>
  <c r="T121" i="12"/>
  <c r="T122" i="12"/>
  <c r="T126" i="12"/>
  <c r="T127" i="12"/>
  <c r="T128" i="12"/>
  <c r="T129" i="12"/>
  <c r="T134" i="12"/>
  <c r="T135" i="12"/>
  <c r="T140" i="12"/>
  <c r="T143" i="12"/>
  <c r="T144" i="12"/>
  <c r="T145" i="12"/>
  <c r="T146" i="12"/>
  <c r="T147" i="12"/>
  <c r="T150" i="12"/>
  <c r="T148" i="12"/>
  <c r="T149" i="12"/>
  <c r="S172" i="12"/>
  <c r="T172" i="12" s="1"/>
  <c r="S173" i="12"/>
  <c r="T173" i="12" s="1"/>
  <c r="S202" i="12"/>
  <c r="T202" i="12" s="1"/>
  <c r="S205" i="12"/>
  <c r="T205" i="12" s="1"/>
  <c r="S204" i="12"/>
  <c r="T204" i="12" s="1"/>
  <c r="S206" i="12"/>
  <c r="T206" i="12" s="1"/>
  <c r="T207" i="12"/>
  <c r="S208" i="12"/>
  <c r="T208" i="12" s="1"/>
  <c r="A4" i="12"/>
  <c r="F4" i="12"/>
  <c r="G4" i="12"/>
  <c r="H4" i="12"/>
  <c r="B4" i="12"/>
  <c r="C4" i="12"/>
  <c r="D4" i="12"/>
  <c r="E4" i="12"/>
  <c r="I4" i="12"/>
  <c r="J4" i="12"/>
  <c r="K4" i="12"/>
  <c r="L4" i="12"/>
  <c r="M4" i="12"/>
  <c r="N4" i="12"/>
  <c r="O4" i="12"/>
  <c r="P4" i="12"/>
  <c r="Q4" i="12"/>
  <c r="R4" i="12"/>
  <c r="A3" i="12"/>
  <c r="F3" i="12"/>
  <c r="G3" i="12"/>
  <c r="H3" i="12"/>
  <c r="B3" i="12"/>
  <c r="C3" i="12"/>
  <c r="D3" i="12"/>
  <c r="E3" i="12"/>
  <c r="I3" i="12"/>
  <c r="J3" i="12"/>
  <c r="K3" i="12"/>
  <c r="L3" i="12"/>
  <c r="M3" i="12"/>
  <c r="N3" i="12"/>
  <c r="O3" i="12"/>
  <c r="P3" i="12"/>
  <c r="Q3" i="12"/>
  <c r="R3" i="12"/>
  <c r="A5" i="12"/>
  <c r="B5" i="12"/>
  <c r="C5" i="12"/>
  <c r="D5" i="12"/>
  <c r="E5" i="12"/>
  <c r="I5" i="12"/>
  <c r="J5" i="12"/>
  <c r="K5" i="12"/>
  <c r="L5" i="12"/>
  <c r="M5" i="12"/>
  <c r="N5" i="12"/>
  <c r="O5" i="12"/>
  <c r="P5" i="12"/>
  <c r="Q5" i="12"/>
  <c r="R5" i="12"/>
  <c r="A6" i="12"/>
  <c r="B6" i="12"/>
  <c r="C6" i="12"/>
  <c r="D6" i="12"/>
  <c r="E6" i="12"/>
  <c r="I6" i="12"/>
  <c r="J6" i="12"/>
  <c r="K6" i="12"/>
  <c r="L6" i="12"/>
  <c r="M6" i="12"/>
  <c r="N6" i="12"/>
  <c r="O6" i="12"/>
  <c r="P6" i="12"/>
  <c r="Q6" i="12"/>
  <c r="R6" i="12"/>
  <c r="A2" i="12"/>
  <c r="B2" i="12"/>
  <c r="C2" i="12"/>
  <c r="D2" i="12"/>
  <c r="E2" i="12"/>
  <c r="I2" i="12"/>
  <c r="J2" i="12"/>
  <c r="K2" i="12"/>
  <c r="L2" i="12"/>
  <c r="M2" i="12"/>
  <c r="N2" i="12"/>
  <c r="O2" i="12"/>
  <c r="P2" i="12"/>
  <c r="Q2" i="12"/>
  <c r="R2" i="12"/>
  <c r="A7" i="12"/>
  <c r="B7" i="12"/>
  <c r="C7" i="12"/>
  <c r="D7" i="12"/>
  <c r="E7" i="12"/>
  <c r="I7" i="12"/>
  <c r="J7" i="12"/>
  <c r="K7" i="12"/>
  <c r="L7" i="12"/>
  <c r="M7" i="12"/>
  <c r="N7" i="12"/>
  <c r="O7" i="12"/>
  <c r="P7" i="12"/>
  <c r="Q7" i="12"/>
  <c r="R7" i="12"/>
  <c r="A8" i="12"/>
  <c r="B8" i="12"/>
  <c r="C8" i="12"/>
  <c r="D8" i="12"/>
  <c r="E8" i="12"/>
  <c r="I8" i="12"/>
  <c r="J8" i="12"/>
  <c r="K8" i="12"/>
  <c r="L8" i="12"/>
  <c r="M8" i="12"/>
  <c r="N8" i="12"/>
  <c r="O8" i="12"/>
  <c r="P8" i="12"/>
  <c r="Q8" i="12"/>
  <c r="R8" i="12"/>
  <c r="A10" i="12"/>
  <c r="B10" i="12"/>
  <c r="C10" i="12"/>
  <c r="D10" i="12"/>
  <c r="E10" i="12"/>
  <c r="I10" i="12"/>
  <c r="J10" i="12"/>
  <c r="K10" i="12"/>
  <c r="L10" i="12"/>
  <c r="M10" i="12"/>
  <c r="N10" i="12"/>
  <c r="O10" i="12"/>
  <c r="P10" i="12"/>
  <c r="Q10" i="12"/>
  <c r="R10" i="12"/>
  <c r="A9" i="12"/>
  <c r="B9" i="12"/>
  <c r="C9" i="12"/>
  <c r="D9" i="12"/>
  <c r="E9" i="12"/>
  <c r="I9" i="12"/>
  <c r="J9" i="12"/>
  <c r="K9" i="12"/>
  <c r="L9" i="12"/>
  <c r="M9" i="12"/>
  <c r="N9" i="12"/>
  <c r="O9" i="12"/>
  <c r="P9" i="12"/>
  <c r="Q9" i="12"/>
  <c r="R9" i="12"/>
  <c r="I11" i="12"/>
  <c r="J11" i="12"/>
  <c r="K11" i="12"/>
  <c r="L11" i="12"/>
  <c r="M11" i="12"/>
  <c r="N11" i="12"/>
  <c r="O11" i="12"/>
  <c r="P11" i="12"/>
  <c r="Q11" i="12"/>
  <c r="R11" i="12"/>
  <c r="A12" i="12"/>
  <c r="B12" i="12"/>
  <c r="C12" i="12"/>
  <c r="D12" i="12"/>
  <c r="E12" i="12"/>
  <c r="I12" i="12"/>
  <c r="J12" i="12"/>
  <c r="K12" i="12"/>
  <c r="L12" i="12"/>
  <c r="M12" i="12"/>
  <c r="N12" i="12"/>
  <c r="O12" i="12"/>
  <c r="P12" i="12"/>
  <c r="Q12" i="12"/>
  <c r="R12" i="12"/>
  <c r="A13" i="12"/>
  <c r="B13" i="12"/>
  <c r="C13" i="12"/>
  <c r="D13" i="12"/>
  <c r="E13" i="12"/>
  <c r="I13" i="12"/>
  <c r="J13" i="12"/>
  <c r="K13" i="12"/>
  <c r="L13" i="12"/>
  <c r="M13" i="12"/>
  <c r="N13" i="12"/>
  <c r="O13" i="12"/>
  <c r="P13" i="12"/>
  <c r="Q13" i="12"/>
  <c r="R13" i="12"/>
  <c r="A14" i="12"/>
  <c r="B14" i="12"/>
  <c r="C14" i="12"/>
  <c r="D14" i="12"/>
  <c r="E14" i="12"/>
  <c r="I14" i="12"/>
  <c r="J14" i="12"/>
  <c r="K14" i="12"/>
  <c r="L14" i="12"/>
  <c r="M14" i="12"/>
  <c r="N14" i="12"/>
  <c r="O14" i="12"/>
  <c r="P14" i="12"/>
  <c r="Q14" i="12"/>
  <c r="R14" i="12"/>
  <c r="A16" i="12"/>
  <c r="B16" i="12"/>
  <c r="C16" i="12"/>
  <c r="D16" i="12"/>
  <c r="E16" i="12"/>
  <c r="I16" i="12"/>
  <c r="J16" i="12"/>
  <c r="K16" i="12"/>
  <c r="L16" i="12"/>
  <c r="M16" i="12"/>
  <c r="N16" i="12"/>
  <c r="O16" i="12"/>
  <c r="P16" i="12"/>
  <c r="Q16" i="12"/>
  <c r="A15" i="12"/>
  <c r="B15" i="12"/>
  <c r="C15" i="12"/>
  <c r="D15" i="12"/>
  <c r="E15" i="12"/>
  <c r="I15" i="12"/>
  <c r="J15" i="12"/>
  <c r="K15" i="12"/>
  <c r="L15" i="12"/>
  <c r="M15" i="12"/>
  <c r="N15" i="12"/>
  <c r="O15" i="12"/>
  <c r="P15" i="12"/>
  <c r="Q15" i="12"/>
  <c r="R15" i="12"/>
  <c r="I17" i="12"/>
  <c r="J17" i="12"/>
  <c r="K17" i="12"/>
  <c r="L17" i="12"/>
  <c r="M17" i="12"/>
  <c r="N17" i="12"/>
  <c r="O17" i="12"/>
  <c r="P17" i="12"/>
  <c r="Q17" i="12"/>
  <c r="A18" i="12"/>
  <c r="B18" i="12"/>
  <c r="C18" i="12"/>
  <c r="D18" i="12"/>
  <c r="E18" i="12"/>
  <c r="I18" i="12"/>
  <c r="J18" i="12"/>
  <c r="K18" i="12"/>
  <c r="L18" i="12"/>
  <c r="M18" i="12"/>
  <c r="N18" i="12"/>
  <c r="O18" i="12"/>
  <c r="P18" i="12"/>
  <c r="Q18" i="12"/>
  <c r="R18" i="12"/>
  <c r="A19" i="12"/>
  <c r="I19" i="12"/>
  <c r="J19" i="12"/>
  <c r="K19" i="12"/>
  <c r="L19" i="12"/>
  <c r="M19" i="12"/>
  <c r="N19" i="12"/>
  <c r="O19" i="12"/>
  <c r="P19" i="12"/>
  <c r="Q19" i="12"/>
  <c r="R19" i="12"/>
  <c r="I20" i="12"/>
  <c r="J20" i="12"/>
  <c r="K20" i="12"/>
  <c r="L20" i="12"/>
  <c r="M20" i="12"/>
  <c r="N20" i="12"/>
  <c r="O20" i="12"/>
  <c r="P20" i="12"/>
  <c r="Q20" i="12"/>
  <c r="R20" i="12"/>
  <c r="A21" i="12"/>
  <c r="I21" i="12"/>
  <c r="J21" i="12"/>
  <c r="K21" i="12"/>
  <c r="L21" i="12"/>
  <c r="M21" i="12"/>
  <c r="N21" i="12"/>
  <c r="O21" i="12"/>
  <c r="P21" i="12"/>
  <c r="Q21" i="12"/>
  <c r="R21" i="12"/>
  <c r="A22" i="12"/>
  <c r="I22" i="12"/>
  <c r="J22" i="12"/>
  <c r="K22" i="12"/>
  <c r="L22" i="12"/>
  <c r="M22" i="12"/>
  <c r="N22" i="12"/>
  <c r="O22" i="12"/>
  <c r="P22" i="12"/>
  <c r="R22" i="12"/>
  <c r="A23" i="12"/>
  <c r="I23" i="12"/>
  <c r="J23" i="12"/>
  <c r="K23" i="12"/>
  <c r="L23" i="12"/>
  <c r="M23" i="12"/>
  <c r="N23" i="12"/>
  <c r="O23" i="12"/>
  <c r="P23" i="12"/>
  <c r="Q23" i="12"/>
  <c r="R23" i="12"/>
  <c r="A24" i="12"/>
  <c r="I24" i="12"/>
  <c r="J24" i="12"/>
  <c r="K24" i="12"/>
  <c r="L24" i="12"/>
  <c r="M24" i="12"/>
  <c r="N24" i="12"/>
  <c r="O24" i="12"/>
  <c r="P24" i="12"/>
  <c r="R24" i="12"/>
  <c r="A25" i="12"/>
  <c r="I25" i="12"/>
  <c r="J25" i="12"/>
  <c r="K25" i="12"/>
  <c r="L25" i="12"/>
  <c r="M25" i="12"/>
  <c r="N25" i="12"/>
  <c r="O25" i="12"/>
  <c r="P25" i="12"/>
  <c r="Q25" i="12"/>
  <c r="R25" i="12"/>
  <c r="A27" i="12"/>
  <c r="I27" i="12"/>
  <c r="J27" i="12"/>
  <c r="K27" i="12"/>
  <c r="L27" i="12"/>
  <c r="M27" i="12"/>
  <c r="N27" i="12"/>
  <c r="O27" i="12"/>
  <c r="P27" i="12"/>
  <c r="Q27" i="12"/>
  <c r="R27" i="12"/>
  <c r="A28" i="12"/>
  <c r="I28" i="12"/>
  <c r="J28" i="12"/>
  <c r="K28" i="12"/>
  <c r="L28" i="12"/>
  <c r="M28" i="12"/>
  <c r="N28" i="12"/>
  <c r="O28" i="12"/>
  <c r="P28" i="12"/>
  <c r="Q28" i="12"/>
  <c r="R28" i="12"/>
  <c r="A29" i="12"/>
  <c r="I29" i="12"/>
  <c r="J29" i="12"/>
  <c r="K29" i="12"/>
  <c r="L29" i="12"/>
  <c r="M29" i="12"/>
  <c r="N29" i="12"/>
  <c r="O29" i="12"/>
  <c r="P29" i="12"/>
  <c r="Q29" i="12"/>
  <c r="R29" i="12"/>
  <c r="A30" i="12"/>
  <c r="I30" i="12"/>
  <c r="J30" i="12"/>
  <c r="K30" i="12"/>
  <c r="L30" i="12"/>
  <c r="M30" i="12"/>
  <c r="N30" i="12"/>
  <c r="O30" i="12"/>
  <c r="P30" i="12"/>
  <c r="Q30" i="12"/>
  <c r="I31" i="12"/>
  <c r="J31" i="12"/>
  <c r="K31" i="12"/>
  <c r="L31" i="12"/>
  <c r="M31" i="12"/>
  <c r="N31" i="12"/>
  <c r="O31" i="12"/>
  <c r="P31" i="12"/>
  <c r="Q31" i="12"/>
  <c r="R31" i="12"/>
  <c r="A33" i="12"/>
  <c r="J33" i="12"/>
  <c r="K33" i="12"/>
  <c r="L33" i="12"/>
  <c r="M33" i="12"/>
  <c r="N33" i="12"/>
  <c r="O33" i="12"/>
  <c r="P33" i="12"/>
  <c r="Q33" i="12"/>
  <c r="R33" i="12"/>
  <c r="A34" i="12"/>
  <c r="I34" i="12"/>
  <c r="J34" i="12"/>
  <c r="K34" i="12"/>
  <c r="L34" i="12"/>
  <c r="M34" i="12"/>
  <c r="N34" i="12"/>
  <c r="O34" i="12"/>
  <c r="P34" i="12"/>
  <c r="Q34" i="12"/>
  <c r="R34" i="12"/>
  <c r="A32" i="12"/>
  <c r="I32" i="12"/>
  <c r="J32" i="12"/>
  <c r="K32" i="12"/>
  <c r="L32" i="12"/>
  <c r="M32" i="12"/>
  <c r="N32" i="12"/>
  <c r="O32" i="12"/>
  <c r="P32" i="12"/>
  <c r="Q32" i="12"/>
  <c r="R32" i="12"/>
  <c r="A35" i="12"/>
  <c r="I35" i="12"/>
  <c r="J35" i="12"/>
  <c r="K35" i="12"/>
  <c r="L35" i="12"/>
  <c r="M35" i="12"/>
  <c r="N35" i="12"/>
  <c r="O35" i="12"/>
  <c r="P35" i="12"/>
  <c r="Q35" i="12"/>
  <c r="R35" i="12"/>
  <c r="A36" i="12"/>
  <c r="I36" i="12"/>
  <c r="J36" i="12"/>
  <c r="K36" i="12"/>
  <c r="L36" i="12"/>
  <c r="M36" i="12"/>
  <c r="N36" i="12"/>
  <c r="O36" i="12"/>
  <c r="P36" i="12"/>
  <c r="Q36" i="12"/>
  <c r="R36" i="12"/>
  <c r="A37" i="12"/>
  <c r="I37" i="12"/>
  <c r="J37" i="12"/>
  <c r="K37" i="12"/>
  <c r="L37" i="12"/>
  <c r="M37" i="12"/>
  <c r="N37" i="12"/>
  <c r="O37" i="12"/>
  <c r="P37" i="12"/>
  <c r="Q37" i="12"/>
  <c r="R37" i="12"/>
  <c r="A38" i="12"/>
  <c r="I38" i="12"/>
  <c r="J38" i="12"/>
  <c r="K38" i="12"/>
  <c r="L38" i="12"/>
  <c r="M38" i="12"/>
  <c r="N38" i="12"/>
  <c r="O38" i="12"/>
  <c r="P38" i="12"/>
  <c r="Q38" i="12"/>
  <c r="R38" i="12"/>
  <c r="A39" i="12"/>
  <c r="I39" i="12"/>
  <c r="J39" i="12"/>
  <c r="K39" i="12"/>
  <c r="L39" i="12"/>
  <c r="M39" i="12"/>
  <c r="N39" i="12"/>
  <c r="O39" i="12"/>
  <c r="P39" i="12"/>
  <c r="Q39" i="12"/>
  <c r="R39" i="12"/>
  <c r="A40" i="12"/>
  <c r="I40" i="12"/>
  <c r="J40" i="12"/>
  <c r="K40" i="12"/>
  <c r="L40" i="12"/>
  <c r="M40" i="12"/>
  <c r="N40" i="12"/>
  <c r="O40" i="12"/>
  <c r="P40" i="12"/>
  <c r="Q40" i="12"/>
  <c r="R40" i="12"/>
  <c r="A41" i="12"/>
  <c r="I41" i="12"/>
  <c r="J41" i="12"/>
  <c r="K41" i="12"/>
  <c r="L41" i="12"/>
  <c r="M41" i="12"/>
  <c r="N41" i="12"/>
  <c r="O41" i="12"/>
  <c r="P41" i="12"/>
  <c r="Q41" i="12"/>
  <c r="R41" i="12"/>
  <c r="A42" i="12"/>
  <c r="I42" i="12"/>
  <c r="J42" i="12"/>
  <c r="K42" i="12"/>
  <c r="L42" i="12"/>
  <c r="M42" i="12"/>
  <c r="N42" i="12"/>
  <c r="O42" i="12"/>
  <c r="P42" i="12"/>
  <c r="Q42" i="12"/>
  <c r="R42" i="12"/>
  <c r="A43" i="12"/>
  <c r="I43" i="12"/>
  <c r="J43" i="12"/>
  <c r="K43" i="12"/>
  <c r="L43" i="12"/>
  <c r="M43" i="12"/>
  <c r="N43" i="12"/>
  <c r="O43" i="12"/>
  <c r="P43" i="12"/>
  <c r="Q43" i="12"/>
  <c r="R43" i="12"/>
  <c r="A44" i="12"/>
  <c r="I44" i="12"/>
  <c r="J44" i="12"/>
  <c r="K44" i="12"/>
  <c r="L44" i="12"/>
  <c r="M44" i="12"/>
  <c r="N44" i="12"/>
  <c r="O44" i="12"/>
  <c r="P44" i="12"/>
  <c r="Q44" i="12"/>
  <c r="R44" i="12"/>
  <c r="A45" i="12"/>
  <c r="I45" i="12"/>
  <c r="J45" i="12"/>
  <c r="K45" i="12"/>
  <c r="L45" i="12"/>
  <c r="M45" i="12"/>
  <c r="N45" i="12"/>
  <c r="O45" i="12"/>
  <c r="P45" i="12"/>
  <c r="Q45" i="12"/>
  <c r="R45" i="12"/>
  <c r="A46" i="12"/>
  <c r="I46" i="12"/>
  <c r="J46" i="12"/>
  <c r="K46" i="12"/>
  <c r="L46" i="12"/>
  <c r="M46" i="12"/>
  <c r="N46" i="12"/>
  <c r="O46" i="12"/>
  <c r="P46" i="12"/>
  <c r="Q46" i="12"/>
  <c r="R46" i="12"/>
  <c r="A47" i="12"/>
  <c r="I47" i="12"/>
  <c r="J47" i="12"/>
  <c r="K47" i="12"/>
  <c r="L47" i="12"/>
  <c r="M47" i="12"/>
  <c r="N47" i="12"/>
  <c r="O47" i="12"/>
  <c r="P47" i="12"/>
  <c r="Q47" i="12"/>
  <c r="R47" i="12"/>
  <c r="A48" i="12"/>
  <c r="B48" i="12"/>
  <c r="C48" i="12"/>
  <c r="D48" i="12"/>
  <c r="E48" i="12"/>
  <c r="I48" i="12"/>
  <c r="J48" i="12"/>
  <c r="K48" i="12"/>
  <c r="L48" i="12"/>
  <c r="M48" i="12"/>
  <c r="N48" i="12"/>
  <c r="O48" i="12"/>
  <c r="P48" i="12"/>
  <c r="Q48" i="12"/>
  <c r="R48" i="12"/>
  <c r="A49" i="12"/>
  <c r="B49" i="12"/>
  <c r="C49" i="12"/>
  <c r="D49" i="12"/>
  <c r="E49" i="12"/>
  <c r="I49" i="12"/>
  <c r="J49" i="12"/>
  <c r="K49" i="12"/>
  <c r="L49" i="12"/>
  <c r="M49" i="12"/>
  <c r="N49" i="12"/>
  <c r="O49" i="12"/>
  <c r="P49" i="12"/>
  <c r="Q49" i="12"/>
  <c r="R49" i="12"/>
  <c r="A50" i="12"/>
  <c r="B50" i="12"/>
  <c r="C50" i="12"/>
  <c r="D50" i="12"/>
  <c r="E50" i="12"/>
  <c r="I50" i="12"/>
  <c r="J50" i="12"/>
  <c r="K50" i="12"/>
  <c r="L50" i="12"/>
  <c r="M50" i="12"/>
  <c r="N50" i="12"/>
  <c r="O50" i="12"/>
  <c r="P50" i="12"/>
  <c r="Q50" i="12"/>
  <c r="R50" i="12"/>
  <c r="I51" i="12"/>
  <c r="J51" i="12"/>
  <c r="K51" i="12"/>
  <c r="L51" i="12"/>
  <c r="M51" i="12"/>
  <c r="N51" i="12"/>
  <c r="O51" i="12"/>
  <c r="P51" i="12"/>
  <c r="Q51" i="12"/>
  <c r="R51" i="12"/>
  <c r="A55" i="12"/>
  <c r="B55" i="12"/>
  <c r="C55" i="12"/>
  <c r="D55" i="12"/>
  <c r="E55" i="12"/>
  <c r="I55" i="12"/>
  <c r="J55" i="12"/>
  <c r="K55" i="12"/>
  <c r="L55" i="12"/>
  <c r="M55" i="12"/>
  <c r="N55" i="12"/>
  <c r="O55" i="12"/>
  <c r="P55" i="12"/>
  <c r="Q55" i="12"/>
  <c r="R55" i="12"/>
  <c r="A56" i="12"/>
  <c r="B56" i="12"/>
  <c r="C56" i="12"/>
  <c r="D56" i="12"/>
  <c r="E56" i="12"/>
  <c r="I56" i="12"/>
  <c r="J56" i="12"/>
  <c r="K56" i="12"/>
  <c r="L56" i="12"/>
  <c r="M56" i="12"/>
  <c r="N56" i="12"/>
  <c r="O56" i="12"/>
  <c r="P56" i="12"/>
  <c r="Q56" i="12"/>
  <c r="R56" i="12"/>
  <c r="A57" i="12"/>
  <c r="B57" i="12"/>
  <c r="C57" i="12"/>
  <c r="D57" i="12"/>
  <c r="E57" i="12"/>
  <c r="I57" i="12"/>
  <c r="J57" i="12"/>
  <c r="K57" i="12"/>
  <c r="L57" i="12"/>
  <c r="M57" i="12"/>
  <c r="N57" i="12"/>
  <c r="O57" i="12"/>
  <c r="P57" i="12"/>
  <c r="Q57" i="12"/>
  <c r="R57" i="12"/>
  <c r="I58" i="12"/>
  <c r="J58" i="12"/>
  <c r="K58" i="12"/>
  <c r="L58" i="12"/>
  <c r="M58" i="12"/>
  <c r="N58" i="12"/>
  <c r="O58" i="12"/>
  <c r="P58" i="12"/>
  <c r="Q58" i="12"/>
  <c r="R58" i="12"/>
  <c r="A59" i="12"/>
  <c r="B59" i="12"/>
  <c r="C59" i="12"/>
  <c r="D59" i="12"/>
  <c r="E59" i="12"/>
  <c r="I59" i="12"/>
  <c r="J59" i="12"/>
  <c r="K59" i="12"/>
  <c r="L59" i="12"/>
  <c r="M59" i="12"/>
  <c r="N59" i="12"/>
  <c r="O59" i="12"/>
  <c r="P59" i="12"/>
  <c r="Q59" i="12"/>
  <c r="R59" i="12"/>
  <c r="A60" i="12"/>
  <c r="B60" i="12"/>
  <c r="C60" i="12"/>
  <c r="D60" i="12"/>
  <c r="E60" i="12"/>
  <c r="I60" i="12"/>
  <c r="J60" i="12"/>
  <c r="K60" i="12"/>
  <c r="L60" i="12"/>
  <c r="M60" i="12"/>
  <c r="N60" i="12"/>
  <c r="O60" i="12"/>
  <c r="P60" i="12"/>
  <c r="Q60" i="12"/>
  <c r="R60" i="12"/>
  <c r="A61" i="12"/>
  <c r="B61" i="12"/>
  <c r="C61" i="12"/>
  <c r="D61" i="12"/>
  <c r="E61" i="12"/>
  <c r="I61" i="12"/>
  <c r="J61" i="12"/>
  <c r="K61" i="12"/>
  <c r="L61" i="12"/>
  <c r="M61" i="12"/>
  <c r="N61" i="12"/>
  <c r="O61" i="12"/>
  <c r="P61" i="12"/>
  <c r="Q61" i="12"/>
  <c r="R61" i="12"/>
  <c r="A62" i="12"/>
  <c r="B62" i="12"/>
  <c r="C62" i="12"/>
  <c r="D62" i="12"/>
  <c r="E62" i="12"/>
  <c r="I62" i="12"/>
  <c r="J62" i="12"/>
  <c r="K62" i="12"/>
  <c r="L62" i="12"/>
  <c r="M62" i="12"/>
  <c r="N62" i="12"/>
  <c r="O62" i="12"/>
  <c r="P62" i="12"/>
  <c r="Q62" i="12"/>
  <c r="R62" i="12"/>
  <c r="A63" i="12"/>
  <c r="B63" i="12"/>
  <c r="C63" i="12"/>
  <c r="D63" i="12"/>
  <c r="E63" i="12"/>
  <c r="I63" i="12"/>
  <c r="J63" i="12"/>
  <c r="K63" i="12"/>
  <c r="L63" i="12"/>
  <c r="M63" i="12"/>
  <c r="N63" i="12"/>
  <c r="O63" i="12"/>
  <c r="P63" i="12"/>
  <c r="Q63" i="12"/>
  <c r="R63" i="12"/>
  <c r="A64" i="12"/>
  <c r="B64" i="12"/>
  <c r="C64" i="12"/>
  <c r="D64" i="12"/>
  <c r="E64" i="12"/>
  <c r="I64" i="12"/>
  <c r="J64" i="12"/>
  <c r="K64" i="12"/>
  <c r="L64" i="12"/>
  <c r="M64" i="12"/>
  <c r="N64" i="12"/>
  <c r="O64" i="12"/>
  <c r="P64" i="12"/>
  <c r="Q64" i="12"/>
  <c r="R64" i="12"/>
  <c r="A65" i="12"/>
  <c r="B65" i="12"/>
  <c r="C65" i="12"/>
  <c r="D65" i="12"/>
  <c r="E65" i="12"/>
  <c r="I65" i="12"/>
  <c r="J65" i="12"/>
  <c r="K65" i="12"/>
  <c r="L65" i="12"/>
  <c r="M65" i="12"/>
  <c r="N65" i="12"/>
  <c r="O65" i="12"/>
  <c r="P65" i="12"/>
  <c r="Q65" i="12"/>
  <c r="R65" i="12"/>
  <c r="A66" i="12"/>
  <c r="B66" i="12"/>
  <c r="C66" i="12"/>
  <c r="D66" i="12"/>
  <c r="E66" i="12"/>
  <c r="I66" i="12"/>
  <c r="J66" i="12"/>
  <c r="K66" i="12"/>
  <c r="L66" i="12"/>
  <c r="M66" i="12"/>
  <c r="N66" i="12"/>
  <c r="O66" i="12"/>
  <c r="P66" i="12"/>
  <c r="Q66" i="12"/>
  <c r="R66" i="12"/>
  <c r="A67" i="12"/>
  <c r="B67" i="12"/>
  <c r="C67" i="12"/>
  <c r="D67" i="12"/>
  <c r="E67" i="12"/>
  <c r="I67" i="12"/>
  <c r="J67" i="12"/>
  <c r="K67" i="12"/>
  <c r="L67" i="12"/>
  <c r="M67" i="12"/>
  <c r="N67" i="12"/>
  <c r="O67" i="12"/>
  <c r="P67" i="12"/>
  <c r="Q67" i="12"/>
  <c r="R67" i="12"/>
  <c r="A68" i="12"/>
  <c r="B68" i="12"/>
  <c r="C68" i="12"/>
  <c r="D68" i="12"/>
  <c r="E68" i="12"/>
  <c r="I68" i="12"/>
  <c r="J68" i="12"/>
  <c r="K68" i="12"/>
  <c r="L68" i="12"/>
  <c r="M68" i="12"/>
  <c r="N68" i="12"/>
  <c r="O68" i="12"/>
  <c r="P68" i="12"/>
  <c r="Q68" i="12"/>
  <c r="R68" i="12"/>
  <c r="A69" i="12"/>
  <c r="B69" i="12"/>
  <c r="C69" i="12"/>
  <c r="D69" i="12"/>
  <c r="E69" i="12"/>
  <c r="I69" i="12"/>
  <c r="J69" i="12"/>
  <c r="K69" i="12"/>
  <c r="L69" i="12"/>
  <c r="M69" i="12"/>
  <c r="N69" i="12"/>
  <c r="O69" i="12"/>
  <c r="P69" i="12"/>
  <c r="Q69" i="12"/>
  <c r="R69" i="12"/>
  <c r="A70" i="12"/>
  <c r="B70" i="12"/>
  <c r="C70" i="12"/>
  <c r="D70" i="12"/>
  <c r="E70" i="12"/>
  <c r="I70" i="12"/>
  <c r="J70" i="12"/>
  <c r="K70" i="12"/>
  <c r="L70" i="12"/>
  <c r="M70" i="12"/>
  <c r="N70" i="12"/>
  <c r="O70" i="12"/>
  <c r="P70" i="12"/>
  <c r="Q70" i="12"/>
  <c r="R70" i="12"/>
  <c r="A71" i="12"/>
  <c r="B71" i="12"/>
  <c r="C71" i="12"/>
  <c r="D71" i="12"/>
  <c r="E71" i="12"/>
  <c r="I71" i="12"/>
  <c r="J71" i="12"/>
  <c r="K71" i="12"/>
  <c r="L71" i="12"/>
  <c r="M71" i="12"/>
  <c r="N71" i="12"/>
  <c r="O71" i="12"/>
  <c r="P71" i="12"/>
  <c r="Q71" i="12"/>
  <c r="R71" i="12"/>
  <c r="A72" i="12"/>
  <c r="B72" i="12"/>
  <c r="C72" i="12"/>
  <c r="D72" i="12"/>
  <c r="E72" i="12"/>
  <c r="I72" i="12"/>
  <c r="J72" i="12"/>
  <c r="K72" i="12"/>
  <c r="L72" i="12"/>
  <c r="M72" i="12"/>
  <c r="N72" i="12"/>
  <c r="O72" i="12"/>
  <c r="P72" i="12"/>
  <c r="Q72" i="12"/>
  <c r="R72" i="12"/>
  <c r="A73" i="12"/>
  <c r="B73" i="12"/>
  <c r="C73" i="12"/>
  <c r="D73" i="12"/>
  <c r="E73" i="12"/>
  <c r="I73" i="12"/>
  <c r="J73" i="12"/>
  <c r="K73" i="12"/>
  <c r="L73" i="12"/>
  <c r="M73" i="12"/>
  <c r="N73" i="12"/>
  <c r="O73" i="12"/>
  <c r="P73" i="12"/>
  <c r="Q73" i="12"/>
  <c r="I74" i="12"/>
  <c r="J74" i="12"/>
  <c r="K74" i="12"/>
  <c r="L74" i="12"/>
  <c r="M74" i="12"/>
  <c r="N74" i="12"/>
  <c r="O74" i="12"/>
  <c r="P74" i="12"/>
  <c r="Q74" i="12"/>
  <c r="R74" i="12"/>
  <c r="A75" i="12"/>
  <c r="B75" i="12"/>
  <c r="C75" i="12"/>
  <c r="D75" i="12"/>
  <c r="E75" i="12"/>
  <c r="I75" i="12"/>
  <c r="J75" i="12"/>
  <c r="K75" i="12"/>
  <c r="L75" i="12"/>
  <c r="M75" i="12"/>
  <c r="N75" i="12"/>
  <c r="O75" i="12"/>
  <c r="P75" i="12"/>
  <c r="Q75" i="12"/>
  <c r="R75" i="12"/>
  <c r="A76" i="12"/>
  <c r="B76" i="12"/>
  <c r="C76" i="12"/>
  <c r="D76" i="12"/>
  <c r="E76" i="12"/>
  <c r="I76" i="12"/>
  <c r="J76" i="12"/>
  <c r="K76" i="12"/>
  <c r="L76" i="12"/>
  <c r="M76" i="12"/>
  <c r="N76" i="12"/>
  <c r="O76" i="12"/>
  <c r="P76" i="12"/>
  <c r="Q76" i="12"/>
  <c r="R76" i="12"/>
  <c r="A77" i="12"/>
  <c r="B77" i="12"/>
  <c r="C77" i="12"/>
  <c r="D77" i="12"/>
  <c r="E77" i="12"/>
  <c r="I77" i="12"/>
  <c r="J77" i="12"/>
  <c r="L77" i="12"/>
  <c r="M77" i="12"/>
  <c r="N77" i="12"/>
  <c r="O77" i="12"/>
  <c r="P77" i="12"/>
  <c r="Q77" i="12"/>
  <c r="R77" i="12"/>
  <c r="A78" i="12"/>
  <c r="B78" i="12"/>
  <c r="C78" i="12"/>
  <c r="D78" i="12"/>
  <c r="E78" i="12"/>
  <c r="I78" i="12"/>
  <c r="J78" i="12"/>
  <c r="K78" i="12"/>
  <c r="L78" i="12"/>
  <c r="M78" i="12"/>
  <c r="N78" i="12"/>
  <c r="O78" i="12"/>
  <c r="P78" i="12"/>
  <c r="Q78" i="12"/>
  <c r="R78" i="12"/>
  <c r="A79" i="12"/>
  <c r="B79" i="12"/>
  <c r="C79" i="12"/>
  <c r="D79" i="12"/>
  <c r="E79" i="12"/>
  <c r="I79" i="12"/>
  <c r="J79" i="12"/>
  <c r="K79" i="12"/>
  <c r="L79" i="12"/>
  <c r="M79" i="12"/>
  <c r="N79" i="12"/>
  <c r="O79" i="12"/>
  <c r="P79" i="12"/>
  <c r="Q79" i="12"/>
  <c r="R79" i="12"/>
  <c r="A80" i="12"/>
  <c r="B80" i="12"/>
  <c r="C80" i="12"/>
  <c r="D80" i="12"/>
  <c r="E80" i="12"/>
  <c r="I80" i="12"/>
  <c r="J80" i="12"/>
  <c r="K80" i="12"/>
  <c r="L80" i="12"/>
  <c r="M80" i="12"/>
  <c r="N80" i="12"/>
  <c r="O80" i="12"/>
  <c r="P80" i="12"/>
  <c r="Q80" i="12"/>
  <c r="R80" i="12"/>
  <c r="A81" i="12"/>
  <c r="B81" i="12"/>
  <c r="C81" i="12"/>
  <c r="D81" i="12"/>
  <c r="E81" i="12"/>
  <c r="I81" i="12"/>
  <c r="J81" i="12"/>
  <c r="K81" i="12"/>
  <c r="L81" i="12"/>
  <c r="M81" i="12"/>
  <c r="N81" i="12"/>
  <c r="O81" i="12"/>
  <c r="P81" i="12"/>
  <c r="Q81" i="12"/>
  <c r="R81" i="12"/>
  <c r="A82" i="12"/>
  <c r="B82" i="12"/>
  <c r="C82" i="12"/>
  <c r="D82" i="12"/>
  <c r="E82" i="12"/>
  <c r="A83" i="12"/>
  <c r="B83" i="12"/>
  <c r="C83" i="12"/>
  <c r="D83" i="12"/>
  <c r="E83" i="12"/>
  <c r="I83" i="12"/>
  <c r="J83" i="12"/>
  <c r="K83" i="12"/>
  <c r="L83" i="12"/>
  <c r="M83" i="12"/>
  <c r="N83" i="12"/>
  <c r="O83" i="12"/>
  <c r="P83" i="12"/>
  <c r="Q83" i="12"/>
  <c r="R83" i="12"/>
  <c r="A84" i="12"/>
  <c r="B84" i="12"/>
  <c r="C84" i="12"/>
  <c r="D84" i="12"/>
  <c r="E84" i="12"/>
  <c r="I84" i="12"/>
  <c r="J84" i="12"/>
  <c r="K84" i="12"/>
  <c r="L84" i="12"/>
  <c r="M84" i="12"/>
  <c r="N84" i="12"/>
  <c r="O84" i="12"/>
  <c r="P84" i="12"/>
  <c r="Q84" i="12"/>
  <c r="R84" i="12"/>
  <c r="R85" i="12"/>
  <c r="A86" i="12"/>
  <c r="B86" i="12"/>
  <c r="C86" i="12"/>
  <c r="D86" i="12"/>
  <c r="E86" i="12"/>
  <c r="I86" i="12"/>
  <c r="J86" i="12"/>
  <c r="K86" i="12"/>
  <c r="L86" i="12"/>
  <c r="M86" i="12"/>
  <c r="N86" i="12"/>
  <c r="O86" i="12"/>
  <c r="P86" i="12"/>
  <c r="Q86" i="12"/>
  <c r="R86" i="12"/>
  <c r="A87" i="12"/>
  <c r="B87" i="12"/>
  <c r="C87" i="12"/>
  <c r="D87" i="12"/>
  <c r="E87" i="12"/>
  <c r="I87" i="12"/>
  <c r="J87" i="12"/>
  <c r="K87" i="12"/>
  <c r="L87" i="12"/>
  <c r="M87" i="12"/>
  <c r="N87" i="12"/>
  <c r="O87" i="12"/>
  <c r="P87" i="12"/>
  <c r="Q87" i="12"/>
  <c r="R87" i="12"/>
  <c r="A88" i="12"/>
  <c r="B88" i="12"/>
  <c r="C88" i="12"/>
  <c r="D88" i="12"/>
  <c r="E88" i="12"/>
  <c r="I88" i="12"/>
  <c r="J88" i="12"/>
  <c r="K88" i="12"/>
  <c r="L88" i="12"/>
  <c r="M88" i="12"/>
  <c r="N88" i="12"/>
  <c r="O88" i="12"/>
  <c r="P88" i="12"/>
  <c r="Q88" i="12"/>
  <c r="R88" i="12"/>
  <c r="A89" i="12"/>
  <c r="B89" i="12"/>
  <c r="C89" i="12"/>
  <c r="D89" i="12"/>
  <c r="E89" i="12"/>
  <c r="I89" i="12"/>
  <c r="J89" i="12"/>
  <c r="K89" i="12"/>
  <c r="L89" i="12"/>
  <c r="M89" i="12"/>
  <c r="N89" i="12"/>
  <c r="O89" i="12"/>
  <c r="P89" i="12"/>
  <c r="Q89" i="12"/>
  <c r="R89" i="12"/>
  <c r="A90" i="12"/>
  <c r="B90" i="12"/>
  <c r="C90" i="12"/>
  <c r="D90" i="12"/>
  <c r="E90" i="12"/>
  <c r="I90" i="12"/>
  <c r="J90" i="12"/>
  <c r="K90" i="12"/>
  <c r="L90" i="12"/>
  <c r="M90" i="12"/>
  <c r="N90" i="12"/>
  <c r="O90" i="12"/>
  <c r="P90" i="12"/>
  <c r="Q90" i="12"/>
  <c r="R90" i="12"/>
  <c r="A91" i="12"/>
  <c r="B91" i="12"/>
  <c r="C91" i="12"/>
  <c r="D91" i="12"/>
  <c r="E91" i="12"/>
  <c r="I91" i="12"/>
  <c r="J91" i="12"/>
  <c r="K91" i="12"/>
  <c r="L91" i="12"/>
  <c r="M91" i="12"/>
  <c r="N91" i="12"/>
  <c r="O91" i="12"/>
  <c r="P91" i="12"/>
  <c r="Q91" i="12"/>
  <c r="R91" i="12"/>
  <c r="A92" i="12"/>
  <c r="B92" i="12"/>
  <c r="C92" i="12"/>
  <c r="D92" i="12"/>
  <c r="E92" i="12"/>
  <c r="I92" i="12"/>
  <c r="J92" i="12"/>
  <c r="K92" i="12"/>
  <c r="L92" i="12"/>
  <c r="M92" i="12"/>
  <c r="N92" i="12"/>
  <c r="O92" i="12"/>
  <c r="P92" i="12"/>
  <c r="Q92" i="12"/>
  <c r="R92" i="12"/>
  <c r="A93" i="12"/>
  <c r="B93" i="12"/>
  <c r="C93" i="12"/>
  <c r="D93" i="12"/>
  <c r="E93" i="12"/>
  <c r="I93" i="12"/>
  <c r="J93" i="12"/>
  <c r="K93" i="12"/>
  <c r="L93" i="12"/>
  <c r="M93" i="12"/>
  <c r="N93" i="12"/>
  <c r="O93" i="12"/>
  <c r="P93" i="12"/>
  <c r="Q93" i="12"/>
  <c r="R93" i="12"/>
  <c r="A94" i="12"/>
  <c r="B94" i="12"/>
  <c r="C94" i="12"/>
  <c r="D94" i="12"/>
  <c r="E94" i="12"/>
  <c r="I94" i="12"/>
  <c r="J94" i="12"/>
  <c r="K94" i="12"/>
  <c r="L94" i="12"/>
  <c r="M94" i="12"/>
  <c r="N94" i="12"/>
  <c r="O94" i="12"/>
  <c r="P94" i="12"/>
  <c r="Q94" i="12"/>
  <c r="R94" i="12"/>
  <c r="A95" i="12"/>
  <c r="B95" i="12"/>
  <c r="C95" i="12"/>
  <c r="D95" i="12"/>
  <c r="E95" i="12"/>
  <c r="I95" i="12"/>
  <c r="J95" i="12"/>
  <c r="K95" i="12"/>
  <c r="L95" i="12"/>
  <c r="M95" i="12"/>
  <c r="N95" i="12"/>
  <c r="O95" i="12"/>
  <c r="P95" i="12"/>
  <c r="Q95" i="12"/>
  <c r="R95" i="12"/>
  <c r="I99" i="12"/>
  <c r="J99" i="12"/>
  <c r="K99" i="12"/>
  <c r="L99" i="12"/>
  <c r="M99" i="12"/>
  <c r="N99" i="12"/>
  <c r="O99" i="12"/>
  <c r="P99" i="12"/>
  <c r="Q99" i="12"/>
  <c r="R99" i="12"/>
  <c r="N100" i="12"/>
  <c r="O100" i="12"/>
  <c r="P100" i="12"/>
  <c r="Q100" i="12"/>
  <c r="R100" i="12"/>
  <c r="P101" i="12"/>
  <c r="Q101" i="12"/>
  <c r="R101" i="12"/>
  <c r="A102" i="12"/>
  <c r="B102" i="12"/>
  <c r="C102" i="12"/>
  <c r="D102" i="12"/>
  <c r="E102" i="12"/>
  <c r="I102" i="12"/>
  <c r="J102" i="12"/>
  <c r="K102" i="12"/>
  <c r="L102" i="12"/>
  <c r="M102" i="12"/>
  <c r="N102" i="12"/>
  <c r="O102" i="12"/>
  <c r="P102" i="12"/>
  <c r="Q102" i="12"/>
  <c r="R102" i="12"/>
  <c r="A111" i="12"/>
  <c r="B111" i="12"/>
  <c r="C111" i="12"/>
  <c r="D111" i="12"/>
  <c r="E111" i="12"/>
  <c r="I111" i="12"/>
  <c r="J111" i="12"/>
  <c r="K111" i="12"/>
  <c r="L111" i="12"/>
  <c r="M111" i="12"/>
  <c r="N111" i="12"/>
  <c r="O111" i="12"/>
  <c r="P111" i="12"/>
  <c r="Q111" i="12"/>
  <c r="R111" i="12"/>
  <c r="A112" i="12"/>
  <c r="B112" i="12"/>
  <c r="C112" i="12"/>
  <c r="D112" i="12"/>
  <c r="E112" i="12"/>
  <c r="I112" i="12"/>
  <c r="J112" i="12"/>
  <c r="K112" i="12"/>
  <c r="L112" i="12"/>
  <c r="M112" i="12"/>
  <c r="N112" i="12"/>
  <c r="O112" i="12"/>
  <c r="P112" i="12"/>
  <c r="Q112" i="12"/>
  <c r="R112" i="12"/>
  <c r="A113" i="12"/>
  <c r="B113" i="12"/>
  <c r="C113" i="12"/>
  <c r="D113" i="12"/>
  <c r="E113" i="12"/>
  <c r="I113" i="12"/>
  <c r="J113" i="12"/>
  <c r="K113" i="12"/>
  <c r="L113" i="12"/>
  <c r="M113" i="12"/>
  <c r="N113" i="12"/>
  <c r="O113" i="12"/>
  <c r="P113" i="12"/>
  <c r="Q113" i="12"/>
  <c r="R113" i="12"/>
  <c r="A114" i="12"/>
  <c r="B114" i="12"/>
  <c r="C114" i="12"/>
  <c r="D114" i="12"/>
  <c r="E114" i="12"/>
  <c r="I114" i="12"/>
  <c r="J114" i="12"/>
  <c r="K114" i="12"/>
  <c r="L114" i="12"/>
  <c r="M114" i="12"/>
  <c r="N114" i="12"/>
  <c r="O114" i="12"/>
  <c r="P114" i="12"/>
  <c r="Q114" i="12"/>
  <c r="R114" i="12"/>
  <c r="R115" i="12"/>
  <c r="A116" i="12"/>
  <c r="B116" i="12"/>
  <c r="C116" i="12"/>
  <c r="D116" i="12"/>
  <c r="E116" i="12"/>
  <c r="I116" i="12"/>
  <c r="J116" i="12"/>
  <c r="K116" i="12"/>
  <c r="L116" i="12"/>
  <c r="M116" i="12"/>
  <c r="N116" i="12"/>
  <c r="O116" i="12"/>
  <c r="P116" i="12"/>
  <c r="Q116" i="12"/>
  <c r="R116" i="12"/>
  <c r="A117" i="12"/>
  <c r="B117" i="12"/>
  <c r="C117" i="12"/>
  <c r="D117" i="12"/>
  <c r="E117" i="12"/>
  <c r="I117" i="12"/>
  <c r="J117" i="12"/>
  <c r="K117" i="12"/>
  <c r="L117" i="12"/>
  <c r="M117" i="12"/>
  <c r="N117" i="12"/>
  <c r="O117" i="12"/>
  <c r="P117" i="12"/>
  <c r="Q117" i="12"/>
  <c r="R117" i="12"/>
  <c r="A118" i="12"/>
  <c r="B118" i="12"/>
  <c r="C118" i="12"/>
  <c r="D118" i="12"/>
  <c r="E118" i="12"/>
  <c r="I118" i="12"/>
  <c r="J118" i="12"/>
  <c r="K118" i="12"/>
  <c r="L118" i="12"/>
  <c r="M118" i="12"/>
  <c r="N118" i="12"/>
  <c r="O118" i="12"/>
  <c r="P118" i="12"/>
  <c r="Q118" i="12"/>
  <c r="R118" i="12"/>
  <c r="A119" i="12"/>
  <c r="B119" i="12"/>
  <c r="C119" i="12"/>
  <c r="D119" i="12"/>
  <c r="E119" i="12"/>
  <c r="I119" i="12"/>
  <c r="J119" i="12"/>
  <c r="K119" i="12"/>
  <c r="L119" i="12"/>
  <c r="M119" i="12"/>
  <c r="N119" i="12"/>
  <c r="O119" i="12"/>
  <c r="P119" i="12"/>
  <c r="Q119" i="12"/>
  <c r="R119" i="12"/>
  <c r="I120" i="12"/>
  <c r="J120" i="12"/>
  <c r="K120" i="12"/>
  <c r="L120" i="12"/>
  <c r="M120" i="12"/>
  <c r="N120" i="12"/>
  <c r="O120" i="12"/>
  <c r="P120" i="12"/>
  <c r="Q120" i="12"/>
  <c r="R120" i="12"/>
  <c r="A121" i="12"/>
  <c r="B121" i="12"/>
  <c r="C121" i="12"/>
  <c r="D121" i="12"/>
  <c r="E121" i="12"/>
  <c r="I121" i="12"/>
  <c r="J121" i="12"/>
  <c r="K121" i="12"/>
  <c r="L121" i="12"/>
  <c r="M121" i="12"/>
  <c r="N121" i="12"/>
  <c r="O121" i="12"/>
  <c r="P121" i="12"/>
  <c r="Q121" i="12"/>
  <c r="R121" i="12"/>
  <c r="A122" i="12"/>
  <c r="B122" i="12"/>
  <c r="C122" i="12"/>
  <c r="D122" i="12"/>
  <c r="E122" i="12"/>
  <c r="I122" i="12"/>
  <c r="J122" i="12"/>
  <c r="K122" i="12"/>
  <c r="L122" i="12"/>
  <c r="M122" i="12"/>
  <c r="N122" i="12"/>
  <c r="O122" i="12"/>
  <c r="P122" i="12"/>
  <c r="Q122" i="12"/>
  <c r="R122" i="12"/>
  <c r="A123" i="12"/>
  <c r="B123" i="12"/>
  <c r="C123" i="12"/>
  <c r="D123" i="12"/>
  <c r="E123" i="12"/>
  <c r="I123" i="12"/>
  <c r="J123" i="12"/>
  <c r="K123" i="12"/>
  <c r="L123" i="12"/>
  <c r="M123" i="12"/>
  <c r="N123" i="12"/>
  <c r="O123" i="12"/>
  <c r="P123" i="12"/>
  <c r="Q123" i="12"/>
  <c r="R123" i="12"/>
  <c r="A124" i="12"/>
  <c r="C124" i="12"/>
  <c r="D124" i="12"/>
  <c r="E124" i="12"/>
  <c r="I124" i="12"/>
  <c r="J124" i="12"/>
  <c r="K124" i="12"/>
  <c r="L124" i="12"/>
  <c r="M124" i="12"/>
  <c r="N124" i="12"/>
  <c r="O124" i="12"/>
  <c r="P124" i="12"/>
  <c r="Q124" i="12"/>
  <c r="R124" i="12"/>
  <c r="A125" i="12"/>
  <c r="B125" i="12"/>
  <c r="C125" i="12"/>
  <c r="D125" i="12"/>
  <c r="E125" i="12"/>
  <c r="I125" i="12"/>
  <c r="J125" i="12"/>
  <c r="K125" i="12"/>
  <c r="L125" i="12"/>
  <c r="M125" i="12"/>
  <c r="N125" i="12"/>
  <c r="O125" i="12"/>
  <c r="P125" i="12"/>
  <c r="Q125" i="12"/>
  <c r="R125" i="12"/>
  <c r="A126" i="12"/>
  <c r="B126" i="12"/>
  <c r="C126" i="12"/>
  <c r="D126" i="12"/>
  <c r="E126" i="12"/>
  <c r="I126" i="12"/>
  <c r="J126" i="12"/>
  <c r="K126" i="12"/>
  <c r="L126" i="12"/>
  <c r="M126" i="12"/>
  <c r="N126" i="12"/>
  <c r="O126" i="12"/>
  <c r="P126" i="12"/>
  <c r="Q126" i="12"/>
  <c r="R126" i="12"/>
  <c r="A127" i="12"/>
  <c r="B127" i="12"/>
  <c r="C127" i="12"/>
  <c r="D127" i="12"/>
  <c r="E127" i="12"/>
  <c r="I127" i="12"/>
  <c r="J127" i="12"/>
  <c r="K127" i="12"/>
  <c r="L127" i="12"/>
  <c r="M127" i="12"/>
  <c r="N127" i="12"/>
  <c r="O127" i="12"/>
  <c r="P127" i="12"/>
  <c r="Q127" i="12"/>
  <c r="R127" i="12"/>
  <c r="A128" i="12"/>
  <c r="B128" i="12"/>
  <c r="C128" i="12"/>
  <c r="D128" i="12"/>
  <c r="E128" i="12"/>
  <c r="I128" i="12"/>
  <c r="J128" i="12"/>
  <c r="K128" i="12"/>
  <c r="L128" i="12"/>
  <c r="M128" i="12"/>
  <c r="N128" i="12"/>
  <c r="O128" i="12"/>
  <c r="P128" i="12"/>
  <c r="Q128" i="12"/>
  <c r="R128" i="12"/>
  <c r="A129" i="12"/>
  <c r="B129" i="12"/>
  <c r="C129" i="12"/>
  <c r="D129" i="12"/>
  <c r="E129" i="12"/>
  <c r="I129" i="12"/>
  <c r="J129" i="12"/>
  <c r="K129" i="12"/>
  <c r="L129" i="12"/>
  <c r="M129" i="12"/>
  <c r="N129" i="12"/>
  <c r="O129" i="12"/>
  <c r="P129" i="12"/>
  <c r="Q129" i="12"/>
  <c r="R129" i="12"/>
  <c r="J131" i="12"/>
  <c r="R131" i="12"/>
  <c r="A132" i="12"/>
  <c r="I132" i="12"/>
  <c r="J132" i="12"/>
  <c r="K132" i="12"/>
  <c r="L132" i="12"/>
  <c r="M132" i="12"/>
  <c r="N132" i="12"/>
  <c r="O132" i="12"/>
  <c r="P132" i="12"/>
  <c r="Q132" i="12"/>
  <c r="R132" i="12"/>
  <c r="A133" i="12"/>
  <c r="B133" i="12"/>
  <c r="C133" i="12"/>
  <c r="D133" i="12"/>
  <c r="E133" i="12"/>
  <c r="I133" i="12"/>
  <c r="J133" i="12"/>
  <c r="K133" i="12"/>
  <c r="L133" i="12"/>
  <c r="M133" i="12"/>
  <c r="N133" i="12"/>
  <c r="O133" i="12"/>
  <c r="P133" i="12"/>
  <c r="Q133" i="12"/>
  <c r="R133" i="12"/>
  <c r="A134" i="12"/>
  <c r="B134" i="12"/>
  <c r="C134" i="12"/>
  <c r="D134" i="12"/>
  <c r="E134" i="12"/>
  <c r="I134" i="12"/>
  <c r="J134" i="12"/>
  <c r="K134" i="12"/>
  <c r="L134" i="12"/>
  <c r="M134" i="12"/>
  <c r="N134" i="12"/>
  <c r="O134" i="12"/>
  <c r="P134" i="12"/>
  <c r="Q134" i="12"/>
  <c r="R134" i="12"/>
  <c r="A135" i="12"/>
  <c r="B135" i="12"/>
  <c r="C135" i="12"/>
  <c r="D135" i="12"/>
  <c r="E135" i="12"/>
  <c r="I135" i="12"/>
  <c r="J135" i="12"/>
  <c r="K135" i="12"/>
  <c r="L135" i="12"/>
  <c r="M135" i="12"/>
  <c r="N135" i="12"/>
  <c r="O135" i="12"/>
  <c r="P135" i="12"/>
  <c r="Q135" i="12"/>
  <c r="R135" i="12"/>
  <c r="A136" i="12"/>
  <c r="B136" i="12"/>
  <c r="C136" i="12"/>
  <c r="D136" i="12"/>
  <c r="E136" i="12"/>
  <c r="I136" i="12"/>
  <c r="J136" i="12"/>
  <c r="K136" i="12"/>
  <c r="L136" i="12"/>
  <c r="M136" i="12"/>
  <c r="N136" i="12"/>
  <c r="O136" i="12"/>
  <c r="P136" i="12"/>
  <c r="Q136" i="12"/>
  <c r="R136" i="12"/>
  <c r="A137" i="12"/>
  <c r="B137" i="12"/>
  <c r="C137" i="12"/>
  <c r="D137" i="12"/>
  <c r="E137" i="12"/>
  <c r="I137" i="12"/>
  <c r="J137" i="12"/>
  <c r="K137" i="12"/>
  <c r="L137" i="12"/>
  <c r="M137" i="12"/>
  <c r="N137" i="12"/>
  <c r="O137" i="12"/>
  <c r="P137" i="12"/>
  <c r="Q137" i="12"/>
  <c r="R137" i="12"/>
  <c r="A138" i="12"/>
  <c r="B138" i="12"/>
  <c r="C138" i="12"/>
  <c r="D138" i="12"/>
  <c r="E138" i="12"/>
  <c r="I138" i="12"/>
  <c r="J138" i="12"/>
  <c r="K138" i="12"/>
  <c r="L138" i="12"/>
  <c r="M138" i="12"/>
  <c r="N138" i="12"/>
  <c r="O138" i="12"/>
  <c r="P138" i="12"/>
  <c r="Q138" i="12"/>
  <c r="R138" i="12"/>
  <c r="I139" i="12"/>
  <c r="J139" i="12"/>
  <c r="K139" i="12"/>
  <c r="L139" i="12"/>
  <c r="M139" i="12"/>
  <c r="N139" i="12"/>
  <c r="O139" i="12"/>
  <c r="P139" i="12"/>
  <c r="Q139" i="12"/>
  <c r="R139" i="12"/>
  <c r="A140" i="12"/>
  <c r="B140" i="12"/>
  <c r="C140" i="12"/>
  <c r="D140" i="12"/>
  <c r="E140" i="12"/>
  <c r="I140" i="12"/>
  <c r="J140" i="12"/>
  <c r="K140" i="12"/>
  <c r="L140" i="12"/>
  <c r="M140" i="12"/>
  <c r="N140" i="12"/>
  <c r="O140" i="12"/>
  <c r="P140" i="12"/>
  <c r="Q140" i="12"/>
  <c r="R140" i="12"/>
  <c r="I141" i="12"/>
  <c r="J141" i="12"/>
  <c r="L141" i="12"/>
  <c r="M141" i="12"/>
  <c r="N141" i="12"/>
  <c r="O141" i="12"/>
  <c r="P141" i="12"/>
  <c r="Q141" i="12"/>
  <c r="R141" i="12"/>
  <c r="A142" i="12"/>
  <c r="B142" i="12"/>
  <c r="C142" i="12"/>
  <c r="D142" i="12"/>
  <c r="E142" i="12"/>
  <c r="I142" i="12"/>
  <c r="J142" i="12"/>
  <c r="K142" i="12"/>
  <c r="L142" i="12"/>
  <c r="M142" i="12"/>
  <c r="N142" i="12"/>
  <c r="O142" i="12"/>
  <c r="P142" i="12"/>
  <c r="Q142" i="12"/>
  <c r="R142" i="12"/>
  <c r="A143" i="12"/>
  <c r="B143" i="12"/>
  <c r="C143" i="12"/>
  <c r="D143" i="12"/>
  <c r="E143" i="12"/>
  <c r="I143" i="12"/>
  <c r="J143" i="12"/>
  <c r="K143" i="12"/>
  <c r="L143" i="12"/>
  <c r="M143" i="12"/>
  <c r="N143" i="12"/>
  <c r="O143" i="12"/>
  <c r="P143" i="12"/>
  <c r="Q143" i="12"/>
  <c r="R143" i="12"/>
  <c r="A144" i="12"/>
  <c r="B144" i="12"/>
  <c r="C144" i="12"/>
  <c r="D144" i="12"/>
  <c r="E144" i="12"/>
  <c r="I144" i="12"/>
  <c r="J144" i="12"/>
  <c r="K144" i="12"/>
  <c r="L144" i="12"/>
  <c r="M144" i="12"/>
  <c r="N144" i="12"/>
  <c r="O144" i="12"/>
  <c r="P144" i="12"/>
  <c r="Q144" i="12"/>
  <c r="R144" i="12"/>
  <c r="A145" i="12"/>
  <c r="B145" i="12"/>
  <c r="C145" i="12"/>
  <c r="D145" i="12"/>
  <c r="E145" i="12"/>
  <c r="I145" i="12"/>
  <c r="J145" i="12"/>
  <c r="K145" i="12"/>
  <c r="L145" i="12"/>
  <c r="M145" i="12"/>
  <c r="N145" i="12"/>
  <c r="O145" i="12"/>
  <c r="P145" i="12"/>
  <c r="Q145" i="12"/>
  <c r="R145" i="12"/>
  <c r="A146" i="12"/>
  <c r="B146" i="12"/>
  <c r="C146" i="12"/>
  <c r="D146" i="12"/>
  <c r="E146" i="12"/>
  <c r="I146" i="12"/>
  <c r="J146" i="12"/>
  <c r="K146" i="12"/>
  <c r="L146" i="12"/>
  <c r="M146" i="12"/>
  <c r="N146" i="12"/>
  <c r="O146" i="12"/>
  <c r="P146" i="12"/>
  <c r="Q146" i="12"/>
  <c r="R146" i="12"/>
  <c r="A147" i="12"/>
  <c r="B147" i="12"/>
  <c r="C147" i="12"/>
  <c r="D147" i="12"/>
  <c r="E147" i="12"/>
  <c r="I147" i="12"/>
  <c r="J147" i="12"/>
  <c r="K147" i="12"/>
  <c r="L147" i="12"/>
  <c r="M147" i="12"/>
  <c r="N147" i="12"/>
  <c r="O147" i="12"/>
  <c r="P147" i="12"/>
  <c r="Q147" i="12"/>
  <c r="R147" i="12"/>
  <c r="A151" i="12"/>
  <c r="B151" i="12"/>
  <c r="C151" i="12"/>
  <c r="D151" i="12"/>
  <c r="E151" i="12"/>
  <c r="I151" i="12"/>
  <c r="J151" i="12"/>
  <c r="K151" i="12"/>
  <c r="L151" i="12"/>
  <c r="M151" i="12"/>
  <c r="N151" i="12"/>
  <c r="O151" i="12"/>
  <c r="P151" i="12"/>
  <c r="Q151" i="12"/>
  <c r="R151" i="12"/>
  <c r="B152" i="12"/>
  <c r="C152" i="12"/>
  <c r="D152" i="12"/>
  <c r="E152" i="12"/>
  <c r="I152" i="12"/>
  <c r="J152" i="12"/>
  <c r="K152" i="12"/>
  <c r="L152" i="12"/>
  <c r="M152" i="12"/>
  <c r="N152" i="12"/>
  <c r="O152" i="12"/>
  <c r="P152" i="12"/>
  <c r="Q152" i="12"/>
  <c r="R152" i="12"/>
  <c r="B153" i="12"/>
  <c r="C153" i="12"/>
  <c r="D153" i="12"/>
  <c r="E153" i="12"/>
  <c r="I153" i="12"/>
  <c r="J153" i="12"/>
  <c r="K153" i="12"/>
  <c r="L153" i="12"/>
  <c r="M153" i="12"/>
  <c r="N153" i="12"/>
  <c r="O153" i="12"/>
  <c r="P153" i="12"/>
  <c r="Q153" i="12"/>
  <c r="R153" i="12"/>
  <c r="B168" i="12"/>
  <c r="C168" i="12"/>
  <c r="D168" i="12"/>
  <c r="E168" i="12"/>
  <c r="I168" i="12"/>
  <c r="J168" i="12"/>
  <c r="K168" i="12"/>
  <c r="L168" i="12"/>
  <c r="M168" i="12"/>
  <c r="N168" i="12"/>
  <c r="O168" i="12"/>
  <c r="P168" i="12"/>
  <c r="Q168" i="12"/>
  <c r="R168" i="12"/>
  <c r="B154" i="12"/>
  <c r="C154" i="12"/>
  <c r="D154" i="12"/>
  <c r="E154" i="12"/>
  <c r="I154" i="12"/>
  <c r="J154" i="12"/>
  <c r="K154" i="12"/>
  <c r="L154" i="12"/>
  <c r="M154" i="12"/>
  <c r="N154" i="12"/>
  <c r="O154" i="12"/>
  <c r="P154" i="12"/>
  <c r="Q154" i="12"/>
  <c r="R154" i="12"/>
  <c r="B155" i="12"/>
  <c r="C155" i="12"/>
  <c r="D155" i="12"/>
  <c r="E155" i="12"/>
  <c r="I155" i="12"/>
  <c r="J155" i="12"/>
  <c r="K155" i="12"/>
  <c r="L155" i="12"/>
  <c r="M155" i="12"/>
  <c r="N155" i="12"/>
  <c r="O155" i="12"/>
  <c r="P155" i="12"/>
  <c r="Q155" i="12"/>
  <c r="R155" i="12"/>
  <c r="B171" i="12"/>
  <c r="C171" i="12"/>
  <c r="D171" i="12"/>
  <c r="E171" i="12"/>
  <c r="I171" i="12"/>
  <c r="J171" i="12"/>
  <c r="K171" i="12"/>
  <c r="L171" i="12"/>
  <c r="M171" i="12"/>
  <c r="N171" i="12"/>
  <c r="O171" i="12"/>
  <c r="P171" i="12"/>
  <c r="Q171" i="12"/>
  <c r="R171" i="12"/>
  <c r="B156" i="12"/>
  <c r="C156" i="12"/>
  <c r="D156" i="12"/>
  <c r="E156" i="12"/>
  <c r="I156" i="12"/>
  <c r="J156" i="12"/>
  <c r="K156" i="12"/>
  <c r="L156" i="12"/>
  <c r="M156" i="12"/>
  <c r="N156" i="12"/>
  <c r="O156" i="12"/>
  <c r="P156" i="12"/>
  <c r="Q156" i="12"/>
  <c r="R156" i="12"/>
  <c r="B157" i="12"/>
  <c r="C157" i="12"/>
  <c r="D157" i="12"/>
  <c r="E157" i="12"/>
  <c r="I157" i="12"/>
  <c r="J157" i="12"/>
  <c r="K157" i="12"/>
  <c r="L157" i="12"/>
  <c r="M157" i="12"/>
  <c r="N157" i="12"/>
  <c r="O157" i="12"/>
  <c r="P157" i="12"/>
  <c r="Q157" i="12"/>
  <c r="R157" i="12"/>
  <c r="B158" i="12"/>
  <c r="C158" i="12"/>
  <c r="D158" i="12"/>
  <c r="E158" i="12"/>
  <c r="I158" i="12"/>
  <c r="J158" i="12"/>
  <c r="K158" i="12"/>
  <c r="L158" i="12"/>
  <c r="M158" i="12"/>
  <c r="N158" i="12"/>
  <c r="O158" i="12"/>
  <c r="P158" i="12"/>
  <c r="Q158" i="12"/>
  <c r="R158" i="12"/>
  <c r="B169" i="12"/>
  <c r="C169" i="12"/>
  <c r="D169" i="12"/>
  <c r="E169" i="12"/>
  <c r="I169" i="12"/>
  <c r="J169" i="12"/>
  <c r="K169" i="12"/>
  <c r="L169" i="12"/>
  <c r="M169" i="12"/>
  <c r="N169" i="12"/>
  <c r="O169" i="12"/>
  <c r="P169" i="12"/>
  <c r="Q169" i="12"/>
  <c r="R169" i="12"/>
  <c r="B165" i="12"/>
  <c r="C165" i="12"/>
  <c r="D165" i="12"/>
  <c r="E165" i="12"/>
  <c r="I165" i="12"/>
  <c r="J165" i="12"/>
  <c r="K165" i="12"/>
  <c r="L165" i="12"/>
  <c r="M165" i="12"/>
  <c r="N165" i="12"/>
  <c r="O165" i="12"/>
  <c r="P165" i="12"/>
  <c r="Q165" i="12"/>
  <c r="R165" i="12"/>
  <c r="B159" i="12"/>
  <c r="C159" i="12"/>
  <c r="D159" i="12"/>
  <c r="E159" i="12"/>
  <c r="I159" i="12"/>
  <c r="J159" i="12"/>
  <c r="K159" i="12"/>
  <c r="L159" i="12"/>
  <c r="M159" i="12"/>
  <c r="N159" i="12"/>
  <c r="O159" i="12"/>
  <c r="P159" i="12"/>
  <c r="Q159" i="12"/>
  <c r="R159" i="12"/>
  <c r="B160" i="12"/>
  <c r="C160" i="12"/>
  <c r="D160" i="12"/>
  <c r="E160" i="12"/>
  <c r="I160" i="12"/>
  <c r="J160" i="12"/>
  <c r="K160" i="12"/>
  <c r="L160" i="12"/>
  <c r="M160" i="12"/>
  <c r="N160" i="12"/>
  <c r="O160" i="12"/>
  <c r="P160" i="12"/>
  <c r="Q160" i="12"/>
  <c r="R160" i="12"/>
  <c r="B161" i="12"/>
  <c r="C161" i="12"/>
  <c r="D161" i="12"/>
  <c r="E161" i="12"/>
  <c r="I161" i="12"/>
  <c r="J161" i="12"/>
  <c r="K161" i="12"/>
  <c r="L161" i="12"/>
  <c r="M161" i="12"/>
  <c r="N161" i="12"/>
  <c r="O161" i="12"/>
  <c r="P161" i="12"/>
  <c r="Q161" i="12"/>
  <c r="R161" i="12"/>
  <c r="B162" i="12"/>
  <c r="C162" i="12"/>
  <c r="D162" i="12"/>
  <c r="E162" i="12"/>
  <c r="I162" i="12"/>
  <c r="J162" i="12"/>
  <c r="K162" i="12"/>
  <c r="L162" i="12"/>
  <c r="M162" i="12"/>
  <c r="N162" i="12"/>
  <c r="O162" i="12"/>
  <c r="P162" i="12"/>
  <c r="Q162" i="12"/>
  <c r="R162" i="12"/>
  <c r="B170" i="12"/>
  <c r="C170" i="12"/>
  <c r="D170" i="12"/>
  <c r="E170" i="12"/>
  <c r="I170" i="12"/>
  <c r="J170" i="12"/>
  <c r="K170" i="12"/>
  <c r="L170" i="12"/>
  <c r="M170" i="12"/>
  <c r="N170" i="12"/>
  <c r="O170" i="12"/>
  <c r="P170" i="12"/>
  <c r="Q170" i="12"/>
  <c r="R170" i="12"/>
  <c r="B166" i="12"/>
  <c r="C166" i="12"/>
  <c r="D166" i="12"/>
  <c r="E166" i="12"/>
  <c r="I166" i="12"/>
  <c r="J166" i="12"/>
  <c r="K166" i="12"/>
  <c r="L166" i="12"/>
  <c r="M166" i="12"/>
  <c r="N166" i="12"/>
  <c r="O166" i="12"/>
  <c r="P166" i="12"/>
  <c r="Q166" i="12"/>
  <c r="R166" i="12"/>
  <c r="B167" i="12"/>
  <c r="C167" i="12"/>
  <c r="D167" i="12"/>
  <c r="E167" i="12"/>
  <c r="I167" i="12"/>
  <c r="J167" i="12"/>
  <c r="K167" i="12"/>
  <c r="L167" i="12"/>
  <c r="M167" i="12"/>
  <c r="N167" i="12"/>
  <c r="O167" i="12"/>
  <c r="P167" i="12"/>
  <c r="Q167" i="12"/>
  <c r="R167" i="12"/>
  <c r="B163" i="12"/>
  <c r="C163" i="12"/>
  <c r="D163" i="12"/>
  <c r="E163" i="12"/>
  <c r="I163" i="12"/>
  <c r="J163" i="12"/>
  <c r="K163" i="12"/>
  <c r="L163" i="12"/>
  <c r="M163" i="12"/>
  <c r="N163" i="12"/>
  <c r="O163" i="12"/>
  <c r="P163" i="12"/>
  <c r="Q163" i="12"/>
  <c r="R163" i="12"/>
  <c r="B164" i="12"/>
  <c r="C164" i="12"/>
  <c r="D164" i="12"/>
  <c r="E164" i="12"/>
  <c r="I164" i="12"/>
  <c r="J164" i="12"/>
  <c r="K164" i="12"/>
  <c r="L164" i="12"/>
  <c r="M164" i="12"/>
  <c r="N164" i="12"/>
  <c r="O164" i="12"/>
  <c r="P164" i="12"/>
  <c r="Q164" i="12"/>
  <c r="R164" i="12"/>
  <c r="A150" i="12"/>
  <c r="B150" i="12"/>
  <c r="C150" i="12"/>
  <c r="D150" i="12"/>
  <c r="E150" i="12"/>
  <c r="I150" i="12"/>
  <c r="J150" i="12"/>
  <c r="K150" i="12"/>
  <c r="L150" i="12"/>
  <c r="M150" i="12"/>
  <c r="N150" i="12"/>
  <c r="O150" i="12"/>
  <c r="P150" i="12"/>
  <c r="Q150" i="12"/>
  <c r="R150" i="12"/>
  <c r="A148" i="12"/>
  <c r="B148" i="12"/>
  <c r="C148" i="12"/>
  <c r="D148" i="12"/>
  <c r="E148" i="12"/>
  <c r="I148" i="12"/>
  <c r="J148" i="12"/>
  <c r="K148" i="12"/>
  <c r="L148" i="12"/>
  <c r="M148" i="12"/>
  <c r="N148" i="12"/>
  <c r="O148" i="12"/>
  <c r="P148" i="12"/>
  <c r="Q148" i="12"/>
  <c r="R148" i="12"/>
  <c r="A149" i="12"/>
  <c r="B149" i="12"/>
  <c r="C149" i="12"/>
  <c r="D149" i="12"/>
  <c r="E149" i="12"/>
  <c r="I149" i="12"/>
  <c r="J149" i="12"/>
  <c r="K149" i="12"/>
  <c r="L149" i="12"/>
  <c r="M149" i="12"/>
  <c r="N149" i="12"/>
  <c r="O149" i="12"/>
  <c r="P149" i="12"/>
  <c r="Q149" i="12"/>
  <c r="R149" i="12"/>
  <c r="I176" i="12"/>
  <c r="J176" i="12"/>
  <c r="K176" i="12"/>
  <c r="L176" i="12"/>
  <c r="M176" i="12"/>
  <c r="N176" i="12"/>
  <c r="O176" i="12"/>
  <c r="P176" i="12"/>
  <c r="Q176" i="12"/>
  <c r="R176" i="12"/>
  <c r="A172" i="12"/>
  <c r="B172" i="12"/>
  <c r="C172" i="12"/>
  <c r="D172" i="12"/>
  <c r="E172" i="12"/>
  <c r="I172" i="12"/>
  <c r="J172" i="12"/>
  <c r="K172" i="12"/>
  <c r="L172" i="12"/>
  <c r="M172" i="12"/>
  <c r="N172" i="12"/>
  <c r="O172" i="12"/>
  <c r="P172" i="12"/>
  <c r="Q172" i="12"/>
  <c r="R172" i="12"/>
  <c r="A173" i="12"/>
  <c r="B173" i="12"/>
  <c r="C173" i="12"/>
  <c r="D173" i="12"/>
  <c r="E173" i="12"/>
  <c r="I173" i="12"/>
  <c r="J173" i="12"/>
  <c r="K173" i="12"/>
  <c r="L173" i="12"/>
  <c r="M173" i="12"/>
  <c r="N173" i="12"/>
  <c r="O173" i="12"/>
  <c r="P173" i="12"/>
  <c r="Q173" i="12"/>
  <c r="R173" i="12"/>
  <c r="A174" i="12"/>
  <c r="B174" i="12"/>
  <c r="C174" i="12"/>
  <c r="D174" i="12"/>
  <c r="E174" i="12"/>
  <c r="I174" i="12"/>
  <c r="J174" i="12"/>
  <c r="K174" i="12"/>
  <c r="L174" i="12"/>
  <c r="M174" i="12"/>
  <c r="N174" i="12"/>
  <c r="O174" i="12"/>
  <c r="P174" i="12"/>
  <c r="Q174" i="12"/>
  <c r="R174" i="12"/>
  <c r="A177" i="12"/>
  <c r="B177" i="12"/>
  <c r="C177" i="12"/>
  <c r="D177" i="12"/>
  <c r="E177" i="12"/>
  <c r="I177" i="12"/>
  <c r="J177" i="12"/>
  <c r="K177" i="12"/>
  <c r="L177" i="12"/>
  <c r="M177" i="12"/>
  <c r="N177" i="12"/>
  <c r="O177" i="12"/>
  <c r="P177" i="12"/>
  <c r="Q177" i="12"/>
  <c r="R177" i="12"/>
  <c r="A178" i="12"/>
  <c r="B178" i="12"/>
  <c r="C178" i="12"/>
  <c r="D178" i="12"/>
  <c r="E178" i="12"/>
  <c r="I178" i="12"/>
  <c r="J178" i="12"/>
  <c r="K178" i="12"/>
  <c r="L178" i="12"/>
  <c r="M178" i="12"/>
  <c r="N178" i="12"/>
  <c r="O178" i="12"/>
  <c r="P178" i="12"/>
  <c r="Q178" i="12"/>
  <c r="R178" i="12"/>
  <c r="A179" i="12"/>
  <c r="B179" i="12"/>
  <c r="C179" i="12"/>
  <c r="D179" i="12"/>
  <c r="E179" i="12"/>
  <c r="I179" i="12"/>
  <c r="J179" i="12"/>
  <c r="K179" i="12"/>
  <c r="L179" i="12"/>
  <c r="M179" i="12"/>
  <c r="N179" i="12"/>
  <c r="O179" i="12"/>
  <c r="P179" i="12"/>
  <c r="Q179" i="12"/>
  <c r="R179" i="12"/>
  <c r="A180" i="12"/>
  <c r="B180" i="12"/>
  <c r="C180" i="12"/>
  <c r="D180" i="12"/>
  <c r="E180" i="12"/>
  <c r="I180" i="12"/>
  <c r="J180" i="12"/>
  <c r="K180" i="12"/>
  <c r="L180" i="12"/>
  <c r="M180" i="12"/>
  <c r="N180" i="12"/>
  <c r="O180" i="12"/>
  <c r="P180" i="12"/>
  <c r="Q180" i="12"/>
  <c r="R180" i="12"/>
  <c r="A181" i="12"/>
  <c r="B181" i="12"/>
  <c r="C181" i="12"/>
  <c r="D181" i="12"/>
  <c r="E181" i="12"/>
  <c r="I181" i="12"/>
  <c r="J181" i="12"/>
  <c r="K181" i="12"/>
  <c r="L181" i="12"/>
  <c r="M181" i="12"/>
  <c r="N181" i="12"/>
  <c r="O181" i="12"/>
  <c r="P181" i="12"/>
  <c r="Q181" i="12"/>
  <c r="R181" i="12"/>
  <c r="A182" i="12"/>
  <c r="B182" i="12"/>
  <c r="C182" i="12"/>
  <c r="D182" i="12"/>
  <c r="E182" i="12"/>
  <c r="I182" i="12"/>
  <c r="J182" i="12"/>
  <c r="K182" i="12"/>
  <c r="L182" i="12"/>
  <c r="M182" i="12"/>
  <c r="N182" i="12"/>
  <c r="O182" i="12"/>
  <c r="P182" i="12"/>
  <c r="Q182" i="12"/>
  <c r="R182" i="12"/>
  <c r="A183" i="12"/>
  <c r="B183" i="12"/>
  <c r="C183" i="12"/>
  <c r="D183" i="12"/>
  <c r="E183" i="12"/>
  <c r="I183" i="12"/>
  <c r="J183" i="12"/>
  <c r="K183" i="12"/>
  <c r="L183" i="12"/>
  <c r="M183" i="12"/>
  <c r="N183" i="12"/>
  <c r="O183" i="12"/>
  <c r="P183" i="12"/>
  <c r="Q183" i="12"/>
  <c r="R183" i="12"/>
  <c r="A184" i="12"/>
  <c r="B184" i="12"/>
  <c r="C184" i="12"/>
  <c r="D184" i="12"/>
  <c r="E184" i="12"/>
  <c r="I184" i="12"/>
  <c r="J184" i="12"/>
  <c r="K184" i="12"/>
  <c r="L184" i="12"/>
  <c r="M184" i="12"/>
  <c r="N184" i="12"/>
  <c r="O184" i="12"/>
  <c r="P184" i="12"/>
  <c r="Q184" i="12"/>
  <c r="R184" i="12"/>
  <c r="A185" i="12"/>
  <c r="B185" i="12"/>
  <c r="C185" i="12"/>
  <c r="D185" i="12"/>
  <c r="E185" i="12"/>
  <c r="I185" i="12"/>
  <c r="J185" i="12"/>
  <c r="K185" i="12"/>
  <c r="L185" i="12"/>
  <c r="M185" i="12"/>
  <c r="N185" i="12"/>
  <c r="O185" i="12"/>
  <c r="P185" i="12"/>
  <c r="Q185" i="12"/>
  <c r="R185" i="12"/>
  <c r="A190" i="12"/>
  <c r="B190" i="12"/>
  <c r="C190" i="12"/>
  <c r="D190" i="12"/>
  <c r="E190" i="12"/>
  <c r="I190" i="12"/>
  <c r="J190" i="12"/>
  <c r="K190" i="12"/>
  <c r="L190" i="12"/>
  <c r="M190" i="12"/>
  <c r="N190" i="12"/>
  <c r="O190" i="12"/>
  <c r="P190" i="12"/>
  <c r="Q190" i="12"/>
  <c r="R190" i="12"/>
  <c r="A186" i="12"/>
  <c r="B186" i="12"/>
  <c r="C186" i="12"/>
  <c r="D186" i="12"/>
  <c r="E186" i="12"/>
  <c r="I186" i="12"/>
  <c r="J186" i="12"/>
  <c r="K186" i="12"/>
  <c r="L186" i="12"/>
  <c r="M186" i="12"/>
  <c r="N186" i="12"/>
  <c r="O186" i="12"/>
  <c r="P186" i="12"/>
  <c r="Q186" i="12"/>
  <c r="R186" i="12"/>
  <c r="A191" i="12"/>
  <c r="B191" i="12"/>
  <c r="C191" i="12"/>
  <c r="D191" i="12"/>
  <c r="E191" i="12"/>
  <c r="I191" i="12"/>
  <c r="J191" i="12"/>
  <c r="K191" i="12"/>
  <c r="L191" i="12"/>
  <c r="M191" i="12"/>
  <c r="N191" i="12"/>
  <c r="O191" i="12"/>
  <c r="P191" i="12"/>
  <c r="Q191" i="12"/>
  <c r="R191" i="12"/>
  <c r="A187" i="12"/>
  <c r="B187" i="12"/>
  <c r="C187" i="12"/>
  <c r="D187" i="12"/>
  <c r="E187" i="12"/>
  <c r="I187" i="12"/>
  <c r="J187" i="12"/>
  <c r="K187" i="12"/>
  <c r="L187" i="12"/>
  <c r="M187" i="12"/>
  <c r="N187" i="12"/>
  <c r="O187" i="12"/>
  <c r="P187" i="12"/>
  <c r="Q187" i="12"/>
  <c r="R187" i="12"/>
  <c r="A188" i="12"/>
  <c r="B188" i="12"/>
  <c r="C188" i="12"/>
  <c r="D188" i="12"/>
  <c r="E188" i="12"/>
  <c r="I188" i="12"/>
  <c r="J188" i="12"/>
  <c r="K188" i="12"/>
  <c r="L188" i="12"/>
  <c r="M188" i="12"/>
  <c r="N188" i="12"/>
  <c r="O188" i="12"/>
  <c r="P188" i="12"/>
  <c r="Q188" i="12"/>
  <c r="R188" i="12"/>
  <c r="A189" i="12"/>
  <c r="B189" i="12"/>
  <c r="C189" i="12"/>
  <c r="D189" i="12"/>
  <c r="E189" i="12"/>
  <c r="I189" i="12"/>
  <c r="J189" i="12"/>
  <c r="K189" i="12"/>
  <c r="L189" i="12"/>
  <c r="M189" i="12"/>
  <c r="N189" i="12"/>
  <c r="O189" i="12"/>
  <c r="P189" i="12"/>
  <c r="Q189" i="12"/>
  <c r="R189" i="12"/>
  <c r="A192" i="12"/>
  <c r="B192" i="12"/>
  <c r="C192" i="12"/>
  <c r="D192" i="12"/>
  <c r="E192" i="12"/>
  <c r="I192" i="12"/>
  <c r="J192" i="12"/>
  <c r="K192" i="12"/>
  <c r="L192" i="12"/>
  <c r="M192" i="12"/>
  <c r="N192" i="12"/>
  <c r="O192" i="12"/>
  <c r="P192" i="12"/>
  <c r="Q192" i="12"/>
  <c r="R192" i="12"/>
  <c r="A193" i="12"/>
  <c r="B193" i="12"/>
  <c r="C193" i="12"/>
  <c r="D193" i="12"/>
  <c r="E193" i="12"/>
  <c r="I193" i="12"/>
  <c r="J193" i="12"/>
  <c r="K193" i="12"/>
  <c r="L193" i="12"/>
  <c r="M193" i="12"/>
  <c r="N193" i="12"/>
  <c r="O193" i="12"/>
  <c r="P193" i="12"/>
  <c r="Q193" i="12"/>
  <c r="R193" i="12"/>
  <c r="A194" i="12"/>
  <c r="B194" i="12"/>
  <c r="C194" i="12"/>
  <c r="D194" i="12"/>
  <c r="E194" i="12"/>
  <c r="I194" i="12"/>
  <c r="J194" i="12"/>
  <c r="K194" i="12"/>
  <c r="L194" i="12"/>
  <c r="M194" i="12"/>
  <c r="N194" i="12"/>
  <c r="O194" i="12"/>
  <c r="P194" i="12"/>
  <c r="Q194" i="12"/>
  <c r="R194" i="12"/>
  <c r="R195" i="12"/>
  <c r="A196" i="12"/>
  <c r="N196" i="12"/>
  <c r="O196" i="12"/>
  <c r="P196" i="12"/>
  <c r="Q196" i="12"/>
  <c r="R196" i="12"/>
  <c r="A198" i="12"/>
  <c r="B198" i="12"/>
  <c r="C198" i="12"/>
  <c r="D198" i="12"/>
  <c r="E198" i="12"/>
  <c r="I198" i="12"/>
  <c r="J198" i="12"/>
  <c r="K198" i="12"/>
  <c r="L198" i="12"/>
  <c r="M198" i="12"/>
  <c r="N198" i="12"/>
  <c r="O198" i="12"/>
  <c r="P198" i="12"/>
  <c r="Q198" i="12"/>
  <c r="R198" i="12"/>
  <c r="A199" i="12"/>
  <c r="B199" i="12"/>
  <c r="C199" i="12"/>
  <c r="D199" i="12"/>
  <c r="E199" i="12"/>
  <c r="I199" i="12"/>
  <c r="J199" i="12"/>
  <c r="K199" i="12"/>
  <c r="L199" i="12"/>
  <c r="M199" i="12"/>
  <c r="N199" i="12"/>
  <c r="O199" i="12"/>
  <c r="P199" i="12"/>
  <c r="Q199" i="12"/>
  <c r="R199" i="12"/>
  <c r="A200" i="12"/>
  <c r="B200" i="12"/>
  <c r="C200" i="12"/>
  <c r="D200" i="12"/>
  <c r="E200" i="12"/>
  <c r="I200" i="12"/>
  <c r="J200" i="12"/>
  <c r="K200" i="12"/>
  <c r="L200" i="12"/>
  <c r="M200" i="12"/>
  <c r="N200" i="12"/>
  <c r="O200" i="12"/>
  <c r="P200" i="12"/>
  <c r="Q200" i="12"/>
  <c r="R200" i="12"/>
  <c r="A201" i="12"/>
  <c r="B201" i="12"/>
  <c r="C201" i="12"/>
  <c r="D201" i="12"/>
  <c r="E201" i="12"/>
  <c r="I201" i="12"/>
  <c r="J201" i="12"/>
  <c r="K201" i="12"/>
  <c r="L201" i="12"/>
  <c r="M201" i="12"/>
  <c r="N201" i="12"/>
  <c r="O201" i="12"/>
  <c r="P201" i="12"/>
  <c r="Q201" i="12"/>
  <c r="R201" i="12"/>
  <c r="A202" i="12"/>
  <c r="B202" i="12"/>
  <c r="C202" i="12"/>
  <c r="D202" i="12"/>
  <c r="E202" i="12"/>
  <c r="I202" i="12"/>
  <c r="J202" i="12"/>
  <c r="K202" i="12"/>
  <c r="L202" i="12"/>
  <c r="M202" i="12"/>
  <c r="N202" i="12"/>
  <c r="O202" i="12"/>
  <c r="P202" i="12"/>
  <c r="Q202" i="12"/>
  <c r="R202" i="12"/>
  <c r="A203" i="12"/>
  <c r="B203" i="12"/>
  <c r="C203" i="12"/>
  <c r="D203" i="12"/>
  <c r="E203" i="12"/>
  <c r="I203" i="12"/>
  <c r="J203" i="12"/>
  <c r="K203" i="12"/>
  <c r="L203" i="12"/>
  <c r="M203" i="12"/>
  <c r="N203" i="12"/>
  <c r="O203" i="12"/>
  <c r="P203" i="12"/>
  <c r="Q203" i="12"/>
  <c r="R203" i="12"/>
  <c r="A205" i="12"/>
  <c r="B205" i="12"/>
  <c r="C205" i="12"/>
  <c r="D205" i="12"/>
  <c r="E205" i="12"/>
  <c r="I205" i="12"/>
  <c r="J205" i="12"/>
  <c r="K205" i="12"/>
  <c r="L205" i="12"/>
  <c r="M205" i="12"/>
  <c r="N205" i="12"/>
  <c r="O205" i="12"/>
  <c r="P205" i="12"/>
  <c r="Q205" i="12"/>
  <c r="R205" i="12"/>
  <c r="A204" i="12"/>
  <c r="B204" i="12"/>
  <c r="C204" i="12"/>
  <c r="D204" i="12"/>
  <c r="E204" i="12"/>
  <c r="I204" i="12"/>
  <c r="J204" i="12"/>
  <c r="K204" i="12"/>
  <c r="L204" i="12"/>
  <c r="M204" i="12"/>
  <c r="N204" i="12"/>
  <c r="O204" i="12"/>
  <c r="P204" i="12"/>
  <c r="Q204" i="12"/>
  <c r="R204" i="12"/>
  <c r="A206" i="12"/>
  <c r="B206" i="12"/>
  <c r="C206" i="12"/>
  <c r="D206" i="12"/>
  <c r="E206" i="12"/>
  <c r="I206" i="12"/>
  <c r="J206" i="12"/>
  <c r="K206" i="12"/>
  <c r="L206" i="12"/>
  <c r="M206" i="12"/>
  <c r="N206" i="12"/>
  <c r="O206" i="12"/>
  <c r="P206" i="12"/>
  <c r="Q206" i="12"/>
  <c r="R206" i="12"/>
  <c r="A207" i="12"/>
  <c r="B207" i="12"/>
  <c r="C207" i="12"/>
  <c r="D207" i="12"/>
  <c r="E207" i="12"/>
  <c r="I207" i="12"/>
  <c r="J207" i="12"/>
  <c r="K207" i="12"/>
  <c r="L207" i="12"/>
  <c r="M207" i="12"/>
  <c r="N207" i="12"/>
  <c r="O207" i="12"/>
  <c r="P207" i="12"/>
  <c r="Q207" i="12"/>
  <c r="R207" i="12"/>
  <c r="A208" i="12"/>
  <c r="B208" i="12"/>
  <c r="C208" i="12"/>
  <c r="D208" i="12"/>
  <c r="E208" i="12"/>
  <c r="I208" i="12"/>
  <c r="J208" i="12"/>
  <c r="K208" i="12"/>
  <c r="L208" i="12"/>
  <c r="M208" i="12"/>
  <c r="N208" i="12"/>
  <c r="O208" i="12"/>
  <c r="P208" i="12"/>
  <c r="Q208" i="12"/>
  <c r="R208" i="12"/>
  <c r="A210" i="12"/>
  <c r="B210" i="12"/>
  <c r="C210" i="12"/>
  <c r="D210" i="12"/>
  <c r="E210" i="12"/>
  <c r="I210" i="12"/>
  <c r="J210" i="12"/>
  <c r="K210" i="12"/>
  <c r="L210" i="12"/>
  <c r="M210" i="12"/>
  <c r="N210" i="12"/>
  <c r="O210" i="12"/>
  <c r="P210" i="12"/>
  <c r="Q210" i="12"/>
  <c r="R210" i="12"/>
  <c r="A211" i="12"/>
  <c r="B211" i="12"/>
  <c r="C211" i="12"/>
  <c r="D211" i="12"/>
  <c r="E211" i="12"/>
  <c r="I211" i="12"/>
  <c r="J211" i="12"/>
  <c r="K211" i="12"/>
  <c r="L211" i="12"/>
  <c r="M211" i="12"/>
  <c r="N211" i="12"/>
  <c r="O211" i="12"/>
  <c r="P211" i="12"/>
  <c r="Q211" i="12"/>
  <c r="R211" i="12"/>
  <c r="A212" i="12"/>
  <c r="B212" i="12"/>
  <c r="C212" i="12"/>
  <c r="D212" i="12"/>
  <c r="E212" i="12"/>
  <c r="I212" i="12"/>
  <c r="J212" i="12"/>
  <c r="K212" i="12"/>
  <c r="L212" i="12"/>
  <c r="M212" i="12"/>
  <c r="N212" i="12"/>
  <c r="O212" i="12"/>
  <c r="P212" i="12"/>
  <c r="Q212" i="12"/>
  <c r="R212" i="12"/>
  <c r="A213" i="12"/>
  <c r="B213" i="12"/>
  <c r="C213" i="12"/>
  <c r="D213" i="12"/>
  <c r="E213" i="12"/>
  <c r="I213" i="12"/>
  <c r="J213" i="12"/>
  <c r="K213" i="12"/>
  <c r="L213" i="12"/>
  <c r="M213" i="12"/>
  <c r="N213" i="12"/>
  <c r="O213" i="12"/>
  <c r="P213" i="12"/>
  <c r="Q213" i="12"/>
  <c r="R213" i="12"/>
  <c r="A214" i="12"/>
  <c r="B214" i="12"/>
  <c r="C214" i="12"/>
  <c r="D214" i="12"/>
  <c r="E214" i="12"/>
  <c r="I214" i="12"/>
  <c r="J214" i="12"/>
  <c r="K214" i="12"/>
  <c r="L214" i="12"/>
  <c r="M214" i="12"/>
  <c r="N214" i="12"/>
  <c r="O214" i="12"/>
  <c r="P214" i="12"/>
  <c r="Q214" i="12"/>
  <c r="R214" i="12"/>
  <c r="A215" i="12"/>
  <c r="B215" i="12"/>
  <c r="C215" i="12"/>
  <c r="D215" i="12"/>
  <c r="E215" i="12"/>
  <c r="I215" i="12"/>
  <c r="J215" i="12"/>
  <c r="K215" i="12"/>
  <c r="L215" i="12"/>
  <c r="M215" i="12"/>
  <c r="N215" i="12"/>
  <c r="O215" i="12"/>
  <c r="P215" i="12"/>
  <c r="Q215" i="12"/>
  <c r="R215" i="12"/>
  <c r="A216" i="12"/>
  <c r="B216" i="12"/>
  <c r="C216" i="12"/>
  <c r="D216" i="12"/>
  <c r="E216" i="12"/>
  <c r="I216" i="12"/>
  <c r="J216" i="12"/>
  <c r="K216" i="12"/>
  <c r="L216" i="12"/>
  <c r="M216" i="12"/>
  <c r="N216" i="12"/>
  <c r="O216" i="12"/>
  <c r="P216" i="12"/>
  <c r="Q216" i="12"/>
  <c r="R216" i="12"/>
  <c r="A217" i="12"/>
  <c r="B217" i="12"/>
  <c r="C217" i="12"/>
  <c r="D217" i="12"/>
  <c r="E217" i="12"/>
  <c r="I217" i="12"/>
  <c r="J217" i="12"/>
  <c r="K217" i="12"/>
  <c r="L217" i="12"/>
  <c r="M217" i="12"/>
  <c r="N217" i="12"/>
  <c r="O217" i="12"/>
  <c r="P217" i="12"/>
  <c r="Q217" i="12"/>
  <c r="R217" i="12"/>
  <c r="R1" i="12"/>
  <c r="P1" i="12"/>
  <c r="Q1" i="12"/>
  <c r="M1" i="12"/>
  <c r="N1" i="12"/>
  <c r="O1" i="12"/>
  <c r="C1" i="12"/>
  <c r="D1" i="12"/>
  <c r="E1" i="12"/>
  <c r="F1" i="12"/>
  <c r="G1" i="12"/>
  <c r="H1" i="12"/>
  <c r="I1" i="12"/>
  <c r="J1" i="12"/>
  <c r="K1" i="12"/>
  <c r="L1" i="12"/>
  <c r="U196" i="12" l="1"/>
  <c r="U210" i="12"/>
  <c r="U217" i="12"/>
  <c r="U203" i="12"/>
  <c r="U214" i="12"/>
  <c r="U182" i="12"/>
  <c r="S219" i="12"/>
  <c r="T4" i="12"/>
  <c r="S220" i="12"/>
  <c r="O133" i="15"/>
  <c r="P133" i="15"/>
  <c r="Q133" i="15"/>
  <c r="R133" i="15"/>
  <c r="S133" i="15"/>
  <c r="N133" i="15"/>
  <c r="M133" i="15"/>
  <c r="L133" i="15"/>
  <c r="J133" i="15"/>
  <c r="K133" i="15"/>
  <c r="I133" i="15"/>
  <c r="G133" i="15"/>
  <c r="H133" i="15"/>
  <c r="F133" i="15"/>
  <c r="D133" i="15"/>
  <c r="E133" i="15"/>
  <c r="C133" i="15"/>
  <c r="B133" i="15"/>
  <c r="A131" i="15"/>
  <c r="A133" i="15"/>
  <c r="T220" i="12" l="1"/>
  <c r="L159" i="15" l="1"/>
  <c r="M159" i="15"/>
  <c r="N159" i="15"/>
  <c r="O159" i="15"/>
  <c r="P159" i="15"/>
  <c r="Q159" i="15"/>
  <c r="R159" i="15"/>
  <c r="K159" i="15"/>
  <c r="G159" i="15"/>
  <c r="H159" i="15"/>
  <c r="F159" i="15"/>
  <c r="E159" i="15"/>
  <c r="D159" i="15"/>
  <c r="C159" i="15"/>
  <c r="B159" i="15"/>
  <c r="A159" i="15"/>
  <c r="S351" i="15" l="1"/>
  <c r="R351" i="15"/>
  <c r="J351" i="15"/>
  <c r="K351" i="15"/>
  <c r="L351" i="15"/>
  <c r="M351" i="15"/>
  <c r="N351" i="15"/>
  <c r="O351" i="15"/>
  <c r="P351" i="15"/>
  <c r="Q351" i="15"/>
  <c r="J353" i="15"/>
  <c r="I351" i="15"/>
  <c r="I353" i="15"/>
  <c r="G351" i="15"/>
  <c r="H351" i="15"/>
  <c r="F351" i="15"/>
  <c r="E351" i="15"/>
  <c r="D351" i="15"/>
  <c r="C351" i="15"/>
  <c r="B351" i="15"/>
  <c r="A351" i="15"/>
  <c r="G355" i="15"/>
  <c r="H355" i="15"/>
  <c r="I355" i="15"/>
  <c r="J355" i="15"/>
  <c r="A334" i="15"/>
  <c r="B334" i="15"/>
  <c r="C334" i="15"/>
  <c r="D334" i="15"/>
  <c r="E334" i="15"/>
  <c r="F334" i="15"/>
  <c r="G334" i="15"/>
  <c r="H334" i="15"/>
  <c r="I334" i="15"/>
  <c r="J334" i="15"/>
  <c r="K334" i="15"/>
  <c r="L334" i="15"/>
  <c r="M334" i="15"/>
  <c r="N334" i="15"/>
  <c r="O334" i="15"/>
  <c r="P334" i="15"/>
  <c r="Q334" i="15"/>
  <c r="R334" i="15"/>
  <c r="S334" i="15"/>
  <c r="S1" i="15" l="1"/>
  <c r="A358" i="15"/>
  <c r="L353" i="15"/>
  <c r="M353" i="15"/>
  <c r="N353" i="15"/>
  <c r="O353" i="15"/>
  <c r="P353" i="15"/>
  <c r="Q353" i="15"/>
  <c r="K353" i="15"/>
  <c r="G353" i="15"/>
  <c r="H353" i="15"/>
  <c r="F353" i="15"/>
  <c r="E353" i="15"/>
  <c r="D353" i="15"/>
  <c r="C353" i="15"/>
  <c r="B353" i="15"/>
  <c r="A353" i="15"/>
  <c r="L9" i="15" l="1"/>
  <c r="M9" i="15"/>
  <c r="N9" i="15"/>
  <c r="O9" i="15"/>
  <c r="P9" i="15"/>
  <c r="Q9" i="15"/>
  <c r="L11" i="15"/>
  <c r="M11" i="15"/>
  <c r="N11" i="15"/>
  <c r="O11" i="15"/>
  <c r="P11" i="15"/>
  <c r="Q11" i="15"/>
  <c r="L14" i="15"/>
  <c r="M14" i="15"/>
  <c r="N14" i="15"/>
  <c r="O14" i="15"/>
  <c r="P14" i="15"/>
  <c r="Q14" i="15"/>
  <c r="L17" i="15"/>
  <c r="M17" i="15"/>
  <c r="N17" i="15"/>
  <c r="O17" i="15"/>
  <c r="P17" i="15"/>
  <c r="Q17" i="15"/>
  <c r="L19" i="15"/>
  <c r="M19" i="15"/>
  <c r="N19" i="15"/>
  <c r="O19" i="15"/>
  <c r="P19" i="15"/>
  <c r="Q19" i="15"/>
  <c r="L21" i="15"/>
  <c r="M21" i="15"/>
  <c r="N21" i="15"/>
  <c r="O21" i="15"/>
  <c r="P21" i="15"/>
  <c r="Q21" i="15"/>
  <c r="L23" i="15"/>
  <c r="M23" i="15"/>
  <c r="N23" i="15"/>
  <c r="O23" i="15"/>
  <c r="P23" i="15"/>
  <c r="Q23" i="15"/>
  <c r="L26" i="15"/>
  <c r="M26" i="15"/>
  <c r="N26" i="15"/>
  <c r="O26" i="15"/>
  <c r="P26" i="15"/>
  <c r="Q26" i="15"/>
  <c r="L27" i="15"/>
  <c r="M27" i="15"/>
  <c r="N27" i="15"/>
  <c r="O27" i="15"/>
  <c r="P27" i="15"/>
  <c r="Q27" i="15"/>
  <c r="L37" i="15"/>
  <c r="M37" i="15"/>
  <c r="N37" i="15"/>
  <c r="O37" i="15"/>
  <c r="P37" i="15"/>
  <c r="Q37" i="15"/>
  <c r="L38" i="15"/>
  <c r="M38" i="15"/>
  <c r="N38" i="15"/>
  <c r="O38" i="15"/>
  <c r="P38" i="15"/>
  <c r="Q38" i="15"/>
  <c r="L42" i="15"/>
  <c r="M42" i="15"/>
  <c r="N42" i="15"/>
  <c r="O42" i="15"/>
  <c r="P42" i="15"/>
  <c r="Q42" i="15"/>
  <c r="L48" i="15"/>
  <c r="M48" i="15"/>
  <c r="N48" i="15"/>
  <c r="O48" i="15"/>
  <c r="P48" i="15"/>
  <c r="Q48" i="15"/>
  <c r="L53" i="15"/>
  <c r="M53" i="15"/>
  <c r="N53" i="15"/>
  <c r="O53" i="15"/>
  <c r="P53" i="15"/>
  <c r="Q53" i="15"/>
  <c r="L57" i="15"/>
  <c r="M57" i="15"/>
  <c r="N57" i="15"/>
  <c r="O57" i="15"/>
  <c r="P57" i="15"/>
  <c r="Q57" i="15"/>
  <c r="L62" i="15"/>
  <c r="M62" i="15"/>
  <c r="N62" i="15"/>
  <c r="O62" i="15"/>
  <c r="P62" i="15"/>
  <c r="Q62" i="15"/>
  <c r="L67" i="15"/>
  <c r="M67" i="15"/>
  <c r="N67" i="15"/>
  <c r="O67" i="15"/>
  <c r="P67" i="15"/>
  <c r="Q67" i="15"/>
  <c r="L69" i="15"/>
  <c r="M69" i="15"/>
  <c r="N69" i="15"/>
  <c r="O69" i="15"/>
  <c r="P69" i="15"/>
  <c r="Q69" i="15"/>
  <c r="L73" i="15"/>
  <c r="M73" i="15"/>
  <c r="N73" i="15"/>
  <c r="O73" i="15"/>
  <c r="P73" i="15"/>
  <c r="Q73" i="15"/>
  <c r="L79" i="15"/>
  <c r="M79" i="15"/>
  <c r="N79" i="15"/>
  <c r="O79" i="15"/>
  <c r="P79" i="15"/>
  <c r="Q79" i="15"/>
  <c r="L84" i="15"/>
  <c r="M84" i="15"/>
  <c r="N84" i="15"/>
  <c r="O84" i="15"/>
  <c r="P84" i="15"/>
  <c r="Q84" i="15"/>
  <c r="L89" i="15"/>
  <c r="M89" i="15"/>
  <c r="N89" i="15"/>
  <c r="O89" i="15"/>
  <c r="P89" i="15"/>
  <c r="Q89" i="15"/>
  <c r="L92" i="15"/>
  <c r="M92" i="15"/>
  <c r="N92" i="15"/>
  <c r="O92" i="15"/>
  <c r="P92" i="15"/>
  <c r="Q92" i="15"/>
  <c r="L97" i="15"/>
  <c r="M97" i="15"/>
  <c r="N97" i="15"/>
  <c r="O97" i="15"/>
  <c r="P97" i="15"/>
  <c r="Q97" i="15"/>
  <c r="L100" i="15"/>
  <c r="M100" i="15"/>
  <c r="N100" i="15"/>
  <c r="O100" i="15"/>
  <c r="P100" i="15"/>
  <c r="Q100" i="15"/>
  <c r="L107" i="15"/>
  <c r="M107" i="15"/>
  <c r="N107" i="15"/>
  <c r="O107" i="15"/>
  <c r="P107" i="15"/>
  <c r="Q107" i="15"/>
  <c r="L114" i="15"/>
  <c r="M114" i="15"/>
  <c r="N114" i="15"/>
  <c r="O114" i="15"/>
  <c r="P114" i="15"/>
  <c r="Q114" i="15"/>
  <c r="L117" i="15"/>
  <c r="M117" i="15"/>
  <c r="N117" i="15"/>
  <c r="O117" i="15"/>
  <c r="P117" i="15"/>
  <c r="Q117" i="15"/>
  <c r="L118" i="15"/>
  <c r="M118" i="15"/>
  <c r="N118" i="15"/>
  <c r="O118" i="15"/>
  <c r="P118" i="15"/>
  <c r="Q118" i="15"/>
  <c r="L124" i="15"/>
  <c r="M124" i="15"/>
  <c r="N124" i="15"/>
  <c r="O124" i="15"/>
  <c r="P124" i="15"/>
  <c r="Q124" i="15"/>
  <c r="L127" i="15"/>
  <c r="M127" i="15"/>
  <c r="N127" i="15"/>
  <c r="O127" i="15"/>
  <c r="P127" i="15"/>
  <c r="Q127" i="15"/>
  <c r="L136" i="15"/>
  <c r="M136" i="15"/>
  <c r="N136" i="15"/>
  <c r="O136" i="15"/>
  <c r="P136" i="15"/>
  <c r="Q136" i="15"/>
  <c r="L138" i="15"/>
  <c r="M138" i="15"/>
  <c r="N138" i="15"/>
  <c r="O138" i="15"/>
  <c r="P138" i="15"/>
  <c r="Q138" i="15"/>
  <c r="L139" i="15"/>
  <c r="M139" i="15"/>
  <c r="N139" i="15"/>
  <c r="O139" i="15"/>
  <c r="P139" i="15"/>
  <c r="Q139" i="15"/>
  <c r="L142" i="15"/>
  <c r="M142" i="15"/>
  <c r="N142" i="15"/>
  <c r="O142" i="15"/>
  <c r="P142" i="15"/>
  <c r="Q142" i="15"/>
  <c r="L144" i="15"/>
  <c r="M144" i="15"/>
  <c r="N144" i="15"/>
  <c r="O144" i="15"/>
  <c r="P144" i="15"/>
  <c r="Q144" i="15"/>
  <c r="L146" i="15"/>
  <c r="M146" i="15"/>
  <c r="N146" i="15"/>
  <c r="O146" i="15"/>
  <c r="P146" i="15"/>
  <c r="Q146" i="15"/>
  <c r="L148" i="15"/>
  <c r="M148" i="15"/>
  <c r="N148" i="15"/>
  <c r="O148" i="15"/>
  <c r="P148" i="15"/>
  <c r="Q148" i="15"/>
  <c r="L158" i="15"/>
  <c r="M158" i="15"/>
  <c r="N158" i="15"/>
  <c r="O158" i="15"/>
  <c r="P158" i="15"/>
  <c r="Q158" i="15"/>
  <c r="L161" i="15"/>
  <c r="M161" i="15"/>
  <c r="N161" i="15"/>
  <c r="O161" i="15"/>
  <c r="P161" i="15"/>
  <c r="Q161" i="15"/>
  <c r="L163" i="15"/>
  <c r="M163" i="15"/>
  <c r="N163" i="15"/>
  <c r="O163" i="15"/>
  <c r="P163" i="15"/>
  <c r="Q163" i="15"/>
  <c r="L166" i="15"/>
  <c r="M166" i="15"/>
  <c r="N166" i="15"/>
  <c r="O166" i="15"/>
  <c r="P166" i="15"/>
  <c r="Q166" i="15"/>
  <c r="L168" i="15"/>
  <c r="M168" i="15"/>
  <c r="N168" i="15"/>
  <c r="O168" i="15"/>
  <c r="P168" i="15"/>
  <c r="Q168" i="15"/>
  <c r="L182" i="15"/>
  <c r="M182" i="15"/>
  <c r="N182" i="15"/>
  <c r="O182" i="15"/>
  <c r="P182" i="15"/>
  <c r="Q182" i="15"/>
  <c r="L184" i="15"/>
  <c r="M184" i="15"/>
  <c r="N184" i="15"/>
  <c r="O184" i="15"/>
  <c r="P184" i="15"/>
  <c r="Q184" i="15"/>
  <c r="L186" i="15"/>
  <c r="M186" i="15"/>
  <c r="N186" i="15"/>
  <c r="O186" i="15"/>
  <c r="P186" i="15"/>
  <c r="Q186" i="15"/>
  <c r="L190" i="15"/>
  <c r="M190" i="15"/>
  <c r="N190" i="15"/>
  <c r="O190" i="15"/>
  <c r="P190" i="15"/>
  <c r="Q190" i="15"/>
  <c r="L192" i="15"/>
  <c r="M192" i="15"/>
  <c r="N192" i="15"/>
  <c r="O192" i="15"/>
  <c r="P192" i="15"/>
  <c r="Q192" i="15"/>
  <c r="L194" i="15"/>
  <c r="M194" i="15"/>
  <c r="N194" i="15"/>
  <c r="O194" i="15"/>
  <c r="P194" i="15"/>
  <c r="Q194" i="15"/>
  <c r="L196" i="15"/>
  <c r="M196" i="15"/>
  <c r="N196" i="15"/>
  <c r="O196" i="15"/>
  <c r="P196" i="15"/>
  <c r="Q196" i="15"/>
  <c r="L199" i="15"/>
  <c r="M199" i="15"/>
  <c r="N199" i="15"/>
  <c r="O199" i="15"/>
  <c r="P199" i="15"/>
  <c r="Q199" i="15"/>
  <c r="L203" i="15"/>
  <c r="M203" i="15"/>
  <c r="N203" i="15"/>
  <c r="O203" i="15"/>
  <c r="P203" i="15"/>
  <c r="Q203" i="15"/>
  <c r="L202" i="15"/>
  <c r="M202" i="15"/>
  <c r="N202" i="15"/>
  <c r="O202" i="15"/>
  <c r="P202" i="15"/>
  <c r="Q202" i="15"/>
  <c r="L211" i="15"/>
  <c r="M211" i="15"/>
  <c r="N211" i="15"/>
  <c r="O211" i="15"/>
  <c r="P211" i="15"/>
  <c r="Q211" i="15"/>
  <c r="L212" i="15"/>
  <c r="M212" i="15"/>
  <c r="N212" i="15"/>
  <c r="O212" i="15"/>
  <c r="P212" i="15"/>
  <c r="Q212" i="15"/>
  <c r="L227" i="15"/>
  <c r="M227" i="15"/>
  <c r="N227" i="15"/>
  <c r="O227" i="15"/>
  <c r="P227" i="15"/>
  <c r="Q227" i="15"/>
  <c r="L229" i="15"/>
  <c r="M229" i="15"/>
  <c r="N229" i="15"/>
  <c r="O229" i="15"/>
  <c r="P229" i="15"/>
  <c r="Q229" i="15"/>
  <c r="L231" i="15"/>
  <c r="M231" i="15"/>
  <c r="N231" i="15"/>
  <c r="O231" i="15"/>
  <c r="P231" i="15"/>
  <c r="Q231" i="15"/>
  <c r="L235" i="15"/>
  <c r="M235" i="15"/>
  <c r="N235" i="15"/>
  <c r="O235" i="15"/>
  <c r="P235" i="15"/>
  <c r="Q235" i="15"/>
  <c r="L238" i="15"/>
  <c r="M238" i="15"/>
  <c r="N238" i="15"/>
  <c r="O238" i="15"/>
  <c r="P238" i="15"/>
  <c r="Q238" i="15"/>
  <c r="L240" i="15"/>
  <c r="M240" i="15"/>
  <c r="N240" i="15"/>
  <c r="O240" i="15"/>
  <c r="P240" i="15"/>
  <c r="Q240" i="15"/>
  <c r="L245" i="15"/>
  <c r="M245" i="15"/>
  <c r="N245" i="15"/>
  <c r="O245" i="15"/>
  <c r="P245" i="15"/>
  <c r="Q245" i="15"/>
  <c r="L247" i="15"/>
  <c r="M247" i="15"/>
  <c r="N247" i="15"/>
  <c r="O247" i="15"/>
  <c r="P247" i="15"/>
  <c r="Q247" i="15"/>
  <c r="L249" i="15"/>
  <c r="M249" i="15"/>
  <c r="N249" i="15"/>
  <c r="O249" i="15"/>
  <c r="P249" i="15"/>
  <c r="Q249" i="15"/>
  <c r="L252" i="15"/>
  <c r="M252" i="15"/>
  <c r="N252" i="15"/>
  <c r="O252" i="15"/>
  <c r="P252" i="15"/>
  <c r="Q252" i="15"/>
  <c r="L256" i="15"/>
  <c r="M256" i="15"/>
  <c r="N256" i="15"/>
  <c r="O256" i="15"/>
  <c r="P256" i="15"/>
  <c r="Q256" i="15"/>
  <c r="L259" i="15"/>
  <c r="M259" i="15"/>
  <c r="N259" i="15"/>
  <c r="O259" i="15"/>
  <c r="P259" i="15"/>
  <c r="Q259" i="15"/>
  <c r="L265" i="15"/>
  <c r="M265" i="15"/>
  <c r="N265" i="15"/>
  <c r="O265" i="15"/>
  <c r="P265" i="15"/>
  <c r="Q265" i="15"/>
  <c r="L263" i="15"/>
  <c r="M263" i="15"/>
  <c r="N263" i="15"/>
  <c r="O263" i="15"/>
  <c r="P263" i="15"/>
  <c r="Q263" i="15"/>
  <c r="L262" i="15"/>
  <c r="M262" i="15"/>
  <c r="N262" i="15"/>
  <c r="O262" i="15"/>
  <c r="P262" i="15"/>
  <c r="Q262" i="15"/>
  <c r="L264" i="15"/>
  <c r="M264" i="15"/>
  <c r="N264" i="15"/>
  <c r="O264" i="15"/>
  <c r="P264" i="15"/>
  <c r="Q264" i="15"/>
  <c r="L266" i="15"/>
  <c r="M266" i="15"/>
  <c r="N266" i="15"/>
  <c r="O266" i="15"/>
  <c r="P266" i="15"/>
  <c r="Q266" i="15"/>
  <c r="L302" i="15"/>
  <c r="M302" i="15"/>
  <c r="N302" i="15"/>
  <c r="O302" i="15"/>
  <c r="P302" i="15"/>
  <c r="Q302" i="15"/>
  <c r="L300" i="15"/>
  <c r="M300" i="15"/>
  <c r="N300" i="15"/>
  <c r="O300" i="15"/>
  <c r="P300" i="15"/>
  <c r="Q300" i="15"/>
  <c r="L304" i="15"/>
  <c r="M304" i="15"/>
  <c r="N304" i="15"/>
  <c r="O304" i="15"/>
  <c r="P304" i="15"/>
  <c r="Q304" i="15"/>
  <c r="L310" i="15"/>
  <c r="M310" i="15"/>
  <c r="N310" i="15"/>
  <c r="O310" i="15"/>
  <c r="P310" i="15"/>
  <c r="Q310" i="15"/>
  <c r="L312" i="15"/>
  <c r="M312" i="15"/>
  <c r="N312" i="15"/>
  <c r="O312" i="15"/>
  <c r="P312" i="15"/>
  <c r="Q312" i="15"/>
  <c r="L314" i="15"/>
  <c r="M314" i="15"/>
  <c r="N314" i="15"/>
  <c r="O314" i="15"/>
  <c r="P314" i="15"/>
  <c r="Q314" i="15"/>
  <c r="L316" i="15"/>
  <c r="M316" i="15"/>
  <c r="N316" i="15"/>
  <c r="O316" i="15"/>
  <c r="P316" i="15"/>
  <c r="Q316" i="15"/>
  <c r="L323" i="15"/>
  <c r="M323" i="15"/>
  <c r="N323" i="15"/>
  <c r="O323" i="15"/>
  <c r="P323" i="15"/>
  <c r="Q323" i="15"/>
  <c r="L327" i="15"/>
  <c r="M327" i="15"/>
  <c r="N327" i="15"/>
  <c r="O327" i="15"/>
  <c r="P327" i="15"/>
  <c r="Q327" i="15"/>
  <c r="L329" i="15"/>
  <c r="M329" i="15"/>
  <c r="N329" i="15"/>
  <c r="O329" i="15"/>
  <c r="P329" i="15"/>
  <c r="Q329" i="15"/>
  <c r="L333" i="15"/>
  <c r="M333" i="15"/>
  <c r="N333" i="15"/>
  <c r="O333" i="15"/>
  <c r="P333" i="15"/>
  <c r="Q333" i="15"/>
  <c r="L340" i="15"/>
  <c r="M340" i="15"/>
  <c r="N340" i="15"/>
  <c r="O340" i="15"/>
  <c r="P340" i="15"/>
  <c r="Q340" i="15"/>
  <c r="L341" i="15"/>
  <c r="M341" i="15"/>
  <c r="N341" i="15"/>
  <c r="O341" i="15"/>
  <c r="P341" i="15"/>
  <c r="Q341" i="15"/>
  <c r="L344" i="15"/>
  <c r="M344" i="15"/>
  <c r="N344" i="15"/>
  <c r="O344" i="15"/>
  <c r="P344" i="15"/>
  <c r="Q344" i="15"/>
  <c r="L345" i="15"/>
  <c r="M345" i="15"/>
  <c r="N345" i="15"/>
  <c r="O345" i="15"/>
  <c r="P345" i="15"/>
  <c r="Q345" i="15"/>
  <c r="L352" i="15"/>
  <c r="M352" i="15"/>
  <c r="N352" i="15"/>
  <c r="O352" i="15"/>
  <c r="P352" i="15"/>
  <c r="Q352" i="15"/>
  <c r="L354" i="15"/>
  <c r="M354" i="15"/>
  <c r="N354" i="15"/>
  <c r="O354" i="15"/>
  <c r="P354" i="15"/>
  <c r="Q354" i="15"/>
  <c r="L357" i="15"/>
  <c r="M357" i="15"/>
  <c r="N357" i="15"/>
  <c r="O357" i="15"/>
  <c r="P357" i="15"/>
  <c r="Q357" i="15"/>
  <c r="L362" i="15"/>
  <c r="M362" i="15"/>
  <c r="N362" i="15"/>
  <c r="O362" i="15"/>
  <c r="P362" i="15"/>
  <c r="Q362" i="15"/>
  <c r="K9" i="15"/>
  <c r="K11" i="15"/>
  <c r="K14" i="15"/>
  <c r="K17" i="15"/>
  <c r="K19" i="15"/>
  <c r="K21" i="15"/>
  <c r="K23" i="15"/>
  <c r="K26" i="15"/>
  <c r="K27" i="15"/>
  <c r="K37" i="15"/>
  <c r="K38" i="15"/>
  <c r="K42" i="15"/>
  <c r="K48" i="15"/>
  <c r="K53" i="15"/>
  <c r="K57" i="15"/>
  <c r="K62" i="15"/>
  <c r="K67" i="15"/>
  <c r="K69" i="15"/>
  <c r="K73" i="15"/>
  <c r="K79" i="15"/>
  <c r="K84" i="15"/>
  <c r="K89" i="15"/>
  <c r="K92" i="15"/>
  <c r="K97" i="15"/>
  <c r="K100" i="15"/>
  <c r="K107" i="15"/>
  <c r="K114" i="15"/>
  <c r="K117" i="15"/>
  <c r="K118" i="15"/>
  <c r="K124" i="15"/>
  <c r="K127" i="15"/>
  <c r="K136" i="15"/>
  <c r="K138" i="15"/>
  <c r="K139" i="15"/>
  <c r="K142" i="15"/>
  <c r="K144" i="15"/>
  <c r="K146" i="15"/>
  <c r="K148" i="15"/>
  <c r="K158" i="15"/>
  <c r="K161" i="15"/>
  <c r="K163" i="15"/>
  <c r="K166" i="15"/>
  <c r="K168" i="15"/>
  <c r="K182" i="15"/>
  <c r="K184" i="15"/>
  <c r="K186" i="15"/>
  <c r="K190" i="15"/>
  <c r="K192" i="15"/>
  <c r="K194" i="15"/>
  <c r="K196" i="15"/>
  <c r="K199" i="15"/>
  <c r="K203" i="15"/>
  <c r="K202" i="15"/>
  <c r="K211" i="15"/>
  <c r="K212" i="15"/>
  <c r="K227" i="15"/>
  <c r="K229" i="15"/>
  <c r="K231" i="15"/>
  <c r="K235" i="15"/>
  <c r="K238" i="15"/>
  <c r="K240" i="15"/>
  <c r="K245" i="15"/>
  <c r="K247" i="15"/>
  <c r="K249" i="15"/>
  <c r="K252" i="15"/>
  <c r="K256" i="15"/>
  <c r="K259" i="15"/>
  <c r="K265" i="15"/>
  <c r="K263" i="15"/>
  <c r="K262" i="15"/>
  <c r="K264" i="15"/>
  <c r="K266" i="15"/>
  <c r="K302" i="15"/>
  <c r="K300" i="15"/>
  <c r="K304" i="15"/>
  <c r="K310" i="15"/>
  <c r="K312" i="15"/>
  <c r="K314" i="15"/>
  <c r="K316" i="15"/>
  <c r="K323" i="15"/>
  <c r="K327" i="15"/>
  <c r="K329" i="15"/>
  <c r="K333" i="15"/>
  <c r="K340" i="15"/>
  <c r="K341" i="15"/>
  <c r="K344" i="15"/>
  <c r="K345" i="15"/>
  <c r="K352" i="15"/>
  <c r="K354" i="15"/>
  <c r="K357" i="15"/>
  <c r="K362" i="15"/>
  <c r="F9" i="15"/>
  <c r="G9" i="15"/>
  <c r="H9" i="15"/>
  <c r="F11" i="15"/>
  <c r="G11" i="15"/>
  <c r="H11" i="15"/>
  <c r="F14" i="15"/>
  <c r="G14" i="15"/>
  <c r="H14" i="15"/>
  <c r="F17" i="15"/>
  <c r="G17" i="15"/>
  <c r="H17" i="15"/>
  <c r="F19" i="15"/>
  <c r="G19" i="15"/>
  <c r="H19" i="15"/>
  <c r="F21" i="15"/>
  <c r="G21" i="15"/>
  <c r="H21" i="15"/>
  <c r="F23" i="15"/>
  <c r="G23" i="15"/>
  <c r="H23" i="15"/>
  <c r="F26" i="15"/>
  <c r="G26" i="15"/>
  <c r="H26" i="15"/>
  <c r="F27" i="15"/>
  <c r="G27" i="15"/>
  <c r="H27" i="15"/>
  <c r="F37" i="15"/>
  <c r="G37" i="15"/>
  <c r="H37" i="15"/>
  <c r="F38" i="15"/>
  <c r="G38" i="15"/>
  <c r="H38" i="15"/>
  <c r="F42" i="15"/>
  <c r="G42" i="15"/>
  <c r="H42" i="15"/>
  <c r="F48" i="15"/>
  <c r="G48" i="15"/>
  <c r="H48" i="15"/>
  <c r="F53" i="15"/>
  <c r="G53" i="15"/>
  <c r="H53" i="15"/>
  <c r="F57" i="15"/>
  <c r="G57" i="15"/>
  <c r="H57" i="15"/>
  <c r="F62" i="15"/>
  <c r="G62" i="15"/>
  <c r="H62" i="15"/>
  <c r="F67" i="15"/>
  <c r="G67" i="15"/>
  <c r="H67" i="15"/>
  <c r="F69" i="15"/>
  <c r="G69" i="15"/>
  <c r="H69" i="15"/>
  <c r="F73" i="15"/>
  <c r="G73" i="15"/>
  <c r="H73" i="15"/>
  <c r="F79" i="15"/>
  <c r="G79" i="15"/>
  <c r="H79" i="15"/>
  <c r="F84" i="15"/>
  <c r="G84" i="15"/>
  <c r="H84" i="15"/>
  <c r="F89" i="15"/>
  <c r="G89" i="15"/>
  <c r="H89" i="15"/>
  <c r="F92" i="15"/>
  <c r="G92" i="15"/>
  <c r="H92" i="15"/>
  <c r="F97" i="15"/>
  <c r="G97" i="15"/>
  <c r="H97" i="15"/>
  <c r="F100" i="15"/>
  <c r="G100" i="15"/>
  <c r="H100" i="15"/>
  <c r="F107" i="15"/>
  <c r="G107" i="15"/>
  <c r="H107" i="15"/>
  <c r="F114" i="15"/>
  <c r="G114" i="15"/>
  <c r="H114" i="15"/>
  <c r="F117" i="15"/>
  <c r="G117" i="15"/>
  <c r="H117" i="15"/>
  <c r="F118" i="15"/>
  <c r="G118" i="15"/>
  <c r="H118" i="15"/>
  <c r="F124" i="15"/>
  <c r="G124" i="15"/>
  <c r="H124" i="15"/>
  <c r="F127" i="15"/>
  <c r="G127" i="15"/>
  <c r="H127" i="15"/>
  <c r="F136" i="15"/>
  <c r="G136" i="15"/>
  <c r="H136" i="15"/>
  <c r="F138" i="15"/>
  <c r="G138" i="15"/>
  <c r="H138" i="15"/>
  <c r="F139" i="15"/>
  <c r="G139" i="15"/>
  <c r="H139" i="15"/>
  <c r="F142" i="15"/>
  <c r="G142" i="15"/>
  <c r="H142" i="15"/>
  <c r="F144" i="15"/>
  <c r="G144" i="15"/>
  <c r="H144" i="15"/>
  <c r="F146" i="15"/>
  <c r="G146" i="15"/>
  <c r="H146" i="15"/>
  <c r="F148" i="15"/>
  <c r="G148" i="15"/>
  <c r="H148" i="15"/>
  <c r="F158" i="15"/>
  <c r="G158" i="15"/>
  <c r="H158" i="15"/>
  <c r="F161" i="15"/>
  <c r="G161" i="15"/>
  <c r="H161" i="15"/>
  <c r="F163" i="15"/>
  <c r="G163" i="15"/>
  <c r="H163" i="15"/>
  <c r="F166" i="15"/>
  <c r="G166" i="15"/>
  <c r="H166" i="15"/>
  <c r="F168" i="15"/>
  <c r="G168" i="15"/>
  <c r="H168" i="15"/>
  <c r="F182" i="15"/>
  <c r="G182" i="15"/>
  <c r="H182" i="15"/>
  <c r="F184" i="15"/>
  <c r="G184" i="15"/>
  <c r="H184" i="15"/>
  <c r="F186" i="15"/>
  <c r="G186" i="15"/>
  <c r="H186" i="15"/>
  <c r="F190" i="15"/>
  <c r="G190" i="15"/>
  <c r="H190" i="15"/>
  <c r="F192" i="15"/>
  <c r="G192" i="15"/>
  <c r="H192" i="15"/>
  <c r="F194" i="15"/>
  <c r="G194" i="15"/>
  <c r="H194" i="15"/>
  <c r="F196" i="15"/>
  <c r="G196" i="15"/>
  <c r="H196" i="15"/>
  <c r="F199" i="15"/>
  <c r="G199" i="15"/>
  <c r="H199" i="15"/>
  <c r="F203" i="15"/>
  <c r="G203" i="15"/>
  <c r="H203" i="15"/>
  <c r="F202" i="15"/>
  <c r="G202" i="15"/>
  <c r="H202" i="15"/>
  <c r="F211" i="15"/>
  <c r="G211" i="15"/>
  <c r="H211" i="15"/>
  <c r="F212" i="15"/>
  <c r="G212" i="15"/>
  <c r="H212" i="15"/>
  <c r="F227" i="15"/>
  <c r="G227" i="15"/>
  <c r="H227" i="15"/>
  <c r="F229" i="15"/>
  <c r="G229" i="15"/>
  <c r="H229" i="15"/>
  <c r="F231" i="15"/>
  <c r="G231" i="15"/>
  <c r="H231" i="15"/>
  <c r="F235" i="15"/>
  <c r="G235" i="15"/>
  <c r="H235" i="15"/>
  <c r="F238" i="15"/>
  <c r="G238" i="15"/>
  <c r="H238" i="15"/>
  <c r="F240" i="15"/>
  <c r="G240" i="15"/>
  <c r="H240" i="15"/>
  <c r="F245" i="15"/>
  <c r="G245" i="15"/>
  <c r="H245" i="15"/>
  <c r="F247" i="15"/>
  <c r="G247" i="15"/>
  <c r="H247" i="15"/>
  <c r="F249" i="15"/>
  <c r="G249" i="15"/>
  <c r="H249" i="15"/>
  <c r="F252" i="15"/>
  <c r="G252" i="15"/>
  <c r="H252" i="15"/>
  <c r="F256" i="15"/>
  <c r="G256" i="15"/>
  <c r="H256" i="15"/>
  <c r="F259" i="15"/>
  <c r="G259" i="15"/>
  <c r="H259" i="15"/>
  <c r="F265" i="15"/>
  <c r="G265" i="15"/>
  <c r="H265" i="15"/>
  <c r="F263" i="15"/>
  <c r="G263" i="15"/>
  <c r="H263" i="15"/>
  <c r="F262" i="15"/>
  <c r="G262" i="15"/>
  <c r="H262" i="15"/>
  <c r="F264" i="15"/>
  <c r="G264" i="15"/>
  <c r="H264" i="15"/>
  <c r="F266" i="15"/>
  <c r="G266" i="15"/>
  <c r="H266" i="15"/>
  <c r="F302" i="15"/>
  <c r="G302" i="15"/>
  <c r="H302" i="15"/>
  <c r="F300" i="15"/>
  <c r="G300" i="15"/>
  <c r="H300" i="15"/>
  <c r="F304" i="15"/>
  <c r="G304" i="15"/>
  <c r="H304" i="15"/>
  <c r="F310" i="15"/>
  <c r="G310" i="15"/>
  <c r="H310" i="15"/>
  <c r="F312" i="15"/>
  <c r="G312" i="15"/>
  <c r="H312" i="15"/>
  <c r="F314" i="15"/>
  <c r="G314" i="15"/>
  <c r="H314" i="15"/>
  <c r="F316" i="15"/>
  <c r="G316" i="15"/>
  <c r="H316" i="15"/>
  <c r="F323" i="15"/>
  <c r="G323" i="15"/>
  <c r="H323" i="15"/>
  <c r="F327" i="15"/>
  <c r="G327" i="15"/>
  <c r="H327" i="15"/>
  <c r="F329" i="15"/>
  <c r="G329" i="15"/>
  <c r="H329" i="15"/>
  <c r="F333" i="15"/>
  <c r="G333" i="15"/>
  <c r="H333" i="15"/>
  <c r="F340" i="15"/>
  <c r="G340" i="15"/>
  <c r="H340" i="15"/>
  <c r="F341" i="15"/>
  <c r="G341" i="15"/>
  <c r="H341" i="15"/>
  <c r="F344" i="15"/>
  <c r="G344" i="15"/>
  <c r="H344" i="15"/>
  <c r="F345" i="15"/>
  <c r="G345" i="15"/>
  <c r="H345" i="15"/>
  <c r="F352" i="15"/>
  <c r="G352" i="15"/>
  <c r="H352" i="15"/>
  <c r="F354" i="15"/>
  <c r="G354" i="15"/>
  <c r="H354" i="15"/>
  <c r="F357" i="15"/>
  <c r="G357" i="15"/>
  <c r="H357" i="15"/>
  <c r="F362" i="15"/>
  <c r="G362" i="15"/>
  <c r="H362" i="15"/>
  <c r="D9" i="15"/>
  <c r="E9" i="15"/>
  <c r="D11" i="15"/>
  <c r="E11" i="15"/>
  <c r="D14" i="15"/>
  <c r="E14" i="15"/>
  <c r="D17" i="15"/>
  <c r="E17" i="15"/>
  <c r="D19" i="15"/>
  <c r="E19" i="15"/>
  <c r="D21" i="15"/>
  <c r="E21" i="15"/>
  <c r="D23" i="15"/>
  <c r="E23" i="15"/>
  <c r="D26" i="15"/>
  <c r="E26" i="15"/>
  <c r="D27" i="15"/>
  <c r="E27" i="15"/>
  <c r="D37" i="15"/>
  <c r="E37" i="15"/>
  <c r="D38" i="15"/>
  <c r="E38" i="15"/>
  <c r="D42" i="15"/>
  <c r="E42" i="15"/>
  <c r="D48" i="15"/>
  <c r="E48" i="15"/>
  <c r="D53" i="15"/>
  <c r="E53" i="15"/>
  <c r="D57" i="15"/>
  <c r="E57" i="15"/>
  <c r="D62" i="15"/>
  <c r="E62" i="15"/>
  <c r="D67" i="15"/>
  <c r="E67" i="15"/>
  <c r="D69" i="15"/>
  <c r="E69" i="15"/>
  <c r="D73" i="15"/>
  <c r="E73" i="15"/>
  <c r="D79" i="15"/>
  <c r="E79" i="15"/>
  <c r="D84" i="15"/>
  <c r="E84" i="15"/>
  <c r="D89" i="15"/>
  <c r="E89" i="15"/>
  <c r="D92" i="15"/>
  <c r="E92" i="15"/>
  <c r="D97" i="15"/>
  <c r="E97" i="15"/>
  <c r="D100" i="15"/>
  <c r="E100" i="15"/>
  <c r="D107" i="15"/>
  <c r="E107" i="15"/>
  <c r="D114" i="15"/>
  <c r="E114" i="15"/>
  <c r="D117" i="15"/>
  <c r="E117" i="15"/>
  <c r="D118" i="15"/>
  <c r="E118" i="15"/>
  <c r="D124" i="15"/>
  <c r="E124" i="15"/>
  <c r="D127" i="15"/>
  <c r="E127" i="15"/>
  <c r="D136" i="15"/>
  <c r="E136" i="15"/>
  <c r="D138" i="15"/>
  <c r="E138" i="15"/>
  <c r="D139" i="15"/>
  <c r="E139" i="15"/>
  <c r="D142" i="15"/>
  <c r="E142" i="15"/>
  <c r="D144" i="15"/>
  <c r="E144" i="15"/>
  <c r="D146" i="15"/>
  <c r="E146" i="15"/>
  <c r="D148" i="15"/>
  <c r="E148" i="15"/>
  <c r="D158" i="15"/>
  <c r="E158" i="15"/>
  <c r="D161" i="15"/>
  <c r="E161" i="15"/>
  <c r="D163" i="15"/>
  <c r="E163" i="15"/>
  <c r="D166" i="15"/>
  <c r="E166" i="15"/>
  <c r="D168" i="15"/>
  <c r="E168" i="15"/>
  <c r="D182" i="15"/>
  <c r="E182" i="15"/>
  <c r="D184" i="15"/>
  <c r="E184" i="15"/>
  <c r="D186" i="15"/>
  <c r="E186" i="15"/>
  <c r="D190" i="15"/>
  <c r="E190" i="15"/>
  <c r="D192" i="15"/>
  <c r="E192" i="15"/>
  <c r="D194" i="15"/>
  <c r="E194" i="15"/>
  <c r="D196" i="15"/>
  <c r="E196" i="15"/>
  <c r="D199" i="15"/>
  <c r="E199" i="15"/>
  <c r="D203" i="15"/>
  <c r="E203" i="15"/>
  <c r="D202" i="15"/>
  <c r="E202" i="15"/>
  <c r="D211" i="15"/>
  <c r="E211" i="15"/>
  <c r="D212" i="15"/>
  <c r="E212" i="15"/>
  <c r="D227" i="15"/>
  <c r="E227" i="15"/>
  <c r="D229" i="15"/>
  <c r="E229" i="15"/>
  <c r="D231" i="15"/>
  <c r="E231" i="15"/>
  <c r="D235" i="15"/>
  <c r="E235" i="15"/>
  <c r="D238" i="15"/>
  <c r="E238" i="15"/>
  <c r="D240" i="15"/>
  <c r="E240" i="15"/>
  <c r="D245" i="15"/>
  <c r="E245" i="15"/>
  <c r="D247" i="15"/>
  <c r="E247" i="15"/>
  <c r="D249" i="15"/>
  <c r="E249" i="15"/>
  <c r="D252" i="15"/>
  <c r="E252" i="15"/>
  <c r="D256" i="15"/>
  <c r="E256" i="15"/>
  <c r="D259" i="15"/>
  <c r="E259" i="15"/>
  <c r="D265" i="15"/>
  <c r="E265" i="15"/>
  <c r="D263" i="15"/>
  <c r="E263" i="15"/>
  <c r="D262" i="15"/>
  <c r="E262" i="15"/>
  <c r="D264" i="15"/>
  <c r="E264" i="15"/>
  <c r="D266" i="15"/>
  <c r="E266" i="15"/>
  <c r="D302" i="15"/>
  <c r="E302" i="15"/>
  <c r="D300" i="15"/>
  <c r="E300" i="15"/>
  <c r="D304" i="15"/>
  <c r="E304" i="15"/>
  <c r="D310" i="15"/>
  <c r="E310" i="15"/>
  <c r="D312" i="15"/>
  <c r="E312" i="15"/>
  <c r="D314" i="15"/>
  <c r="E314" i="15"/>
  <c r="D316" i="15"/>
  <c r="E316" i="15"/>
  <c r="D323" i="15"/>
  <c r="E323" i="15"/>
  <c r="D327" i="15"/>
  <c r="E327" i="15"/>
  <c r="D329" i="15"/>
  <c r="E329" i="15"/>
  <c r="D333" i="15"/>
  <c r="E333" i="15"/>
  <c r="D340" i="15"/>
  <c r="E340" i="15"/>
  <c r="D341" i="15"/>
  <c r="E341" i="15"/>
  <c r="D344" i="15"/>
  <c r="E344" i="15"/>
  <c r="D345" i="15"/>
  <c r="E345" i="15"/>
  <c r="D352" i="15"/>
  <c r="E352" i="15"/>
  <c r="D354" i="15"/>
  <c r="E354" i="15"/>
  <c r="D357" i="15"/>
  <c r="E357" i="15"/>
  <c r="D362" i="15"/>
  <c r="E362" i="15"/>
  <c r="C9" i="15"/>
  <c r="C11" i="15"/>
  <c r="C14" i="15"/>
  <c r="C17" i="15"/>
  <c r="C19" i="15"/>
  <c r="C21" i="15"/>
  <c r="C23" i="15"/>
  <c r="C26" i="15"/>
  <c r="C27" i="15"/>
  <c r="C37" i="15"/>
  <c r="C38" i="15"/>
  <c r="C42" i="15"/>
  <c r="C48" i="15"/>
  <c r="C53" i="15"/>
  <c r="C57" i="15"/>
  <c r="C62" i="15"/>
  <c r="C67" i="15"/>
  <c r="C69" i="15"/>
  <c r="C73" i="15"/>
  <c r="C79" i="15"/>
  <c r="C84" i="15"/>
  <c r="C89" i="15"/>
  <c r="C92" i="15"/>
  <c r="C97" i="15"/>
  <c r="C100" i="15"/>
  <c r="C107" i="15"/>
  <c r="C114" i="15"/>
  <c r="C117" i="15"/>
  <c r="C118" i="15"/>
  <c r="C124" i="15"/>
  <c r="C127" i="15"/>
  <c r="C136" i="15"/>
  <c r="C138" i="15"/>
  <c r="C139" i="15"/>
  <c r="C142" i="15"/>
  <c r="C144" i="15"/>
  <c r="C146" i="15"/>
  <c r="C148" i="15"/>
  <c r="C158" i="15"/>
  <c r="C161" i="15"/>
  <c r="C163" i="15"/>
  <c r="C166" i="15"/>
  <c r="C168" i="15"/>
  <c r="C182" i="15"/>
  <c r="C184" i="15"/>
  <c r="C186" i="15"/>
  <c r="C190" i="15"/>
  <c r="C192" i="15"/>
  <c r="C194" i="15"/>
  <c r="C196" i="15"/>
  <c r="C199" i="15"/>
  <c r="C203" i="15"/>
  <c r="C202" i="15"/>
  <c r="C211" i="15"/>
  <c r="C212" i="15"/>
  <c r="C227" i="15"/>
  <c r="C229" i="15"/>
  <c r="C231" i="15"/>
  <c r="C235" i="15"/>
  <c r="C238" i="15"/>
  <c r="C240" i="15"/>
  <c r="C245" i="15"/>
  <c r="C247" i="15"/>
  <c r="C249" i="15"/>
  <c r="C252" i="15"/>
  <c r="C256" i="15"/>
  <c r="C259" i="15"/>
  <c r="C265" i="15"/>
  <c r="C263" i="15"/>
  <c r="C262" i="15"/>
  <c r="C264" i="15"/>
  <c r="C266" i="15"/>
  <c r="C302" i="15"/>
  <c r="C300" i="15"/>
  <c r="C304" i="15"/>
  <c r="C310" i="15"/>
  <c r="C312" i="15"/>
  <c r="C314" i="15"/>
  <c r="C316" i="15"/>
  <c r="C323" i="15"/>
  <c r="C327" i="15"/>
  <c r="C329" i="15"/>
  <c r="C333" i="15"/>
  <c r="C340" i="15"/>
  <c r="C341" i="15"/>
  <c r="C344" i="15"/>
  <c r="C345" i="15"/>
  <c r="C352" i="15"/>
  <c r="C354" i="15"/>
  <c r="C357" i="15"/>
  <c r="C362" i="15"/>
  <c r="B9" i="15"/>
  <c r="B11" i="15"/>
  <c r="B14" i="15"/>
  <c r="B17" i="15"/>
  <c r="B19" i="15"/>
  <c r="B21" i="15"/>
  <c r="B23" i="15"/>
  <c r="B26" i="15"/>
  <c r="B27" i="15"/>
  <c r="B37" i="15"/>
  <c r="B38" i="15"/>
  <c r="B42" i="15"/>
  <c r="B48" i="15"/>
  <c r="B53" i="15"/>
  <c r="B57" i="15"/>
  <c r="B62" i="15"/>
  <c r="B67" i="15"/>
  <c r="B69" i="15"/>
  <c r="B73" i="15"/>
  <c r="B79" i="15"/>
  <c r="B84" i="15"/>
  <c r="B89" i="15"/>
  <c r="B92" i="15"/>
  <c r="B97" i="15"/>
  <c r="B100" i="15"/>
  <c r="B107" i="15"/>
  <c r="B114" i="15"/>
  <c r="B117" i="15"/>
  <c r="B118" i="15"/>
  <c r="B124" i="15"/>
  <c r="B127" i="15"/>
  <c r="B136" i="15"/>
  <c r="B138" i="15"/>
  <c r="B139" i="15"/>
  <c r="B142" i="15"/>
  <c r="B144" i="15"/>
  <c r="B146" i="15"/>
  <c r="B148" i="15"/>
  <c r="B158" i="15"/>
  <c r="B161" i="15"/>
  <c r="B163" i="15"/>
  <c r="B166" i="15"/>
  <c r="B168" i="15"/>
  <c r="B182" i="15"/>
  <c r="B184" i="15"/>
  <c r="B186" i="15"/>
  <c r="B190" i="15"/>
  <c r="B192" i="15"/>
  <c r="B194" i="15"/>
  <c r="B196" i="15"/>
  <c r="B199" i="15"/>
  <c r="B203" i="15"/>
  <c r="B202" i="15"/>
  <c r="B211" i="15"/>
  <c r="B212" i="15"/>
  <c r="B227" i="15"/>
  <c r="B229" i="15"/>
  <c r="B231" i="15"/>
  <c r="B235" i="15"/>
  <c r="B238" i="15"/>
  <c r="B240" i="15"/>
  <c r="B245" i="15"/>
  <c r="B247" i="15"/>
  <c r="B249" i="15"/>
  <c r="B252" i="15"/>
  <c r="B256" i="15"/>
  <c r="B259" i="15"/>
  <c r="B265" i="15"/>
  <c r="B263" i="15"/>
  <c r="B262" i="15"/>
  <c r="B264" i="15"/>
  <c r="B266" i="15"/>
  <c r="B302" i="15"/>
  <c r="B300" i="15"/>
  <c r="B304" i="15"/>
  <c r="B310" i="15"/>
  <c r="B312" i="15"/>
  <c r="B314" i="15"/>
  <c r="B316" i="15"/>
  <c r="B323" i="15"/>
  <c r="B327" i="15"/>
  <c r="B329" i="15"/>
  <c r="B333" i="15"/>
  <c r="B340" i="15"/>
  <c r="B341" i="15"/>
  <c r="B344" i="15"/>
  <c r="B345" i="15"/>
  <c r="B352" i="15"/>
  <c r="B354" i="15"/>
  <c r="B357" i="15"/>
  <c r="B362" i="15"/>
  <c r="A238" i="15"/>
  <c r="A240" i="15"/>
  <c r="A245" i="15"/>
  <c r="A247" i="15"/>
  <c r="A249" i="15"/>
  <c r="A252" i="15"/>
  <c r="A256" i="15"/>
  <c r="A259" i="15"/>
  <c r="A265" i="15"/>
  <c r="A263" i="15"/>
  <c r="A262" i="15"/>
  <c r="A264" i="15"/>
  <c r="A266" i="15"/>
  <c r="A302" i="15"/>
  <c r="A300" i="15"/>
  <c r="A304" i="15"/>
  <c r="A310" i="15"/>
  <c r="A312" i="15"/>
  <c r="A314" i="15"/>
  <c r="A316" i="15"/>
  <c r="A323" i="15"/>
  <c r="A327" i="15"/>
  <c r="A329" i="15"/>
  <c r="A333" i="15"/>
  <c r="A340" i="15"/>
  <c r="A341" i="15"/>
  <c r="A344" i="15"/>
  <c r="A345" i="15"/>
  <c r="A352" i="15"/>
  <c r="A354" i="15"/>
  <c r="A357" i="15"/>
  <c r="A362" i="15"/>
  <c r="A9" i="15"/>
  <c r="A11" i="15"/>
  <c r="A14" i="15"/>
  <c r="A17" i="15"/>
  <c r="A19" i="15"/>
  <c r="A21" i="15"/>
  <c r="A23" i="15"/>
  <c r="A26" i="15"/>
  <c r="A27" i="15"/>
  <c r="A37" i="15"/>
  <c r="A38" i="15"/>
  <c r="A42" i="15"/>
  <c r="A48" i="15"/>
  <c r="A53" i="15"/>
  <c r="A57" i="15"/>
  <c r="A62" i="15"/>
  <c r="A67" i="15"/>
  <c r="A69" i="15"/>
  <c r="A73" i="15"/>
  <c r="A79" i="15"/>
  <c r="A84" i="15"/>
  <c r="A89" i="15"/>
  <c r="A92" i="15"/>
  <c r="A97" i="15"/>
  <c r="A100" i="15"/>
  <c r="A107" i="15"/>
  <c r="A114" i="15"/>
  <c r="A117" i="15"/>
  <c r="A118" i="15"/>
  <c r="A124" i="15"/>
  <c r="A127" i="15"/>
  <c r="A136" i="15"/>
  <c r="A138" i="15"/>
  <c r="A139" i="15"/>
  <c r="A142" i="15"/>
  <c r="A144" i="15"/>
  <c r="A146" i="15"/>
  <c r="A148" i="15"/>
  <c r="A158" i="15"/>
  <c r="A161" i="15"/>
  <c r="A163" i="15"/>
  <c r="A166" i="15"/>
  <c r="A168" i="15"/>
  <c r="A182" i="15"/>
  <c r="A184" i="15"/>
  <c r="A186" i="15"/>
  <c r="A190" i="15"/>
  <c r="A192" i="15"/>
  <c r="A194" i="15"/>
  <c r="A196" i="15"/>
  <c r="A199" i="15"/>
  <c r="A203" i="15"/>
  <c r="A202" i="15"/>
  <c r="A211" i="15"/>
  <c r="A212" i="15"/>
  <c r="A227" i="15"/>
  <c r="A229" i="15"/>
  <c r="A231" i="15"/>
  <c r="A235" i="15"/>
  <c r="L3" i="15"/>
  <c r="M3" i="15"/>
  <c r="N3" i="15"/>
  <c r="O3" i="15"/>
  <c r="P3" i="15"/>
  <c r="Q3" i="15"/>
  <c r="K3" i="15"/>
  <c r="H3" i="15"/>
  <c r="G3" i="15"/>
  <c r="F3" i="15"/>
  <c r="E3" i="15"/>
  <c r="D3" i="15"/>
  <c r="C3" i="15"/>
  <c r="B3" i="15"/>
  <c r="A3" i="15"/>
  <c r="B234" i="15"/>
  <c r="H160" i="15"/>
  <c r="G160" i="15"/>
  <c r="F160" i="15"/>
  <c r="L358" i="15"/>
  <c r="M358" i="15"/>
  <c r="N358" i="15"/>
  <c r="O358" i="15"/>
  <c r="P358" i="15"/>
  <c r="Q358" i="15"/>
  <c r="K358" i="15"/>
  <c r="G358" i="15"/>
  <c r="H358" i="15"/>
  <c r="F358" i="15"/>
  <c r="E358" i="15"/>
  <c r="D358" i="15"/>
  <c r="C358" i="15"/>
  <c r="B358" i="15"/>
  <c r="L336" i="15"/>
  <c r="M336" i="15"/>
  <c r="N336" i="15"/>
  <c r="O336" i="15"/>
  <c r="P336" i="15"/>
  <c r="Q336" i="15"/>
  <c r="K336" i="15"/>
  <c r="G336" i="15"/>
  <c r="H336" i="15"/>
  <c r="F336" i="15"/>
  <c r="E336" i="15"/>
  <c r="D336" i="15"/>
  <c r="C336" i="15"/>
  <c r="B336" i="15"/>
  <c r="A336" i="15"/>
  <c r="L328" i="15"/>
  <c r="M328" i="15"/>
  <c r="N328" i="15"/>
  <c r="O328" i="15"/>
  <c r="P328" i="15"/>
  <c r="Q328" i="15"/>
  <c r="K328" i="15"/>
  <c r="G328" i="15"/>
  <c r="H328" i="15"/>
  <c r="F328" i="15"/>
  <c r="E328" i="15"/>
  <c r="D328" i="15"/>
  <c r="C328" i="15"/>
  <c r="B328" i="15"/>
  <c r="A328" i="15"/>
  <c r="L315" i="15"/>
  <c r="M315" i="15"/>
  <c r="N315" i="15"/>
  <c r="O315" i="15"/>
  <c r="P315" i="15"/>
  <c r="Q315" i="15"/>
  <c r="K315" i="15"/>
  <c r="G315" i="15"/>
  <c r="H315" i="15"/>
  <c r="F315" i="15"/>
  <c r="E315" i="15"/>
  <c r="D315" i="15"/>
  <c r="C315" i="15"/>
  <c r="B315" i="15"/>
  <c r="A315" i="15"/>
  <c r="L313" i="15"/>
  <c r="M313" i="15"/>
  <c r="N313" i="15"/>
  <c r="O313" i="15"/>
  <c r="P313" i="15"/>
  <c r="Q313" i="15"/>
  <c r="K313" i="15"/>
  <c r="G313" i="15"/>
  <c r="H313" i="15"/>
  <c r="F313" i="15"/>
  <c r="E313" i="15"/>
  <c r="D313" i="15"/>
  <c r="C313" i="15"/>
  <c r="B313" i="15"/>
  <c r="A313" i="15"/>
  <c r="L305" i="15"/>
  <c r="M305" i="15"/>
  <c r="N305" i="15"/>
  <c r="O305" i="15"/>
  <c r="P305" i="15"/>
  <c r="Q305" i="15"/>
  <c r="R305" i="15"/>
  <c r="K305" i="15"/>
  <c r="G305" i="15"/>
  <c r="H305" i="15"/>
  <c r="F305" i="15"/>
  <c r="E305" i="15"/>
  <c r="D305" i="15"/>
  <c r="C305" i="15"/>
  <c r="B305" i="15"/>
  <c r="A305" i="15"/>
  <c r="L301" i="15"/>
  <c r="M301" i="15"/>
  <c r="N301" i="15"/>
  <c r="O301" i="15"/>
  <c r="P301" i="15"/>
  <c r="Q301" i="15"/>
  <c r="K301" i="15"/>
  <c r="G301" i="15"/>
  <c r="H301" i="15"/>
  <c r="F301" i="15"/>
  <c r="E301" i="15"/>
  <c r="D301" i="15"/>
  <c r="C301" i="15"/>
  <c r="B301" i="15"/>
  <c r="A301" i="15"/>
  <c r="L232" i="15"/>
  <c r="M232" i="15"/>
  <c r="N232" i="15"/>
  <c r="O232" i="15"/>
  <c r="P232" i="15"/>
  <c r="Q232" i="15"/>
  <c r="K232" i="15"/>
  <c r="G232" i="15"/>
  <c r="H232" i="15"/>
  <c r="F232" i="15"/>
  <c r="E232" i="15"/>
  <c r="D232" i="15"/>
  <c r="C232" i="15"/>
  <c r="B232" i="15"/>
  <c r="E230" i="15"/>
  <c r="D230" i="15"/>
  <c r="C230" i="15"/>
  <c r="B230" i="15"/>
  <c r="F230" i="15"/>
  <c r="G230" i="15"/>
  <c r="H230" i="15"/>
  <c r="A232" i="15"/>
  <c r="L187" i="15"/>
  <c r="M187" i="15"/>
  <c r="N187" i="15"/>
  <c r="O187" i="15"/>
  <c r="P187" i="15"/>
  <c r="Q187" i="15"/>
  <c r="K187" i="15"/>
  <c r="G187" i="15"/>
  <c r="H187" i="15"/>
  <c r="F187" i="15"/>
  <c r="E187" i="15"/>
  <c r="D187" i="15"/>
  <c r="C187" i="15"/>
  <c r="B187" i="15"/>
  <c r="A187" i="15"/>
  <c r="L183" i="15"/>
  <c r="M183" i="15"/>
  <c r="N183" i="15"/>
  <c r="O183" i="15"/>
  <c r="P183" i="15"/>
  <c r="Q183" i="15"/>
  <c r="K183" i="15"/>
  <c r="G183" i="15"/>
  <c r="H183" i="15"/>
  <c r="F183" i="15"/>
  <c r="E183" i="15"/>
  <c r="D183" i="15"/>
  <c r="C183" i="15"/>
  <c r="B183" i="15"/>
  <c r="A183" i="15"/>
  <c r="L160" i="15"/>
  <c r="M160" i="15"/>
  <c r="N160" i="15"/>
  <c r="O160" i="15"/>
  <c r="P160" i="15"/>
  <c r="Q160" i="15"/>
  <c r="K160" i="15"/>
  <c r="E160" i="15"/>
  <c r="D160" i="15"/>
  <c r="C160" i="15"/>
  <c r="B160" i="15"/>
  <c r="A160" i="15"/>
  <c r="L140" i="15"/>
  <c r="M140" i="15"/>
  <c r="N140" i="15"/>
  <c r="O140" i="15"/>
  <c r="P140" i="15"/>
  <c r="Q140" i="15"/>
  <c r="K140" i="15"/>
  <c r="G140" i="15"/>
  <c r="H140" i="15"/>
  <c r="F140" i="15"/>
  <c r="E140" i="15"/>
  <c r="D140" i="15"/>
  <c r="C140" i="15"/>
  <c r="B140" i="15"/>
  <c r="A140" i="15"/>
  <c r="L123" i="15"/>
  <c r="M123" i="15"/>
  <c r="N123" i="15"/>
  <c r="O123" i="15"/>
  <c r="P123" i="15"/>
  <c r="Q123" i="15"/>
  <c r="K123" i="15"/>
  <c r="G123" i="15"/>
  <c r="H123" i="15"/>
  <c r="F123" i="15"/>
  <c r="E123" i="15"/>
  <c r="D123" i="15"/>
  <c r="C123" i="15"/>
  <c r="B123" i="15"/>
  <c r="A123" i="15"/>
  <c r="L80" i="15"/>
  <c r="M80" i="15"/>
  <c r="N80" i="15"/>
  <c r="O80" i="15"/>
  <c r="P80" i="15"/>
  <c r="Q80" i="15"/>
  <c r="K80" i="15"/>
  <c r="G80" i="15"/>
  <c r="H80" i="15"/>
  <c r="F80" i="15"/>
  <c r="E80" i="15"/>
  <c r="D80" i="15"/>
  <c r="C80" i="15"/>
  <c r="B80" i="15"/>
  <c r="A80" i="15"/>
  <c r="L58" i="15"/>
  <c r="M58" i="15"/>
  <c r="N58" i="15"/>
  <c r="O58" i="15"/>
  <c r="P58" i="15"/>
  <c r="Q58" i="15"/>
  <c r="K58" i="15"/>
  <c r="G58" i="15"/>
  <c r="H58" i="15"/>
  <c r="F58" i="15"/>
  <c r="E58" i="15"/>
  <c r="D58" i="15"/>
  <c r="C58" i="15"/>
  <c r="B58" i="15"/>
  <c r="A58" i="15"/>
  <c r="L49" i="15"/>
  <c r="M49" i="15"/>
  <c r="N49" i="15"/>
  <c r="O49" i="15"/>
  <c r="P49" i="15"/>
  <c r="Q49" i="15"/>
  <c r="K49" i="15"/>
  <c r="G49" i="15"/>
  <c r="H49" i="15"/>
  <c r="F49" i="15"/>
  <c r="E49" i="15"/>
  <c r="D49" i="15"/>
  <c r="C49" i="15"/>
  <c r="B49" i="15"/>
  <c r="A49" i="15"/>
  <c r="L28" i="15"/>
  <c r="M28" i="15"/>
  <c r="N28" i="15"/>
  <c r="O28" i="15"/>
  <c r="P28" i="15"/>
  <c r="Q28" i="15"/>
  <c r="K28" i="15"/>
  <c r="G28" i="15"/>
  <c r="H28" i="15"/>
  <c r="F28" i="15"/>
  <c r="E28" i="15"/>
  <c r="D28" i="15"/>
  <c r="C28" i="15"/>
  <c r="B28" i="15"/>
  <c r="A28" i="15"/>
  <c r="L18" i="15"/>
  <c r="M18" i="15"/>
  <c r="N18" i="15"/>
  <c r="O18" i="15"/>
  <c r="P18" i="15"/>
  <c r="Q18" i="15"/>
  <c r="K18" i="15"/>
  <c r="G18" i="15"/>
  <c r="H18" i="15"/>
  <c r="F18" i="15"/>
  <c r="E18" i="15"/>
  <c r="D18" i="15"/>
  <c r="C18" i="15"/>
  <c r="B18" i="15"/>
  <c r="A18" i="15"/>
  <c r="L303" i="15"/>
  <c r="M303" i="15"/>
  <c r="N303" i="15"/>
  <c r="O303" i="15"/>
  <c r="P303" i="15"/>
  <c r="Q303" i="15"/>
  <c r="K303" i="15"/>
  <c r="G303" i="15"/>
  <c r="H303" i="15"/>
  <c r="F303" i="15"/>
  <c r="E303" i="15"/>
  <c r="D303" i="15"/>
  <c r="C303" i="15"/>
  <c r="B303" i="15"/>
  <c r="A303" i="15"/>
  <c r="L260" i="15"/>
  <c r="M260" i="15"/>
  <c r="N260" i="15"/>
  <c r="O260" i="15"/>
  <c r="P260" i="15"/>
  <c r="Q260" i="15"/>
  <c r="K260" i="15"/>
  <c r="G260" i="15"/>
  <c r="H260" i="15"/>
  <c r="F260" i="15"/>
  <c r="E260" i="15"/>
  <c r="D260" i="15"/>
  <c r="C260" i="15"/>
  <c r="B260" i="15"/>
  <c r="A260" i="15"/>
  <c r="S248" i="15"/>
  <c r="L248" i="15"/>
  <c r="M248" i="15"/>
  <c r="N248" i="15"/>
  <c r="O248" i="15"/>
  <c r="P248" i="15"/>
  <c r="Q248" i="15"/>
  <c r="K248" i="15"/>
  <c r="G248" i="15"/>
  <c r="H248" i="15"/>
  <c r="F248" i="15"/>
  <c r="E248" i="15"/>
  <c r="D248" i="15"/>
  <c r="C248" i="15"/>
  <c r="A248" i="15"/>
  <c r="B248" i="15"/>
  <c r="L241" i="15"/>
  <c r="M241" i="15"/>
  <c r="N241" i="15"/>
  <c r="O241" i="15"/>
  <c r="P241" i="15"/>
  <c r="Q241" i="15"/>
  <c r="K241" i="15"/>
  <c r="G241" i="15"/>
  <c r="H241" i="15"/>
  <c r="F241" i="15"/>
  <c r="E241" i="15"/>
  <c r="D241" i="15"/>
  <c r="C241" i="15"/>
  <c r="B241" i="15"/>
  <c r="A241" i="15"/>
  <c r="S213" i="15"/>
  <c r="L213" i="15"/>
  <c r="M213" i="15"/>
  <c r="N213" i="15"/>
  <c r="O213" i="15"/>
  <c r="P213" i="15"/>
  <c r="Q213" i="15"/>
  <c r="K213" i="15"/>
  <c r="G213" i="15"/>
  <c r="H213" i="15"/>
  <c r="F213" i="15"/>
  <c r="E213" i="15"/>
  <c r="D213" i="15"/>
  <c r="C213" i="15"/>
  <c r="B213" i="15"/>
  <c r="A213" i="15"/>
  <c r="L198" i="15"/>
  <c r="M198" i="15"/>
  <c r="N198" i="15"/>
  <c r="O198" i="15"/>
  <c r="P198" i="15"/>
  <c r="Q198" i="15"/>
  <c r="K198" i="15"/>
  <c r="G198" i="15"/>
  <c r="H198" i="15"/>
  <c r="F198" i="15"/>
  <c r="E198" i="15"/>
  <c r="D198" i="15"/>
  <c r="C198" i="15"/>
  <c r="B198" i="15"/>
  <c r="A198" i="15"/>
  <c r="L185" i="15"/>
  <c r="M185" i="15"/>
  <c r="N185" i="15"/>
  <c r="O185" i="15"/>
  <c r="P185" i="15"/>
  <c r="Q185" i="15"/>
  <c r="K185" i="15"/>
  <c r="G185" i="15"/>
  <c r="H185" i="15"/>
  <c r="F185" i="15"/>
  <c r="E185" i="15"/>
  <c r="D185" i="15"/>
  <c r="C185" i="15"/>
  <c r="B185" i="15"/>
  <c r="A185" i="15"/>
  <c r="L162" i="15"/>
  <c r="M162" i="15"/>
  <c r="N162" i="15"/>
  <c r="O162" i="15"/>
  <c r="P162" i="15"/>
  <c r="Q162" i="15"/>
  <c r="K162" i="15"/>
  <c r="G162" i="15"/>
  <c r="H162" i="15"/>
  <c r="F162" i="15"/>
  <c r="E162" i="15"/>
  <c r="D162" i="15"/>
  <c r="C162" i="15"/>
  <c r="B162" i="15"/>
  <c r="A162" i="15"/>
  <c r="L116" i="15"/>
  <c r="M116" i="15"/>
  <c r="N116" i="15"/>
  <c r="O116" i="15"/>
  <c r="P116" i="15"/>
  <c r="Q116" i="15"/>
  <c r="K116" i="15"/>
  <c r="G116" i="15"/>
  <c r="H116" i="15"/>
  <c r="F116" i="15"/>
  <c r="E116" i="15"/>
  <c r="D116" i="15"/>
  <c r="C116" i="15"/>
  <c r="B116" i="15"/>
  <c r="A116" i="15"/>
  <c r="S96" i="15"/>
  <c r="L15" i="15"/>
  <c r="M15" i="15"/>
  <c r="N15" i="15"/>
  <c r="O15" i="15"/>
  <c r="P15" i="15"/>
  <c r="Q15" i="15"/>
  <c r="L96" i="15"/>
  <c r="M96" i="15"/>
  <c r="N96" i="15"/>
  <c r="O96" i="15"/>
  <c r="P96" i="15"/>
  <c r="Q96" i="15"/>
  <c r="K96" i="15"/>
  <c r="G96" i="15"/>
  <c r="H96" i="15"/>
  <c r="F96" i="15"/>
  <c r="E96" i="15"/>
  <c r="D96" i="15"/>
  <c r="C96" i="15"/>
  <c r="B96" i="15"/>
  <c r="A96" i="15"/>
  <c r="S90" i="15"/>
  <c r="L90" i="15"/>
  <c r="M90" i="15"/>
  <c r="N90" i="15"/>
  <c r="O90" i="15"/>
  <c r="P90" i="15"/>
  <c r="Q90" i="15"/>
  <c r="K90" i="15"/>
  <c r="G90" i="15"/>
  <c r="F90" i="15"/>
  <c r="E90" i="15"/>
  <c r="D90" i="15"/>
  <c r="C90" i="15"/>
  <c r="B90" i="15"/>
  <c r="A90" i="15"/>
  <c r="A15" i="15"/>
  <c r="K15" i="15"/>
  <c r="H15" i="15"/>
  <c r="G15" i="15"/>
  <c r="F15" i="15"/>
  <c r="E15" i="15"/>
  <c r="D15" i="15"/>
  <c r="C15" i="15"/>
  <c r="B15" i="15"/>
  <c r="B16" i="15" l="1"/>
  <c r="G20" i="15"/>
  <c r="H20" i="15"/>
  <c r="G24" i="15"/>
  <c r="H24" i="15"/>
  <c r="G25" i="15"/>
  <c r="H25" i="15"/>
  <c r="G35" i="15"/>
  <c r="H35" i="15"/>
  <c r="B35" i="15"/>
  <c r="A7" i="15"/>
  <c r="F7" i="15"/>
  <c r="G7" i="15"/>
  <c r="H7" i="15"/>
  <c r="B7" i="15"/>
  <c r="C7" i="15"/>
  <c r="D7" i="15"/>
  <c r="E7" i="15"/>
  <c r="I7" i="15"/>
  <c r="J7" i="15"/>
  <c r="K7" i="15"/>
  <c r="L7" i="15"/>
  <c r="M7" i="15"/>
  <c r="N7" i="15"/>
  <c r="O7" i="15"/>
  <c r="P7" i="15"/>
  <c r="Q7" i="15"/>
  <c r="R7" i="15"/>
  <c r="S7" i="15"/>
  <c r="A4" i="15"/>
  <c r="F4" i="15"/>
  <c r="G4" i="15"/>
  <c r="H4" i="15"/>
  <c r="B4" i="15"/>
  <c r="C4" i="15"/>
  <c r="D4" i="15"/>
  <c r="E4" i="15"/>
  <c r="I4" i="15"/>
  <c r="J4" i="15"/>
  <c r="K4" i="15"/>
  <c r="L4" i="15"/>
  <c r="M4" i="15"/>
  <c r="N4" i="15"/>
  <c r="O4" i="15"/>
  <c r="P4" i="15"/>
  <c r="Q4" i="15"/>
  <c r="R4" i="15"/>
  <c r="S4" i="15"/>
  <c r="A6" i="15"/>
  <c r="F6" i="15"/>
  <c r="G6" i="15"/>
  <c r="H6" i="15"/>
  <c r="B6" i="15"/>
  <c r="C6" i="15"/>
  <c r="D6" i="15"/>
  <c r="E6" i="15"/>
  <c r="I6" i="15"/>
  <c r="J6" i="15"/>
  <c r="K6" i="15"/>
  <c r="L6" i="15"/>
  <c r="M6" i="15"/>
  <c r="N6" i="15"/>
  <c r="O6" i="15"/>
  <c r="P6" i="15"/>
  <c r="Q6" i="15"/>
  <c r="R6" i="15"/>
  <c r="S6" i="15"/>
  <c r="A5" i="15"/>
  <c r="F5" i="15"/>
  <c r="G5" i="15"/>
  <c r="H5" i="15"/>
  <c r="B5" i="15"/>
  <c r="C5" i="15"/>
  <c r="D5" i="15"/>
  <c r="E5" i="15"/>
  <c r="I5" i="15"/>
  <c r="J5" i="15"/>
  <c r="K5" i="15"/>
  <c r="L5" i="15"/>
  <c r="M5" i="15"/>
  <c r="N5" i="15"/>
  <c r="O5" i="15"/>
  <c r="P5" i="15"/>
  <c r="Q5" i="15"/>
  <c r="R5" i="15"/>
  <c r="S5" i="15"/>
  <c r="A2" i="15"/>
  <c r="F2" i="15"/>
  <c r="G2" i="15"/>
  <c r="H2" i="15"/>
  <c r="B2" i="15"/>
  <c r="C2" i="15"/>
  <c r="D2" i="15"/>
  <c r="E2" i="15"/>
  <c r="I2" i="15"/>
  <c r="J2" i="15"/>
  <c r="K2" i="15"/>
  <c r="L2" i="15"/>
  <c r="M2" i="15"/>
  <c r="N2" i="15"/>
  <c r="O2" i="15"/>
  <c r="P2" i="15"/>
  <c r="Q2" i="15"/>
  <c r="R2" i="15"/>
  <c r="S2" i="15"/>
  <c r="A8" i="15"/>
  <c r="F8" i="15"/>
  <c r="G8" i="15"/>
  <c r="H8" i="15"/>
  <c r="B8" i="15"/>
  <c r="C8" i="15"/>
  <c r="D8" i="15"/>
  <c r="E8" i="15"/>
  <c r="I8" i="15"/>
  <c r="J8" i="15"/>
  <c r="K8" i="15"/>
  <c r="L8" i="15"/>
  <c r="M8" i="15"/>
  <c r="N8" i="15"/>
  <c r="O8" i="15"/>
  <c r="P8" i="15"/>
  <c r="Q8" i="15"/>
  <c r="R8" i="15"/>
  <c r="S8" i="15"/>
  <c r="A10" i="15"/>
  <c r="F10" i="15"/>
  <c r="G10" i="15"/>
  <c r="H10" i="15"/>
  <c r="B10" i="15"/>
  <c r="C10" i="15"/>
  <c r="D10" i="15"/>
  <c r="E10" i="15"/>
  <c r="I10" i="15"/>
  <c r="J10" i="15"/>
  <c r="K10" i="15"/>
  <c r="L10" i="15"/>
  <c r="M10" i="15"/>
  <c r="N10" i="15"/>
  <c r="O10" i="15"/>
  <c r="P10" i="15"/>
  <c r="Q10" i="15"/>
  <c r="R10" i="15"/>
  <c r="A12" i="15"/>
  <c r="F12" i="15"/>
  <c r="G12" i="15"/>
  <c r="H12" i="15"/>
  <c r="B12" i="15"/>
  <c r="C12" i="15"/>
  <c r="D12" i="15"/>
  <c r="E12" i="15"/>
  <c r="I12" i="15"/>
  <c r="J12" i="15"/>
  <c r="K12" i="15"/>
  <c r="L12" i="15"/>
  <c r="M12" i="15"/>
  <c r="N12" i="15"/>
  <c r="O12" i="15"/>
  <c r="P12" i="15"/>
  <c r="Q12" i="15"/>
  <c r="R12" i="15"/>
  <c r="A13" i="15"/>
  <c r="F13" i="15"/>
  <c r="G13" i="15"/>
  <c r="H13" i="15"/>
  <c r="B13" i="15"/>
  <c r="C13" i="15"/>
  <c r="D13" i="15"/>
  <c r="E13" i="15"/>
  <c r="I13" i="15"/>
  <c r="J13" i="15"/>
  <c r="K13" i="15"/>
  <c r="L13" i="15"/>
  <c r="M13" i="15"/>
  <c r="N13" i="15"/>
  <c r="O13" i="15"/>
  <c r="P13" i="15"/>
  <c r="Q13" i="15"/>
  <c r="R13" i="15"/>
  <c r="R15" i="15"/>
  <c r="A16" i="15"/>
  <c r="F16" i="15"/>
  <c r="G16" i="15"/>
  <c r="H16" i="15"/>
  <c r="C16" i="15"/>
  <c r="D16" i="15"/>
  <c r="E16" i="15"/>
  <c r="I16" i="15"/>
  <c r="J16" i="15"/>
  <c r="K16" i="15"/>
  <c r="L16" i="15"/>
  <c r="M16" i="15"/>
  <c r="N16" i="15"/>
  <c r="O16" i="15"/>
  <c r="P16" i="15"/>
  <c r="Q16" i="15"/>
  <c r="R16" i="15"/>
  <c r="A20" i="15"/>
  <c r="B20" i="15"/>
  <c r="C20" i="15"/>
  <c r="D20" i="15"/>
  <c r="E20" i="15"/>
  <c r="F20" i="15"/>
  <c r="I20" i="15"/>
  <c r="J20" i="15"/>
  <c r="K20" i="15"/>
  <c r="L20" i="15"/>
  <c r="M20" i="15"/>
  <c r="N20" i="15"/>
  <c r="O20" i="15"/>
  <c r="P20" i="15"/>
  <c r="Q20" i="15"/>
  <c r="R20" i="15"/>
  <c r="S20" i="15"/>
  <c r="A22" i="15"/>
  <c r="F22" i="15"/>
  <c r="G22" i="15"/>
  <c r="H22" i="15"/>
  <c r="B22" i="15"/>
  <c r="C22" i="15"/>
  <c r="D22" i="15"/>
  <c r="E22" i="15"/>
  <c r="I22" i="15"/>
  <c r="J22" i="15"/>
  <c r="K22" i="15"/>
  <c r="L22" i="15"/>
  <c r="M22" i="15"/>
  <c r="N22" i="15"/>
  <c r="O22" i="15"/>
  <c r="P22" i="15"/>
  <c r="Q22" i="15"/>
  <c r="R22" i="15"/>
  <c r="S22" i="15"/>
  <c r="A24" i="15"/>
  <c r="B24" i="15"/>
  <c r="C24" i="15"/>
  <c r="D24" i="15"/>
  <c r="E24" i="15"/>
  <c r="F24" i="15"/>
  <c r="I24" i="15"/>
  <c r="J24" i="15"/>
  <c r="K24" i="15"/>
  <c r="L24" i="15"/>
  <c r="M24" i="15"/>
  <c r="N24" i="15"/>
  <c r="O24" i="15"/>
  <c r="P24" i="15"/>
  <c r="Q24" i="15"/>
  <c r="R24" i="15"/>
  <c r="A25" i="15"/>
  <c r="B25" i="15"/>
  <c r="C25" i="15"/>
  <c r="D25" i="15"/>
  <c r="E25" i="15"/>
  <c r="F25" i="15"/>
  <c r="I25" i="15"/>
  <c r="J25" i="15"/>
  <c r="K25" i="15"/>
  <c r="L25" i="15"/>
  <c r="M25" i="15"/>
  <c r="N25" i="15"/>
  <c r="O25" i="15"/>
  <c r="P25" i="15"/>
  <c r="Q25" i="15"/>
  <c r="R25" i="15"/>
  <c r="S25" i="15"/>
  <c r="A35" i="15"/>
  <c r="F35" i="15"/>
  <c r="C35" i="15"/>
  <c r="D35" i="15"/>
  <c r="E35" i="15"/>
  <c r="I35" i="15"/>
  <c r="J35" i="15"/>
  <c r="K35" i="15"/>
  <c r="L35" i="15"/>
  <c r="M35" i="15"/>
  <c r="N35" i="15"/>
  <c r="O35" i="15"/>
  <c r="P35" i="15"/>
  <c r="Q35" i="15"/>
  <c r="R35" i="15"/>
  <c r="S35" i="15"/>
  <c r="A33" i="15"/>
  <c r="F33" i="15"/>
  <c r="G33" i="15"/>
  <c r="H33" i="15"/>
  <c r="B33" i="15"/>
  <c r="C33" i="15"/>
  <c r="D33" i="15"/>
  <c r="E33" i="15"/>
  <c r="I33" i="15"/>
  <c r="J33" i="15"/>
  <c r="K33" i="15"/>
  <c r="L33" i="15"/>
  <c r="M33" i="15"/>
  <c r="N33" i="15"/>
  <c r="O33" i="15"/>
  <c r="P33" i="15"/>
  <c r="Q33" i="15"/>
  <c r="R33" i="15"/>
  <c r="S33" i="15"/>
  <c r="A29" i="15"/>
  <c r="F29" i="15"/>
  <c r="G29" i="15"/>
  <c r="H29" i="15"/>
  <c r="B29" i="15"/>
  <c r="C29" i="15"/>
  <c r="D29" i="15"/>
  <c r="E29" i="15"/>
  <c r="I29" i="15"/>
  <c r="J29" i="15"/>
  <c r="K29" i="15"/>
  <c r="L29" i="15"/>
  <c r="M29" i="15"/>
  <c r="N29" i="15"/>
  <c r="O29" i="15"/>
  <c r="P29" i="15"/>
  <c r="Q29" i="15"/>
  <c r="R29" i="15"/>
  <c r="S29" i="15"/>
  <c r="A30" i="15"/>
  <c r="F30" i="15"/>
  <c r="G30" i="15"/>
  <c r="H30" i="15"/>
  <c r="B30" i="15"/>
  <c r="C30" i="15"/>
  <c r="D30" i="15"/>
  <c r="E30" i="15"/>
  <c r="I30" i="15"/>
  <c r="J30" i="15"/>
  <c r="K30" i="15"/>
  <c r="L30" i="15"/>
  <c r="M30" i="15"/>
  <c r="N30" i="15"/>
  <c r="O30" i="15"/>
  <c r="P30" i="15"/>
  <c r="Q30" i="15"/>
  <c r="R30" i="15"/>
  <c r="S30" i="15"/>
  <c r="A32" i="15"/>
  <c r="F32" i="15"/>
  <c r="G32" i="15"/>
  <c r="H32" i="15"/>
  <c r="B32" i="15"/>
  <c r="C32" i="15"/>
  <c r="D32" i="15"/>
  <c r="E32" i="15"/>
  <c r="I32" i="15"/>
  <c r="J32" i="15"/>
  <c r="K32" i="15"/>
  <c r="L32" i="15"/>
  <c r="M32" i="15"/>
  <c r="N32" i="15"/>
  <c r="O32" i="15"/>
  <c r="P32" i="15"/>
  <c r="Q32" i="15"/>
  <c r="R32" i="15"/>
  <c r="S32" i="15"/>
  <c r="A34" i="15"/>
  <c r="F34" i="15"/>
  <c r="G34" i="15"/>
  <c r="H34" i="15"/>
  <c r="B34" i="15"/>
  <c r="C34" i="15"/>
  <c r="D34" i="15"/>
  <c r="E34" i="15"/>
  <c r="I34" i="15"/>
  <c r="J34" i="15"/>
  <c r="K34" i="15"/>
  <c r="L34" i="15"/>
  <c r="M34" i="15"/>
  <c r="N34" i="15"/>
  <c r="O34" i="15"/>
  <c r="P34" i="15"/>
  <c r="Q34" i="15"/>
  <c r="R34" i="15"/>
  <c r="S34" i="15"/>
  <c r="A31" i="15"/>
  <c r="F31" i="15"/>
  <c r="G31" i="15"/>
  <c r="H31" i="15"/>
  <c r="B31" i="15"/>
  <c r="C31" i="15"/>
  <c r="D31" i="15"/>
  <c r="E31" i="15"/>
  <c r="I31" i="15"/>
  <c r="J31" i="15"/>
  <c r="K31" i="15"/>
  <c r="L31" i="15"/>
  <c r="M31" i="15"/>
  <c r="N31" i="15"/>
  <c r="O31" i="15"/>
  <c r="P31" i="15"/>
  <c r="Q31" i="15"/>
  <c r="R31" i="15"/>
  <c r="S31" i="15"/>
  <c r="A36" i="15"/>
  <c r="F36" i="15"/>
  <c r="G36" i="15"/>
  <c r="H36" i="15"/>
  <c r="B36" i="15"/>
  <c r="C36" i="15"/>
  <c r="D36" i="15"/>
  <c r="E36" i="15"/>
  <c r="I36" i="15"/>
  <c r="J36" i="15"/>
  <c r="K36" i="15"/>
  <c r="L36" i="15"/>
  <c r="M36" i="15"/>
  <c r="N36" i="15"/>
  <c r="O36" i="15"/>
  <c r="P36" i="15"/>
  <c r="Q36" i="15"/>
  <c r="R36" i="15"/>
  <c r="S36" i="15"/>
  <c r="A41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A40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A39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A44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A46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A47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A43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A45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A50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A51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A52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R52" i="15"/>
  <c r="S52" i="15"/>
  <c r="A55" i="15"/>
  <c r="F55" i="15"/>
  <c r="G55" i="15"/>
  <c r="H55" i="15"/>
  <c r="B55" i="15"/>
  <c r="C55" i="15"/>
  <c r="D55" i="15"/>
  <c r="E55" i="15"/>
  <c r="I55" i="15"/>
  <c r="J55" i="15"/>
  <c r="K55" i="15"/>
  <c r="L55" i="15"/>
  <c r="M55" i="15"/>
  <c r="N55" i="15"/>
  <c r="O55" i="15"/>
  <c r="P55" i="15"/>
  <c r="Q55" i="15"/>
  <c r="R55" i="15"/>
  <c r="A56" i="15"/>
  <c r="F56" i="15"/>
  <c r="G56" i="15"/>
  <c r="H56" i="15"/>
  <c r="B56" i="15"/>
  <c r="C56" i="15"/>
  <c r="D56" i="15"/>
  <c r="E56" i="15"/>
  <c r="I56" i="15"/>
  <c r="J56" i="15"/>
  <c r="K56" i="15"/>
  <c r="L56" i="15"/>
  <c r="M56" i="15"/>
  <c r="N56" i="15"/>
  <c r="O56" i="15"/>
  <c r="P56" i="15"/>
  <c r="Q56" i="15"/>
  <c r="R56" i="15"/>
  <c r="S56" i="15"/>
  <c r="A54" i="15"/>
  <c r="F54" i="15"/>
  <c r="G54" i="15"/>
  <c r="H54" i="15"/>
  <c r="B54" i="15"/>
  <c r="C54" i="15"/>
  <c r="D54" i="15"/>
  <c r="E54" i="15"/>
  <c r="I54" i="15"/>
  <c r="J54" i="15"/>
  <c r="K54" i="15"/>
  <c r="L54" i="15"/>
  <c r="M54" i="15"/>
  <c r="N54" i="15"/>
  <c r="O54" i="15"/>
  <c r="P54" i="15"/>
  <c r="Q54" i="15"/>
  <c r="R54" i="15"/>
  <c r="S54" i="15"/>
  <c r="A59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O59" i="15"/>
  <c r="P59" i="15"/>
  <c r="Q59" i="15"/>
  <c r="R59" i="15"/>
  <c r="S59" i="15"/>
  <c r="A60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A61" i="15"/>
  <c r="F61" i="15"/>
  <c r="G61" i="15"/>
  <c r="H61" i="15"/>
  <c r="B61" i="15"/>
  <c r="C61" i="15"/>
  <c r="D61" i="15"/>
  <c r="E61" i="15"/>
  <c r="I61" i="15"/>
  <c r="J61" i="15"/>
  <c r="K61" i="15"/>
  <c r="L61" i="15"/>
  <c r="M61" i="15"/>
  <c r="N61" i="15"/>
  <c r="O61" i="15"/>
  <c r="P61" i="15"/>
  <c r="Q61" i="15"/>
  <c r="R61" i="15"/>
  <c r="S61" i="15"/>
  <c r="A64" i="15"/>
  <c r="F64" i="15"/>
  <c r="G64" i="15"/>
  <c r="H64" i="15"/>
  <c r="B64" i="15"/>
  <c r="C64" i="15"/>
  <c r="D64" i="15"/>
  <c r="E64" i="15"/>
  <c r="I64" i="15"/>
  <c r="J64" i="15"/>
  <c r="K64" i="15"/>
  <c r="L64" i="15"/>
  <c r="M64" i="15"/>
  <c r="N64" i="15"/>
  <c r="O64" i="15"/>
  <c r="P64" i="15"/>
  <c r="Q64" i="15"/>
  <c r="R64" i="15"/>
  <c r="S64" i="15"/>
  <c r="A65" i="15"/>
  <c r="F65" i="15"/>
  <c r="G65" i="15"/>
  <c r="H65" i="15"/>
  <c r="B65" i="15"/>
  <c r="C65" i="15"/>
  <c r="D65" i="15"/>
  <c r="E65" i="15"/>
  <c r="I65" i="15"/>
  <c r="J65" i="15"/>
  <c r="K65" i="15"/>
  <c r="L65" i="15"/>
  <c r="M65" i="15"/>
  <c r="N65" i="15"/>
  <c r="O65" i="15"/>
  <c r="P65" i="15"/>
  <c r="Q65" i="15"/>
  <c r="R65" i="15"/>
  <c r="S65" i="15"/>
  <c r="A63" i="15"/>
  <c r="F63" i="15"/>
  <c r="G63" i="15"/>
  <c r="H63" i="15"/>
  <c r="B63" i="15"/>
  <c r="C63" i="15"/>
  <c r="D63" i="15"/>
  <c r="E63" i="15"/>
  <c r="I63" i="15"/>
  <c r="J63" i="15"/>
  <c r="K63" i="15"/>
  <c r="L63" i="15"/>
  <c r="M63" i="15"/>
  <c r="N63" i="15"/>
  <c r="O63" i="15"/>
  <c r="P63" i="15"/>
  <c r="Q63" i="15"/>
  <c r="R63" i="15"/>
  <c r="S63" i="15"/>
  <c r="A66" i="15"/>
  <c r="F66" i="15"/>
  <c r="G66" i="15"/>
  <c r="H66" i="15"/>
  <c r="B66" i="15"/>
  <c r="C66" i="15"/>
  <c r="D66" i="15"/>
  <c r="E66" i="15"/>
  <c r="I66" i="15"/>
  <c r="J66" i="15"/>
  <c r="K66" i="15"/>
  <c r="L66" i="15"/>
  <c r="M66" i="15"/>
  <c r="N66" i="15"/>
  <c r="O66" i="15"/>
  <c r="P66" i="15"/>
  <c r="Q66" i="15"/>
  <c r="R66" i="15"/>
  <c r="S66" i="15"/>
  <c r="A68" i="15"/>
  <c r="F68" i="15"/>
  <c r="G68" i="15"/>
  <c r="H68" i="15"/>
  <c r="B68" i="15"/>
  <c r="C68" i="15"/>
  <c r="D68" i="15"/>
  <c r="E68" i="15"/>
  <c r="I68" i="15"/>
  <c r="J68" i="15"/>
  <c r="K68" i="15"/>
  <c r="L68" i="15"/>
  <c r="M68" i="15"/>
  <c r="N68" i="15"/>
  <c r="O68" i="15"/>
  <c r="P68" i="15"/>
  <c r="Q68" i="15"/>
  <c r="R68" i="15"/>
  <c r="S68" i="15"/>
  <c r="A72" i="15"/>
  <c r="F72" i="15"/>
  <c r="G72" i="15"/>
  <c r="H72" i="15"/>
  <c r="B72" i="15"/>
  <c r="C72" i="15"/>
  <c r="D72" i="15"/>
  <c r="E72" i="15"/>
  <c r="I72" i="15"/>
  <c r="J72" i="15"/>
  <c r="K72" i="15"/>
  <c r="L72" i="15"/>
  <c r="M72" i="15"/>
  <c r="N72" i="15"/>
  <c r="O72" i="15"/>
  <c r="P72" i="15"/>
  <c r="Q72" i="15"/>
  <c r="R72" i="15"/>
  <c r="S72" i="15"/>
  <c r="A70" i="15"/>
  <c r="F70" i="15"/>
  <c r="G70" i="15"/>
  <c r="H70" i="15"/>
  <c r="B70" i="15"/>
  <c r="C70" i="15"/>
  <c r="D70" i="15"/>
  <c r="E70" i="15"/>
  <c r="I70" i="15"/>
  <c r="J70" i="15"/>
  <c r="K70" i="15"/>
  <c r="L70" i="15"/>
  <c r="M70" i="15"/>
  <c r="N70" i="15"/>
  <c r="O70" i="15"/>
  <c r="P70" i="15"/>
  <c r="Q70" i="15"/>
  <c r="R70" i="15"/>
  <c r="S70" i="15"/>
  <c r="A71" i="15"/>
  <c r="F71" i="15"/>
  <c r="G71" i="15"/>
  <c r="H71" i="15"/>
  <c r="B71" i="15"/>
  <c r="C71" i="15"/>
  <c r="D71" i="15"/>
  <c r="E71" i="15"/>
  <c r="I71" i="15"/>
  <c r="J71" i="15"/>
  <c r="K71" i="15"/>
  <c r="L71" i="15"/>
  <c r="M71" i="15"/>
  <c r="N71" i="15"/>
  <c r="O71" i="15"/>
  <c r="P71" i="15"/>
  <c r="Q71" i="15"/>
  <c r="R71" i="15"/>
  <c r="S71" i="15"/>
  <c r="A77" i="15"/>
  <c r="F77" i="15"/>
  <c r="G77" i="15"/>
  <c r="H77" i="15"/>
  <c r="B77" i="15"/>
  <c r="C77" i="15"/>
  <c r="D77" i="15"/>
  <c r="E77" i="15"/>
  <c r="I77" i="15"/>
  <c r="J77" i="15"/>
  <c r="K77" i="15"/>
  <c r="L77" i="15"/>
  <c r="M77" i="15"/>
  <c r="N77" i="15"/>
  <c r="O77" i="15"/>
  <c r="P77" i="15"/>
  <c r="Q77" i="15"/>
  <c r="R77" i="15"/>
  <c r="S77" i="15"/>
  <c r="A78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O78" i="15"/>
  <c r="P78" i="15"/>
  <c r="Q78" i="15"/>
  <c r="R78" i="15"/>
  <c r="S78" i="15"/>
  <c r="A75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O75" i="15"/>
  <c r="P75" i="15"/>
  <c r="Q75" i="15"/>
  <c r="R75" i="15"/>
  <c r="S75" i="15"/>
  <c r="A76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O76" i="15"/>
  <c r="P76" i="15"/>
  <c r="Q76" i="15"/>
  <c r="R76" i="15"/>
  <c r="S76" i="15"/>
  <c r="A74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O74" i="15"/>
  <c r="P74" i="15"/>
  <c r="Q74" i="15"/>
  <c r="R74" i="15"/>
  <c r="S74" i="15"/>
  <c r="A82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O82" i="15"/>
  <c r="P82" i="15"/>
  <c r="Q82" i="15"/>
  <c r="R82" i="15"/>
  <c r="A81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O81" i="15"/>
  <c r="P81" i="15"/>
  <c r="Q81" i="15"/>
  <c r="R81" i="15"/>
  <c r="S81" i="15"/>
  <c r="A83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O83" i="15"/>
  <c r="P83" i="15"/>
  <c r="Q83" i="15"/>
  <c r="R83" i="15"/>
  <c r="S83" i="15"/>
  <c r="A85" i="15"/>
  <c r="F85" i="15"/>
  <c r="G85" i="15"/>
  <c r="H85" i="15"/>
  <c r="B85" i="15"/>
  <c r="C85" i="15"/>
  <c r="D85" i="15"/>
  <c r="E85" i="15"/>
  <c r="I85" i="15"/>
  <c r="J85" i="15"/>
  <c r="K85" i="15"/>
  <c r="L85" i="15"/>
  <c r="M85" i="15"/>
  <c r="N85" i="15"/>
  <c r="O85" i="15"/>
  <c r="P85" i="15"/>
  <c r="Q85" i="15"/>
  <c r="R85" i="15"/>
  <c r="S85" i="15"/>
  <c r="A86" i="15"/>
  <c r="F86" i="15"/>
  <c r="G86" i="15"/>
  <c r="H86" i="15"/>
  <c r="B86" i="15"/>
  <c r="C86" i="15"/>
  <c r="D86" i="15"/>
  <c r="E86" i="15"/>
  <c r="I86" i="15"/>
  <c r="J86" i="15"/>
  <c r="K86" i="15"/>
  <c r="L86" i="15"/>
  <c r="M86" i="15"/>
  <c r="N86" i="15"/>
  <c r="O86" i="15"/>
  <c r="P86" i="15"/>
  <c r="Q86" i="15"/>
  <c r="R86" i="15"/>
  <c r="S86" i="15"/>
  <c r="A87" i="15"/>
  <c r="F87" i="15"/>
  <c r="G87" i="15"/>
  <c r="H87" i="15"/>
  <c r="B87" i="15"/>
  <c r="C87" i="15"/>
  <c r="D87" i="15"/>
  <c r="E87" i="15"/>
  <c r="I87" i="15"/>
  <c r="J87" i="15"/>
  <c r="K87" i="15"/>
  <c r="L87" i="15"/>
  <c r="M87" i="15"/>
  <c r="N87" i="15"/>
  <c r="O87" i="15"/>
  <c r="P87" i="15"/>
  <c r="Q87" i="15"/>
  <c r="R87" i="15"/>
  <c r="S87" i="15"/>
  <c r="A88" i="15"/>
  <c r="F88" i="15"/>
  <c r="G88" i="15"/>
  <c r="H88" i="15"/>
  <c r="B88" i="15"/>
  <c r="C88" i="15"/>
  <c r="D88" i="15"/>
  <c r="E88" i="15"/>
  <c r="I88" i="15"/>
  <c r="J88" i="15"/>
  <c r="K88" i="15"/>
  <c r="L88" i="15"/>
  <c r="M88" i="15"/>
  <c r="N88" i="15"/>
  <c r="O88" i="15"/>
  <c r="P88" i="15"/>
  <c r="Q88" i="15"/>
  <c r="S88" i="15"/>
  <c r="R90" i="15"/>
  <c r="A93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O93" i="15"/>
  <c r="P93" i="15"/>
  <c r="Q93" i="15"/>
  <c r="R93" i="15"/>
  <c r="S93" i="15"/>
  <c r="A95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O95" i="15"/>
  <c r="P95" i="15"/>
  <c r="Q95" i="15"/>
  <c r="R95" i="15"/>
  <c r="S95" i="15"/>
  <c r="A94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O94" i="15"/>
  <c r="P94" i="15"/>
  <c r="Q94" i="15"/>
  <c r="R94" i="15"/>
  <c r="S94" i="15"/>
  <c r="R96" i="15"/>
  <c r="A99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O99" i="15"/>
  <c r="P99" i="15"/>
  <c r="Q99" i="15"/>
  <c r="R99" i="15"/>
  <c r="S99" i="15"/>
  <c r="A102" i="15"/>
  <c r="B102" i="15"/>
  <c r="C102" i="15"/>
  <c r="D102" i="15"/>
  <c r="E102" i="15"/>
  <c r="F102" i="15"/>
  <c r="G102" i="15"/>
  <c r="H102" i="15"/>
  <c r="I102" i="15"/>
  <c r="J102" i="15"/>
  <c r="K102" i="15"/>
  <c r="L102" i="15"/>
  <c r="M102" i="15"/>
  <c r="N102" i="15"/>
  <c r="O102" i="15"/>
  <c r="P102" i="15"/>
  <c r="Q102" i="15"/>
  <c r="R102" i="15"/>
  <c r="S102" i="15"/>
  <c r="A104" i="15"/>
  <c r="B104" i="15"/>
  <c r="C104" i="15"/>
  <c r="D104" i="15"/>
  <c r="E104" i="15"/>
  <c r="F104" i="15"/>
  <c r="G104" i="15"/>
  <c r="H104" i="15"/>
  <c r="I104" i="15"/>
  <c r="J104" i="15"/>
  <c r="K104" i="15"/>
  <c r="L104" i="15"/>
  <c r="M104" i="15"/>
  <c r="N104" i="15"/>
  <c r="O104" i="15"/>
  <c r="P104" i="15"/>
  <c r="Q104" i="15"/>
  <c r="R104" i="15"/>
  <c r="S104" i="15"/>
  <c r="A103" i="15"/>
  <c r="B103" i="15"/>
  <c r="C103" i="15"/>
  <c r="D103" i="15"/>
  <c r="E103" i="15"/>
  <c r="F103" i="15"/>
  <c r="G103" i="15"/>
  <c r="H103" i="15"/>
  <c r="I103" i="15"/>
  <c r="J103" i="15"/>
  <c r="K103" i="15"/>
  <c r="L103" i="15"/>
  <c r="M103" i="15"/>
  <c r="N103" i="15"/>
  <c r="O103" i="15"/>
  <c r="P103" i="15"/>
  <c r="Q103" i="15"/>
  <c r="R103" i="15"/>
  <c r="S103" i="15"/>
  <c r="A105" i="15"/>
  <c r="B105" i="15"/>
  <c r="C105" i="15"/>
  <c r="D105" i="15"/>
  <c r="E105" i="15"/>
  <c r="F105" i="15"/>
  <c r="G105" i="15"/>
  <c r="H105" i="15"/>
  <c r="I105" i="15"/>
  <c r="J105" i="15"/>
  <c r="K105" i="15"/>
  <c r="L105" i="15"/>
  <c r="M105" i="15"/>
  <c r="N105" i="15"/>
  <c r="O105" i="15"/>
  <c r="P105" i="15"/>
  <c r="Q105" i="15"/>
  <c r="R105" i="15"/>
  <c r="S105" i="15"/>
  <c r="A98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O98" i="15"/>
  <c r="P98" i="15"/>
  <c r="Q98" i="15"/>
  <c r="R98" i="15"/>
  <c r="S98" i="15"/>
  <c r="A101" i="15"/>
  <c r="B101" i="15"/>
  <c r="C101" i="15"/>
  <c r="D101" i="15"/>
  <c r="E101" i="15"/>
  <c r="F101" i="15"/>
  <c r="G101" i="15"/>
  <c r="H101" i="15"/>
  <c r="I101" i="15"/>
  <c r="J101" i="15"/>
  <c r="K101" i="15"/>
  <c r="L101" i="15"/>
  <c r="M101" i="15"/>
  <c r="N101" i="15"/>
  <c r="O101" i="15"/>
  <c r="P101" i="15"/>
  <c r="Q101" i="15"/>
  <c r="R101" i="15"/>
  <c r="S101" i="15"/>
  <c r="A106" i="15"/>
  <c r="B106" i="15"/>
  <c r="C106" i="15"/>
  <c r="D106" i="15"/>
  <c r="E106" i="15"/>
  <c r="F106" i="15"/>
  <c r="G106" i="15"/>
  <c r="H106" i="15"/>
  <c r="I106" i="15"/>
  <c r="J106" i="15"/>
  <c r="K106" i="15"/>
  <c r="L106" i="15"/>
  <c r="M106" i="15"/>
  <c r="N106" i="15"/>
  <c r="O106" i="15"/>
  <c r="P106" i="15"/>
  <c r="Q106" i="15"/>
  <c r="R106" i="15"/>
  <c r="S106" i="15"/>
  <c r="A110" i="15"/>
  <c r="B110" i="15"/>
  <c r="C110" i="15"/>
  <c r="D110" i="15"/>
  <c r="E110" i="15"/>
  <c r="F110" i="15"/>
  <c r="G110" i="15"/>
  <c r="H110" i="15"/>
  <c r="I110" i="15"/>
  <c r="J110" i="15"/>
  <c r="K110" i="15"/>
  <c r="L110" i="15"/>
  <c r="M110" i="15"/>
  <c r="N110" i="15"/>
  <c r="O110" i="15"/>
  <c r="P110" i="15"/>
  <c r="Q110" i="15"/>
  <c r="R110" i="15"/>
  <c r="S110" i="15"/>
  <c r="A108" i="15"/>
  <c r="B108" i="15"/>
  <c r="C108" i="15"/>
  <c r="D108" i="15"/>
  <c r="E108" i="15"/>
  <c r="F108" i="15"/>
  <c r="G108" i="15"/>
  <c r="H108" i="15"/>
  <c r="I108" i="15"/>
  <c r="J108" i="15"/>
  <c r="K108" i="15"/>
  <c r="L108" i="15"/>
  <c r="M108" i="15"/>
  <c r="N108" i="15"/>
  <c r="O108" i="15"/>
  <c r="P108" i="15"/>
  <c r="Q108" i="15"/>
  <c r="R108" i="15"/>
  <c r="S108" i="15"/>
  <c r="A111" i="15"/>
  <c r="B111" i="15"/>
  <c r="C111" i="15"/>
  <c r="D111" i="15"/>
  <c r="E111" i="15"/>
  <c r="F111" i="15"/>
  <c r="G111" i="15"/>
  <c r="H111" i="15"/>
  <c r="I111" i="15"/>
  <c r="J111" i="15"/>
  <c r="K111" i="15"/>
  <c r="L111" i="15"/>
  <c r="M111" i="15"/>
  <c r="N111" i="15"/>
  <c r="O111" i="15"/>
  <c r="P111" i="15"/>
  <c r="Q111" i="15"/>
  <c r="R111" i="15"/>
  <c r="S111" i="15"/>
  <c r="A112" i="15"/>
  <c r="B112" i="15"/>
  <c r="C112" i="15"/>
  <c r="D112" i="15"/>
  <c r="E112" i="15"/>
  <c r="F112" i="15"/>
  <c r="G112" i="15"/>
  <c r="H112" i="15"/>
  <c r="I112" i="15"/>
  <c r="J112" i="15"/>
  <c r="K112" i="15"/>
  <c r="L112" i="15"/>
  <c r="M112" i="15"/>
  <c r="N112" i="15"/>
  <c r="O112" i="15"/>
  <c r="P112" i="15"/>
  <c r="Q112" i="15"/>
  <c r="R112" i="15"/>
  <c r="S112" i="15"/>
  <c r="A109" i="15"/>
  <c r="B109" i="15"/>
  <c r="C109" i="15"/>
  <c r="D109" i="15"/>
  <c r="E109" i="15"/>
  <c r="F109" i="15"/>
  <c r="G109" i="15"/>
  <c r="H109" i="15"/>
  <c r="I109" i="15"/>
  <c r="J109" i="15"/>
  <c r="K109" i="15"/>
  <c r="L109" i="15"/>
  <c r="M109" i="15"/>
  <c r="N109" i="15"/>
  <c r="O109" i="15"/>
  <c r="P109" i="15"/>
  <c r="Q109" i="15"/>
  <c r="R109" i="15"/>
  <c r="S109" i="15"/>
  <c r="A113" i="15"/>
  <c r="B113" i="15"/>
  <c r="C113" i="15"/>
  <c r="D113" i="15"/>
  <c r="E113" i="15"/>
  <c r="F113" i="15"/>
  <c r="G113" i="15"/>
  <c r="H113" i="15"/>
  <c r="I113" i="15"/>
  <c r="J113" i="15"/>
  <c r="K113" i="15"/>
  <c r="L113" i="15"/>
  <c r="M113" i="15"/>
  <c r="N113" i="15"/>
  <c r="O113" i="15"/>
  <c r="P113" i="15"/>
  <c r="Q113" i="15"/>
  <c r="R113" i="15"/>
  <c r="S113" i="15"/>
  <c r="A115" i="15"/>
  <c r="B115" i="15"/>
  <c r="C115" i="15"/>
  <c r="D115" i="15"/>
  <c r="E115" i="15"/>
  <c r="F115" i="15"/>
  <c r="G115" i="15"/>
  <c r="H115" i="15"/>
  <c r="I115" i="15"/>
  <c r="J115" i="15"/>
  <c r="K115" i="15"/>
  <c r="L115" i="15"/>
  <c r="M115" i="15"/>
  <c r="N115" i="15"/>
  <c r="O115" i="15"/>
  <c r="P115" i="15"/>
  <c r="Q115" i="15"/>
  <c r="R115" i="15"/>
  <c r="S115" i="15"/>
  <c r="R116" i="15"/>
  <c r="S116" i="15"/>
  <c r="A122" i="15"/>
  <c r="B122" i="15"/>
  <c r="C122" i="15"/>
  <c r="D122" i="15"/>
  <c r="E122" i="15"/>
  <c r="F122" i="15"/>
  <c r="G122" i="15"/>
  <c r="H122" i="15"/>
  <c r="I122" i="15"/>
  <c r="J122" i="15"/>
  <c r="K122" i="15"/>
  <c r="L122" i="15"/>
  <c r="M122" i="15"/>
  <c r="N122" i="15"/>
  <c r="O122" i="15"/>
  <c r="P122" i="15"/>
  <c r="Q122" i="15"/>
  <c r="R122" i="15"/>
  <c r="S122" i="15"/>
  <c r="F126" i="15"/>
  <c r="G126" i="15"/>
  <c r="H126" i="15"/>
  <c r="B126" i="15"/>
  <c r="C126" i="15"/>
  <c r="D126" i="15"/>
  <c r="E126" i="15"/>
  <c r="I126" i="15"/>
  <c r="J126" i="15"/>
  <c r="K126" i="15"/>
  <c r="L126" i="15"/>
  <c r="M126" i="15"/>
  <c r="N126" i="15"/>
  <c r="O126" i="15"/>
  <c r="P126" i="15"/>
  <c r="Q126" i="15"/>
  <c r="R126" i="15"/>
  <c r="S126" i="15"/>
  <c r="A134" i="15"/>
  <c r="B134" i="15"/>
  <c r="C134" i="15"/>
  <c r="D134" i="15"/>
  <c r="E134" i="15"/>
  <c r="F134" i="15"/>
  <c r="G134" i="15"/>
  <c r="H134" i="15"/>
  <c r="I134" i="15"/>
  <c r="J134" i="15"/>
  <c r="K134" i="15"/>
  <c r="L134" i="15"/>
  <c r="M134" i="15"/>
  <c r="N134" i="15"/>
  <c r="O134" i="15"/>
  <c r="P134" i="15"/>
  <c r="Q134" i="15"/>
  <c r="R134" i="15"/>
  <c r="S134" i="15"/>
  <c r="A129" i="15"/>
  <c r="B129" i="15"/>
  <c r="C129" i="15"/>
  <c r="D129" i="15"/>
  <c r="E129" i="15"/>
  <c r="F129" i="15"/>
  <c r="G129" i="15"/>
  <c r="H129" i="15"/>
  <c r="I129" i="15"/>
  <c r="J129" i="15"/>
  <c r="K129" i="15"/>
  <c r="L129" i="15"/>
  <c r="M129" i="15"/>
  <c r="N129" i="15"/>
  <c r="O129" i="15"/>
  <c r="P129" i="15"/>
  <c r="Q129" i="15"/>
  <c r="R129" i="15"/>
  <c r="S129" i="15"/>
  <c r="A130" i="15"/>
  <c r="B130" i="15"/>
  <c r="C130" i="15"/>
  <c r="D130" i="15"/>
  <c r="E130" i="15"/>
  <c r="F130" i="15"/>
  <c r="G130" i="15"/>
  <c r="H130" i="15"/>
  <c r="I130" i="15"/>
  <c r="J130" i="15"/>
  <c r="K130" i="15"/>
  <c r="L130" i="15"/>
  <c r="M130" i="15"/>
  <c r="N130" i="15"/>
  <c r="O130" i="15"/>
  <c r="P130" i="15"/>
  <c r="Q130" i="15"/>
  <c r="R130" i="15"/>
  <c r="S130" i="15"/>
  <c r="A128" i="15"/>
  <c r="B128" i="15"/>
  <c r="C128" i="15"/>
  <c r="D128" i="15"/>
  <c r="E128" i="15"/>
  <c r="F128" i="15"/>
  <c r="G128" i="15"/>
  <c r="H128" i="15"/>
  <c r="I128" i="15"/>
  <c r="J128" i="15"/>
  <c r="K128" i="15"/>
  <c r="L128" i="15"/>
  <c r="M128" i="15"/>
  <c r="N128" i="15"/>
  <c r="O128" i="15"/>
  <c r="P128" i="15"/>
  <c r="R128" i="15"/>
  <c r="S128" i="15"/>
  <c r="A132" i="15"/>
  <c r="B132" i="15"/>
  <c r="C132" i="15"/>
  <c r="D132" i="15"/>
  <c r="E132" i="15"/>
  <c r="F132" i="15"/>
  <c r="G132" i="15"/>
  <c r="H132" i="15"/>
  <c r="I132" i="15"/>
  <c r="J132" i="15"/>
  <c r="K132" i="15"/>
  <c r="L132" i="15"/>
  <c r="M132" i="15"/>
  <c r="N132" i="15"/>
  <c r="O132" i="15"/>
  <c r="P132" i="15"/>
  <c r="Q132" i="15"/>
  <c r="R132" i="15"/>
  <c r="S132" i="15"/>
  <c r="B131" i="15"/>
  <c r="C131" i="15"/>
  <c r="D131" i="15"/>
  <c r="E131" i="15"/>
  <c r="F131" i="15"/>
  <c r="G131" i="15"/>
  <c r="H131" i="15"/>
  <c r="I131" i="15"/>
  <c r="J131" i="15"/>
  <c r="K131" i="15"/>
  <c r="L131" i="15"/>
  <c r="M131" i="15"/>
  <c r="N131" i="15"/>
  <c r="O131" i="15"/>
  <c r="P131" i="15"/>
  <c r="Q131" i="15"/>
  <c r="R131" i="15"/>
  <c r="S131" i="15"/>
  <c r="A135" i="15"/>
  <c r="F135" i="15"/>
  <c r="G135" i="15"/>
  <c r="H135" i="15"/>
  <c r="B135" i="15"/>
  <c r="C135" i="15"/>
  <c r="D135" i="15"/>
  <c r="E135" i="15"/>
  <c r="I135" i="15"/>
  <c r="J135" i="15"/>
  <c r="K135" i="15"/>
  <c r="L135" i="15"/>
  <c r="M135" i="15"/>
  <c r="N135" i="15"/>
  <c r="O135" i="15"/>
  <c r="P135" i="15"/>
  <c r="Q135" i="15"/>
  <c r="R135" i="15"/>
  <c r="S135" i="15"/>
  <c r="A137" i="15"/>
  <c r="F137" i="15"/>
  <c r="G137" i="15"/>
  <c r="H137" i="15"/>
  <c r="B137" i="15"/>
  <c r="C137" i="15"/>
  <c r="D137" i="15"/>
  <c r="E137" i="15"/>
  <c r="I137" i="15"/>
  <c r="J137" i="15"/>
  <c r="K137" i="15"/>
  <c r="L137" i="15"/>
  <c r="M137" i="15"/>
  <c r="N137" i="15"/>
  <c r="O137" i="15"/>
  <c r="P137" i="15"/>
  <c r="Q137" i="15"/>
  <c r="R137" i="15"/>
  <c r="S137" i="15"/>
  <c r="R140" i="15"/>
  <c r="S140" i="15"/>
  <c r="A141" i="15"/>
  <c r="B141" i="15"/>
  <c r="C141" i="15"/>
  <c r="D141" i="15"/>
  <c r="E141" i="15"/>
  <c r="F141" i="15"/>
  <c r="G141" i="15"/>
  <c r="H141" i="15"/>
  <c r="I141" i="15"/>
  <c r="J141" i="15"/>
  <c r="K141" i="15"/>
  <c r="L141" i="15"/>
  <c r="M141" i="15"/>
  <c r="N141" i="15"/>
  <c r="O141" i="15"/>
  <c r="P141" i="15"/>
  <c r="Q141" i="15"/>
  <c r="R141" i="15"/>
  <c r="S141" i="15"/>
  <c r="A145" i="15"/>
  <c r="B145" i="15"/>
  <c r="C145" i="15"/>
  <c r="D145" i="15"/>
  <c r="E145" i="15"/>
  <c r="F145" i="15"/>
  <c r="G145" i="15"/>
  <c r="H145" i="15"/>
  <c r="I145" i="15"/>
  <c r="J145" i="15"/>
  <c r="K145" i="15"/>
  <c r="L145" i="15"/>
  <c r="M145" i="15"/>
  <c r="N145" i="15"/>
  <c r="O145" i="15"/>
  <c r="P145" i="15"/>
  <c r="Q145" i="15"/>
  <c r="R145" i="15"/>
  <c r="S145" i="15"/>
  <c r="A147" i="15"/>
  <c r="F147" i="15"/>
  <c r="G147" i="15"/>
  <c r="H147" i="15"/>
  <c r="B147" i="15"/>
  <c r="C147" i="15"/>
  <c r="D147" i="15"/>
  <c r="E147" i="15"/>
  <c r="I147" i="15"/>
  <c r="J147" i="15"/>
  <c r="K147" i="15"/>
  <c r="L147" i="15"/>
  <c r="M147" i="15"/>
  <c r="N147" i="15"/>
  <c r="O147" i="15"/>
  <c r="P147" i="15"/>
  <c r="Q147" i="15"/>
  <c r="R147" i="15"/>
  <c r="S147" i="15"/>
  <c r="A154" i="15"/>
  <c r="B154" i="15"/>
  <c r="C154" i="15"/>
  <c r="D154" i="15"/>
  <c r="E154" i="15"/>
  <c r="F154" i="15"/>
  <c r="G154" i="15"/>
  <c r="H154" i="15"/>
  <c r="I154" i="15"/>
  <c r="J154" i="15"/>
  <c r="K154" i="15"/>
  <c r="L154" i="15"/>
  <c r="M154" i="15"/>
  <c r="N154" i="15"/>
  <c r="O154" i="15"/>
  <c r="P154" i="15"/>
  <c r="Q154" i="15"/>
  <c r="R154" i="15"/>
  <c r="S154" i="15"/>
  <c r="A153" i="15"/>
  <c r="B153" i="15"/>
  <c r="C153" i="15"/>
  <c r="D153" i="15"/>
  <c r="E153" i="15"/>
  <c r="F153" i="15"/>
  <c r="G153" i="15"/>
  <c r="H153" i="15"/>
  <c r="I153" i="15"/>
  <c r="J153" i="15"/>
  <c r="K153" i="15"/>
  <c r="L153" i="15"/>
  <c r="M153" i="15"/>
  <c r="N153" i="15"/>
  <c r="O153" i="15"/>
  <c r="P153" i="15"/>
  <c r="Q153" i="15"/>
  <c r="R153" i="15"/>
  <c r="S153" i="15"/>
  <c r="A157" i="15"/>
  <c r="B157" i="15"/>
  <c r="C157" i="15"/>
  <c r="D157" i="15"/>
  <c r="E157" i="15"/>
  <c r="F157" i="15"/>
  <c r="G157" i="15"/>
  <c r="H157" i="15"/>
  <c r="I157" i="15"/>
  <c r="J157" i="15"/>
  <c r="K157" i="15"/>
  <c r="L157" i="15"/>
  <c r="M157" i="15"/>
  <c r="N157" i="15"/>
  <c r="O157" i="15"/>
  <c r="P157" i="15"/>
  <c r="Q157" i="15"/>
  <c r="R157" i="15"/>
  <c r="S157" i="15"/>
  <c r="A156" i="15"/>
  <c r="B156" i="15"/>
  <c r="C156" i="15"/>
  <c r="D156" i="15"/>
  <c r="E156" i="15"/>
  <c r="F156" i="15"/>
  <c r="G156" i="15"/>
  <c r="H156" i="15"/>
  <c r="I156" i="15"/>
  <c r="J156" i="15"/>
  <c r="K156" i="15"/>
  <c r="L156" i="15"/>
  <c r="M156" i="15"/>
  <c r="N156" i="15"/>
  <c r="O156" i="15"/>
  <c r="P156" i="15"/>
  <c r="Q156" i="15"/>
  <c r="R156" i="15"/>
  <c r="S156" i="15"/>
  <c r="A155" i="15"/>
  <c r="B155" i="15"/>
  <c r="C155" i="15"/>
  <c r="D155" i="15"/>
  <c r="E155" i="15"/>
  <c r="F155" i="15"/>
  <c r="G155" i="15"/>
  <c r="H155" i="15"/>
  <c r="I155" i="15"/>
  <c r="J155" i="15"/>
  <c r="K155" i="15"/>
  <c r="L155" i="15"/>
  <c r="M155" i="15"/>
  <c r="N155" i="15"/>
  <c r="O155" i="15"/>
  <c r="P155" i="15"/>
  <c r="Q155" i="15"/>
  <c r="R155" i="15"/>
  <c r="S155" i="15"/>
  <c r="J162" i="15"/>
  <c r="R162" i="15"/>
  <c r="S162" i="15"/>
  <c r="A165" i="15"/>
  <c r="F165" i="15"/>
  <c r="G165" i="15"/>
  <c r="H165" i="15"/>
  <c r="B165" i="15"/>
  <c r="C165" i="15"/>
  <c r="D165" i="15"/>
  <c r="E165" i="15"/>
  <c r="I165" i="15"/>
  <c r="J165" i="15"/>
  <c r="K165" i="15"/>
  <c r="L165" i="15"/>
  <c r="M165" i="15"/>
  <c r="N165" i="15"/>
  <c r="O165" i="15"/>
  <c r="P165" i="15"/>
  <c r="Q165" i="15"/>
  <c r="R165" i="15"/>
  <c r="S165" i="15"/>
  <c r="A164" i="15"/>
  <c r="F164" i="15"/>
  <c r="G164" i="15"/>
  <c r="H164" i="15"/>
  <c r="B164" i="15"/>
  <c r="C164" i="15"/>
  <c r="D164" i="15"/>
  <c r="E164" i="15"/>
  <c r="I164" i="15"/>
  <c r="J164" i="15"/>
  <c r="K164" i="15"/>
  <c r="L164" i="15"/>
  <c r="M164" i="15"/>
  <c r="N164" i="15"/>
  <c r="O164" i="15"/>
  <c r="P164" i="15"/>
  <c r="Q164" i="15"/>
  <c r="R164" i="15"/>
  <c r="A167" i="15"/>
  <c r="F167" i="15"/>
  <c r="G167" i="15"/>
  <c r="H167" i="15"/>
  <c r="B167" i="15"/>
  <c r="C167" i="15"/>
  <c r="D167" i="15"/>
  <c r="E167" i="15"/>
  <c r="I167" i="15"/>
  <c r="J167" i="15"/>
  <c r="K167" i="15"/>
  <c r="L167" i="15"/>
  <c r="M167" i="15"/>
  <c r="N167" i="15"/>
  <c r="O167" i="15"/>
  <c r="P167" i="15"/>
  <c r="Q167" i="15"/>
  <c r="R167" i="15"/>
  <c r="S167" i="15"/>
  <c r="A180" i="15"/>
  <c r="B180" i="15"/>
  <c r="C180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Q180" i="15"/>
  <c r="R180" i="15"/>
  <c r="S180" i="15"/>
  <c r="A181" i="15"/>
  <c r="B181" i="15"/>
  <c r="C181" i="15"/>
  <c r="D181" i="15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Q181" i="15"/>
  <c r="R181" i="15"/>
  <c r="S181" i="15"/>
  <c r="A178" i="15"/>
  <c r="B178" i="15"/>
  <c r="C178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Q178" i="15"/>
  <c r="R178" i="15"/>
  <c r="S178" i="15"/>
  <c r="A177" i="15"/>
  <c r="B177" i="15"/>
  <c r="C177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Q177" i="15"/>
  <c r="R177" i="15"/>
  <c r="S177" i="15"/>
  <c r="A179" i="15"/>
  <c r="B179" i="15"/>
  <c r="C179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Q179" i="15"/>
  <c r="R179" i="15"/>
  <c r="S179" i="15"/>
  <c r="R185" i="15"/>
  <c r="S185" i="15"/>
  <c r="A189" i="15"/>
  <c r="B189" i="15"/>
  <c r="C189" i="15"/>
  <c r="D189" i="15"/>
  <c r="E189" i="15"/>
  <c r="F189" i="15"/>
  <c r="G189" i="15"/>
  <c r="H189" i="15"/>
  <c r="I189" i="15"/>
  <c r="J189" i="15"/>
  <c r="K189" i="15"/>
  <c r="L189" i="15"/>
  <c r="M189" i="15"/>
  <c r="N189" i="15"/>
  <c r="O189" i="15"/>
  <c r="P189" i="15"/>
  <c r="Q189" i="15"/>
  <c r="R189" i="15"/>
  <c r="S189" i="15"/>
  <c r="A188" i="15"/>
  <c r="B188" i="15"/>
  <c r="C188" i="15"/>
  <c r="D188" i="15"/>
  <c r="E188" i="15"/>
  <c r="F188" i="15"/>
  <c r="G188" i="15"/>
  <c r="H188" i="15"/>
  <c r="I188" i="15"/>
  <c r="J188" i="15"/>
  <c r="K188" i="15"/>
  <c r="L188" i="15"/>
  <c r="M188" i="15"/>
  <c r="N188" i="15"/>
  <c r="O188" i="15"/>
  <c r="P188" i="15"/>
  <c r="Q188" i="15"/>
  <c r="R188" i="15"/>
  <c r="A191" i="15"/>
  <c r="B191" i="15"/>
  <c r="C191" i="15"/>
  <c r="D191" i="15"/>
  <c r="E191" i="15"/>
  <c r="F191" i="15"/>
  <c r="G191" i="15"/>
  <c r="H191" i="15"/>
  <c r="I191" i="15"/>
  <c r="J191" i="15"/>
  <c r="K191" i="15"/>
  <c r="L191" i="15"/>
  <c r="M191" i="15"/>
  <c r="N191" i="15"/>
  <c r="O191" i="15"/>
  <c r="P191" i="15"/>
  <c r="Q191" i="15"/>
  <c r="R191" i="15"/>
  <c r="S191" i="15"/>
  <c r="A193" i="15"/>
  <c r="F193" i="15"/>
  <c r="G193" i="15"/>
  <c r="H193" i="15"/>
  <c r="B193" i="15"/>
  <c r="C193" i="15"/>
  <c r="D193" i="15"/>
  <c r="E193" i="15"/>
  <c r="I193" i="15"/>
  <c r="J193" i="15"/>
  <c r="K193" i="15"/>
  <c r="L193" i="15"/>
  <c r="M193" i="15"/>
  <c r="N193" i="15"/>
  <c r="O193" i="15"/>
  <c r="P193" i="15"/>
  <c r="Q193" i="15"/>
  <c r="R193" i="15"/>
  <c r="S193" i="15"/>
  <c r="A195" i="15"/>
  <c r="F195" i="15"/>
  <c r="G195" i="15"/>
  <c r="H195" i="15"/>
  <c r="B195" i="15"/>
  <c r="C195" i="15"/>
  <c r="D195" i="15"/>
  <c r="E195" i="15"/>
  <c r="I195" i="15"/>
  <c r="J195" i="15"/>
  <c r="K195" i="15"/>
  <c r="L195" i="15"/>
  <c r="M195" i="15"/>
  <c r="N195" i="15"/>
  <c r="O195" i="15"/>
  <c r="P195" i="15"/>
  <c r="Q195" i="15"/>
  <c r="R195" i="15"/>
  <c r="S195" i="15"/>
  <c r="R198" i="15"/>
  <c r="S198" i="15"/>
  <c r="A200" i="15"/>
  <c r="F200" i="15"/>
  <c r="G200" i="15"/>
  <c r="H200" i="15"/>
  <c r="B200" i="15"/>
  <c r="C200" i="15"/>
  <c r="D200" i="15"/>
  <c r="E200" i="15"/>
  <c r="I200" i="15"/>
  <c r="J200" i="15"/>
  <c r="K200" i="15"/>
  <c r="L200" i="15"/>
  <c r="M200" i="15"/>
  <c r="N200" i="15"/>
  <c r="O200" i="15"/>
  <c r="P200" i="15"/>
  <c r="Q200" i="15"/>
  <c r="R200" i="15"/>
  <c r="S200" i="15"/>
  <c r="A201" i="15"/>
  <c r="F201" i="15"/>
  <c r="G201" i="15"/>
  <c r="H201" i="15"/>
  <c r="B201" i="15"/>
  <c r="C201" i="15"/>
  <c r="D201" i="15"/>
  <c r="E201" i="15"/>
  <c r="I201" i="15"/>
  <c r="J201" i="15"/>
  <c r="K201" i="15"/>
  <c r="L201" i="15"/>
  <c r="M201" i="15"/>
  <c r="N201" i="15"/>
  <c r="O201" i="15"/>
  <c r="P201" i="15"/>
  <c r="Q201" i="15"/>
  <c r="R201" i="15"/>
  <c r="S201" i="15"/>
  <c r="A206" i="15"/>
  <c r="F206" i="15"/>
  <c r="G206" i="15"/>
  <c r="H206" i="15"/>
  <c r="B206" i="15"/>
  <c r="C206" i="15"/>
  <c r="D206" i="15"/>
  <c r="E206" i="15"/>
  <c r="I206" i="15"/>
  <c r="J206" i="15"/>
  <c r="K206" i="15"/>
  <c r="L206" i="15"/>
  <c r="M206" i="15"/>
  <c r="N206" i="15"/>
  <c r="O206" i="15"/>
  <c r="P206" i="15"/>
  <c r="Q206" i="15"/>
  <c r="R206" i="15"/>
  <c r="S206" i="15"/>
  <c r="A205" i="15"/>
  <c r="F205" i="15"/>
  <c r="G205" i="15"/>
  <c r="H205" i="15"/>
  <c r="B205" i="15"/>
  <c r="C205" i="15"/>
  <c r="D205" i="15"/>
  <c r="E205" i="15"/>
  <c r="I205" i="15"/>
  <c r="J205" i="15"/>
  <c r="K205" i="15"/>
  <c r="L205" i="15"/>
  <c r="M205" i="15"/>
  <c r="N205" i="15"/>
  <c r="O205" i="15"/>
  <c r="P205" i="15"/>
  <c r="Q205" i="15"/>
  <c r="R205" i="15"/>
  <c r="S205" i="15"/>
  <c r="A204" i="15"/>
  <c r="F204" i="15"/>
  <c r="G204" i="15"/>
  <c r="H204" i="15"/>
  <c r="B204" i="15"/>
  <c r="C204" i="15"/>
  <c r="D204" i="15"/>
  <c r="E204" i="15"/>
  <c r="I204" i="15"/>
  <c r="J204" i="15"/>
  <c r="K204" i="15"/>
  <c r="L204" i="15"/>
  <c r="M204" i="15"/>
  <c r="N204" i="15"/>
  <c r="O204" i="15"/>
  <c r="P204" i="15"/>
  <c r="Q204" i="15"/>
  <c r="R204" i="15"/>
  <c r="S204" i="15"/>
  <c r="A207" i="15"/>
  <c r="F207" i="15"/>
  <c r="G207" i="15"/>
  <c r="H207" i="15"/>
  <c r="B207" i="15"/>
  <c r="C207" i="15"/>
  <c r="D207" i="15"/>
  <c r="E207" i="15"/>
  <c r="I207" i="15"/>
  <c r="J207" i="15"/>
  <c r="K207" i="15"/>
  <c r="L207" i="15"/>
  <c r="M207" i="15"/>
  <c r="N207" i="15"/>
  <c r="O207" i="15"/>
  <c r="P207" i="15"/>
  <c r="Q207" i="15"/>
  <c r="R207" i="15"/>
  <c r="S207" i="15"/>
  <c r="A208" i="15"/>
  <c r="F208" i="15"/>
  <c r="G208" i="15"/>
  <c r="H208" i="15"/>
  <c r="B208" i="15"/>
  <c r="C208" i="15"/>
  <c r="D208" i="15"/>
  <c r="E208" i="15"/>
  <c r="I208" i="15"/>
  <c r="J208" i="15"/>
  <c r="K208" i="15"/>
  <c r="L208" i="15"/>
  <c r="M208" i="15"/>
  <c r="N208" i="15"/>
  <c r="O208" i="15"/>
  <c r="P208" i="15"/>
  <c r="Q208" i="15"/>
  <c r="R208" i="15"/>
  <c r="S208" i="15"/>
  <c r="A209" i="15"/>
  <c r="F209" i="15"/>
  <c r="G209" i="15"/>
  <c r="H209" i="15"/>
  <c r="B209" i="15"/>
  <c r="C209" i="15"/>
  <c r="D209" i="15"/>
  <c r="E209" i="15"/>
  <c r="I209" i="15"/>
  <c r="J209" i="15"/>
  <c r="K209" i="15"/>
  <c r="L209" i="15"/>
  <c r="M209" i="15"/>
  <c r="N209" i="15"/>
  <c r="O209" i="15"/>
  <c r="P209" i="15"/>
  <c r="Q209" i="15"/>
  <c r="R209" i="15"/>
  <c r="S209" i="15"/>
  <c r="A210" i="15"/>
  <c r="F210" i="15"/>
  <c r="G210" i="15"/>
  <c r="H210" i="15"/>
  <c r="B210" i="15"/>
  <c r="C210" i="15"/>
  <c r="D210" i="15"/>
  <c r="E210" i="15"/>
  <c r="I210" i="15"/>
  <c r="J210" i="15"/>
  <c r="K210" i="15"/>
  <c r="L210" i="15"/>
  <c r="M210" i="15"/>
  <c r="N210" i="15"/>
  <c r="O210" i="15"/>
  <c r="P210" i="15"/>
  <c r="Q210" i="15"/>
  <c r="R210" i="15"/>
  <c r="S210" i="15"/>
  <c r="R213" i="15"/>
  <c r="A222" i="15"/>
  <c r="F222" i="15"/>
  <c r="G222" i="15"/>
  <c r="H222" i="15"/>
  <c r="B222" i="15"/>
  <c r="C222" i="15"/>
  <c r="D222" i="15"/>
  <c r="E222" i="15"/>
  <c r="I222" i="15"/>
  <c r="J222" i="15"/>
  <c r="K222" i="15"/>
  <c r="L222" i="15"/>
  <c r="M222" i="15"/>
  <c r="N222" i="15"/>
  <c r="O222" i="15"/>
  <c r="P222" i="15"/>
  <c r="Q222" i="15"/>
  <c r="R222" i="15"/>
  <c r="S222" i="15"/>
  <c r="A225" i="15"/>
  <c r="F225" i="15"/>
  <c r="G225" i="15"/>
  <c r="H225" i="15"/>
  <c r="B225" i="15"/>
  <c r="C225" i="15"/>
  <c r="D225" i="15"/>
  <c r="E225" i="15"/>
  <c r="I225" i="15"/>
  <c r="J225" i="15"/>
  <c r="K225" i="15"/>
  <c r="L225" i="15"/>
  <c r="M225" i="15"/>
  <c r="N225" i="15"/>
  <c r="O225" i="15"/>
  <c r="P225" i="15"/>
  <c r="Q225" i="15"/>
  <c r="R225" i="15"/>
  <c r="A226" i="15"/>
  <c r="F226" i="15"/>
  <c r="G226" i="15"/>
  <c r="H226" i="15"/>
  <c r="B226" i="15"/>
  <c r="C226" i="15"/>
  <c r="D226" i="15"/>
  <c r="E226" i="15"/>
  <c r="I226" i="15"/>
  <c r="J226" i="15"/>
  <c r="K226" i="15"/>
  <c r="L226" i="15"/>
  <c r="M226" i="15"/>
  <c r="N226" i="15"/>
  <c r="O226" i="15"/>
  <c r="P226" i="15"/>
  <c r="Q226" i="15"/>
  <c r="R226" i="15"/>
  <c r="S226" i="15"/>
  <c r="A214" i="15"/>
  <c r="F214" i="15"/>
  <c r="G214" i="15"/>
  <c r="H214" i="15"/>
  <c r="B214" i="15"/>
  <c r="C214" i="15"/>
  <c r="D214" i="15"/>
  <c r="E214" i="15"/>
  <c r="I214" i="15"/>
  <c r="J214" i="15"/>
  <c r="K214" i="15"/>
  <c r="L214" i="15"/>
  <c r="M214" i="15"/>
  <c r="N214" i="15"/>
  <c r="O214" i="15"/>
  <c r="P214" i="15"/>
  <c r="Q214" i="15"/>
  <c r="R214" i="15"/>
  <c r="S214" i="15"/>
  <c r="A217" i="15"/>
  <c r="F217" i="15"/>
  <c r="G217" i="15"/>
  <c r="H217" i="15"/>
  <c r="B217" i="15"/>
  <c r="C217" i="15"/>
  <c r="D217" i="15"/>
  <c r="E217" i="15"/>
  <c r="I217" i="15"/>
  <c r="J217" i="15"/>
  <c r="K217" i="15"/>
  <c r="L217" i="15"/>
  <c r="M217" i="15"/>
  <c r="N217" i="15"/>
  <c r="O217" i="15"/>
  <c r="P217" i="15"/>
  <c r="Q217" i="15"/>
  <c r="R217" i="15"/>
  <c r="S217" i="15"/>
  <c r="A215" i="15"/>
  <c r="F215" i="15"/>
  <c r="G215" i="15"/>
  <c r="H215" i="15"/>
  <c r="B215" i="15"/>
  <c r="C215" i="15"/>
  <c r="D215" i="15"/>
  <c r="E215" i="15"/>
  <c r="I215" i="15"/>
  <c r="J215" i="15"/>
  <c r="K215" i="15"/>
  <c r="L215" i="15"/>
  <c r="M215" i="15"/>
  <c r="N215" i="15"/>
  <c r="O215" i="15"/>
  <c r="P215" i="15"/>
  <c r="Q215" i="15"/>
  <c r="R215" i="15"/>
  <c r="S215" i="15"/>
  <c r="A219" i="15"/>
  <c r="F219" i="15"/>
  <c r="G219" i="15"/>
  <c r="H219" i="15"/>
  <c r="B219" i="15"/>
  <c r="C219" i="15"/>
  <c r="D219" i="15"/>
  <c r="E219" i="15"/>
  <c r="I219" i="15"/>
  <c r="J219" i="15"/>
  <c r="K219" i="15"/>
  <c r="L219" i="15"/>
  <c r="M219" i="15"/>
  <c r="N219" i="15"/>
  <c r="O219" i="15"/>
  <c r="P219" i="15"/>
  <c r="Q219" i="15"/>
  <c r="R219" i="15"/>
  <c r="S219" i="15"/>
  <c r="A221" i="15"/>
  <c r="F221" i="15"/>
  <c r="G221" i="15"/>
  <c r="H221" i="15"/>
  <c r="B221" i="15"/>
  <c r="C221" i="15"/>
  <c r="D221" i="15"/>
  <c r="E221" i="15"/>
  <c r="I221" i="15"/>
  <c r="J221" i="15"/>
  <c r="K221" i="15"/>
  <c r="L221" i="15"/>
  <c r="M221" i="15"/>
  <c r="N221" i="15"/>
  <c r="O221" i="15"/>
  <c r="P221" i="15"/>
  <c r="Q221" i="15"/>
  <c r="R221" i="15"/>
  <c r="S221" i="15"/>
  <c r="A216" i="15"/>
  <c r="F216" i="15"/>
  <c r="G216" i="15"/>
  <c r="H216" i="15"/>
  <c r="B216" i="15"/>
  <c r="C216" i="15"/>
  <c r="D216" i="15"/>
  <c r="E216" i="15"/>
  <c r="I216" i="15"/>
  <c r="J216" i="15"/>
  <c r="K216" i="15"/>
  <c r="L216" i="15"/>
  <c r="M216" i="15"/>
  <c r="N216" i="15"/>
  <c r="O216" i="15"/>
  <c r="P216" i="15"/>
  <c r="Q216" i="15"/>
  <c r="R216" i="15"/>
  <c r="S216" i="15"/>
  <c r="A224" i="15"/>
  <c r="F224" i="15"/>
  <c r="G224" i="15"/>
  <c r="H224" i="15"/>
  <c r="B224" i="15"/>
  <c r="C224" i="15"/>
  <c r="D224" i="15"/>
  <c r="E224" i="15"/>
  <c r="I224" i="15"/>
  <c r="J224" i="15"/>
  <c r="K224" i="15"/>
  <c r="L224" i="15"/>
  <c r="M224" i="15"/>
  <c r="N224" i="15"/>
  <c r="O224" i="15"/>
  <c r="P224" i="15"/>
  <c r="Q224" i="15"/>
  <c r="R224" i="15"/>
  <c r="S224" i="15"/>
  <c r="A223" i="15"/>
  <c r="F223" i="15"/>
  <c r="G223" i="15"/>
  <c r="H223" i="15"/>
  <c r="B223" i="15"/>
  <c r="C223" i="15"/>
  <c r="D223" i="15"/>
  <c r="E223" i="15"/>
  <c r="I223" i="15"/>
  <c r="J223" i="15"/>
  <c r="K223" i="15"/>
  <c r="L223" i="15"/>
  <c r="M223" i="15"/>
  <c r="N223" i="15"/>
  <c r="O223" i="15"/>
  <c r="P223" i="15"/>
  <c r="Q223" i="15"/>
  <c r="R223" i="15"/>
  <c r="S223" i="15"/>
  <c r="A220" i="15"/>
  <c r="F220" i="15"/>
  <c r="G220" i="15"/>
  <c r="H220" i="15"/>
  <c r="B220" i="15"/>
  <c r="C220" i="15"/>
  <c r="D220" i="15"/>
  <c r="E220" i="15"/>
  <c r="I220" i="15"/>
  <c r="J220" i="15"/>
  <c r="K220" i="15"/>
  <c r="L220" i="15"/>
  <c r="M220" i="15"/>
  <c r="N220" i="15"/>
  <c r="O220" i="15"/>
  <c r="P220" i="15"/>
  <c r="Q220" i="15"/>
  <c r="R220" i="15"/>
  <c r="S220" i="15"/>
  <c r="A228" i="15"/>
  <c r="F228" i="15"/>
  <c r="G228" i="15"/>
  <c r="H228" i="15"/>
  <c r="B228" i="15"/>
  <c r="C228" i="15"/>
  <c r="D228" i="15"/>
  <c r="E228" i="15"/>
  <c r="I228" i="15"/>
  <c r="J228" i="15"/>
  <c r="K228" i="15"/>
  <c r="L228" i="15"/>
  <c r="M228" i="15"/>
  <c r="N228" i="15"/>
  <c r="O228" i="15"/>
  <c r="P228" i="15"/>
  <c r="Q228" i="15"/>
  <c r="R228" i="15"/>
  <c r="S228" i="15"/>
  <c r="A230" i="15"/>
  <c r="I230" i="15"/>
  <c r="J230" i="15"/>
  <c r="K230" i="15"/>
  <c r="L230" i="15"/>
  <c r="M230" i="15"/>
  <c r="N230" i="15"/>
  <c r="O230" i="15"/>
  <c r="P230" i="15"/>
  <c r="Q230" i="15"/>
  <c r="R230" i="15"/>
  <c r="S230" i="15"/>
  <c r="A233" i="15"/>
  <c r="B233" i="15"/>
  <c r="C233" i="15"/>
  <c r="D233" i="15"/>
  <c r="E233" i="15"/>
  <c r="F233" i="15"/>
  <c r="G233" i="15"/>
  <c r="H233" i="15"/>
  <c r="I233" i="15"/>
  <c r="J233" i="15"/>
  <c r="K233" i="15"/>
  <c r="L233" i="15"/>
  <c r="M233" i="15"/>
  <c r="N233" i="15"/>
  <c r="O233" i="15"/>
  <c r="P233" i="15"/>
  <c r="Q233" i="15"/>
  <c r="R233" i="15"/>
  <c r="S233" i="15"/>
  <c r="A234" i="15"/>
  <c r="C234" i="15"/>
  <c r="D234" i="15"/>
  <c r="E234" i="15"/>
  <c r="F234" i="15"/>
  <c r="G234" i="15"/>
  <c r="H234" i="15"/>
  <c r="I234" i="15"/>
  <c r="J234" i="15"/>
  <c r="K234" i="15"/>
  <c r="L234" i="15"/>
  <c r="M234" i="15"/>
  <c r="N234" i="15"/>
  <c r="O234" i="15"/>
  <c r="P234" i="15"/>
  <c r="Q234" i="15"/>
  <c r="R234" i="15"/>
  <c r="S234" i="15"/>
  <c r="A237" i="15"/>
  <c r="F237" i="15"/>
  <c r="G237" i="15"/>
  <c r="H237" i="15"/>
  <c r="B237" i="15"/>
  <c r="C237" i="15"/>
  <c r="D237" i="15"/>
  <c r="E237" i="15"/>
  <c r="I237" i="15"/>
  <c r="J237" i="15"/>
  <c r="K237" i="15"/>
  <c r="L237" i="15"/>
  <c r="M237" i="15"/>
  <c r="N237" i="15"/>
  <c r="O237" i="15"/>
  <c r="P237" i="15"/>
  <c r="Q237" i="15"/>
  <c r="R237" i="15"/>
  <c r="S237" i="15"/>
  <c r="A236" i="15"/>
  <c r="F236" i="15"/>
  <c r="G236" i="15"/>
  <c r="H236" i="15"/>
  <c r="B236" i="15"/>
  <c r="C236" i="15"/>
  <c r="D236" i="15"/>
  <c r="E236" i="15"/>
  <c r="I236" i="15"/>
  <c r="J236" i="15"/>
  <c r="K236" i="15"/>
  <c r="L236" i="15"/>
  <c r="M236" i="15"/>
  <c r="N236" i="15"/>
  <c r="O236" i="15"/>
  <c r="P236" i="15"/>
  <c r="Q236" i="15"/>
  <c r="R236" i="15"/>
  <c r="S236" i="15"/>
  <c r="A239" i="15"/>
  <c r="F239" i="15"/>
  <c r="G239" i="15"/>
  <c r="H239" i="15"/>
  <c r="B239" i="15"/>
  <c r="C239" i="15"/>
  <c r="D239" i="15"/>
  <c r="E239" i="15"/>
  <c r="I239" i="15"/>
  <c r="J239" i="15"/>
  <c r="K239" i="15"/>
  <c r="L239" i="15"/>
  <c r="M239" i="15"/>
  <c r="N239" i="15"/>
  <c r="O239" i="15"/>
  <c r="P239" i="15"/>
  <c r="Q239" i="15"/>
  <c r="R239" i="15"/>
  <c r="S239" i="15"/>
  <c r="R241" i="15"/>
  <c r="A246" i="15"/>
  <c r="F246" i="15"/>
  <c r="G246" i="15"/>
  <c r="H246" i="15"/>
  <c r="B246" i="15"/>
  <c r="C246" i="15"/>
  <c r="D246" i="15"/>
  <c r="E246" i="15"/>
  <c r="I246" i="15"/>
  <c r="J246" i="15"/>
  <c r="K246" i="15"/>
  <c r="L246" i="15"/>
  <c r="M246" i="15"/>
  <c r="N246" i="15"/>
  <c r="O246" i="15"/>
  <c r="P246" i="15"/>
  <c r="Q246" i="15"/>
  <c r="R246" i="15"/>
  <c r="R248" i="15"/>
  <c r="A251" i="15"/>
  <c r="F251" i="15"/>
  <c r="G251" i="15"/>
  <c r="H251" i="15"/>
  <c r="B251" i="15"/>
  <c r="C251" i="15"/>
  <c r="D251" i="15"/>
  <c r="E251" i="15"/>
  <c r="I251" i="15"/>
  <c r="J251" i="15"/>
  <c r="K251" i="15"/>
  <c r="L251" i="15"/>
  <c r="M251" i="15"/>
  <c r="N251" i="15"/>
  <c r="O251" i="15"/>
  <c r="P251" i="15"/>
  <c r="Q251" i="15"/>
  <c r="R251" i="15"/>
  <c r="A250" i="15"/>
  <c r="F250" i="15"/>
  <c r="G250" i="15"/>
  <c r="H250" i="15"/>
  <c r="B250" i="15"/>
  <c r="C250" i="15"/>
  <c r="D250" i="15"/>
  <c r="E250" i="15"/>
  <c r="I250" i="15"/>
  <c r="J250" i="15"/>
  <c r="K250" i="15"/>
  <c r="L250" i="15"/>
  <c r="M250" i="15"/>
  <c r="N250" i="15"/>
  <c r="O250" i="15"/>
  <c r="P250" i="15"/>
  <c r="Q250" i="15"/>
  <c r="R250" i="15"/>
  <c r="S250" i="15"/>
  <c r="A255" i="15"/>
  <c r="B255" i="15"/>
  <c r="C255" i="15"/>
  <c r="D255" i="15"/>
  <c r="E255" i="15"/>
  <c r="F255" i="15"/>
  <c r="G255" i="15"/>
  <c r="H255" i="15"/>
  <c r="I255" i="15"/>
  <c r="J255" i="15"/>
  <c r="K255" i="15"/>
  <c r="L255" i="15"/>
  <c r="M255" i="15"/>
  <c r="N255" i="15"/>
  <c r="O255" i="15"/>
  <c r="P255" i="15"/>
  <c r="Q255" i="15"/>
  <c r="R255" i="15"/>
  <c r="S255" i="15"/>
  <c r="A254" i="15"/>
  <c r="B254" i="15"/>
  <c r="C254" i="15"/>
  <c r="D254" i="15"/>
  <c r="E254" i="15"/>
  <c r="F254" i="15"/>
  <c r="G254" i="15"/>
  <c r="H254" i="15"/>
  <c r="I254" i="15"/>
  <c r="J254" i="15"/>
  <c r="K254" i="15"/>
  <c r="L254" i="15"/>
  <c r="M254" i="15"/>
  <c r="N254" i="15"/>
  <c r="O254" i="15"/>
  <c r="P254" i="15"/>
  <c r="Q254" i="15"/>
  <c r="R254" i="15"/>
  <c r="S254" i="15"/>
  <c r="A253" i="15"/>
  <c r="B253" i="15"/>
  <c r="C253" i="15"/>
  <c r="D253" i="15"/>
  <c r="E253" i="15"/>
  <c r="F253" i="15"/>
  <c r="G253" i="15"/>
  <c r="H253" i="15"/>
  <c r="I253" i="15"/>
  <c r="J253" i="15"/>
  <c r="K253" i="15"/>
  <c r="L253" i="15"/>
  <c r="M253" i="15"/>
  <c r="N253" i="15"/>
  <c r="O253" i="15"/>
  <c r="P253" i="15"/>
  <c r="Q253" i="15"/>
  <c r="R253" i="15"/>
  <c r="S253" i="15"/>
  <c r="A258" i="15"/>
  <c r="B258" i="15"/>
  <c r="C258" i="15"/>
  <c r="D258" i="15"/>
  <c r="E258" i="15"/>
  <c r="F258" i="15"/>
  <c r="G258" i="15"/>
  <c r="H258" i="15"/>
  <c r="I258" i="15"/>
  <c r="J258" i="15"/>
  <c r="K258" i="15"/>
  <c r="M258" i="15"/>
  <c r="N258" i="15"/>
  <c r="O258" i="15"/>
  <c r="P258" i="15"/>
  <c r="R258" i="15"/>
  <c r="S258" i="15"/>
  <c r="A261" i="15"/>
  <c r="F261" i="15"/>
  <c r="G261" i="15"/>
  <c r="H261" i="15"/>
  <c r="B261" i="15"/>
  <c r="C261" i="15"/>
  <c r="D261" i="15"/>
  <c r="E261" i="15"/>
  <c r="I261" i="15"/>
  <c r="J261" i="15"/>
  <c r="K261" i="15"/>
  <c r="L261" i="15"/>
  <c r="M261" i="15"/>
  <c r="N261" i="15"/>
  <c r="O261" i="15"/>
  <c r="P261" i="15"/>
  <c r="Q261" i="15"/>
  <c r="R261" i="15"/>
  <c r="S261" i="15"/>
  <c r="R260" i="15"/>
  <c r="S260" i="15"/>
  <c r="A291" i="15"/>
  <c r="B291" i="15"/>
  <c r="C291" i="15"/>
  <c r="D291" i="15"/>
  <c r="E291" i="15"/>
  <c r="F291" i="15"/>
  <c r="G291" i="15"/>
  <c r="H291" i="15"/>
  <c r="I291" i="15"/>
  <c r="J291" i="15"/>
  <c r="K291" i="15"/>
  <c r="L291" i="15"/>
  <c r="M291" i="15"/>
  <c r="N291" i="15"/>
  <c r="O291" i="15"/>
  <c r="P291" i="15"/>
  <c r="Q291" i="15"/>
  <c r="R291" i="15"/>
  <c r="S291" i="15"/>
  <c r="A287" i="15"/>
  <c r="B287" i="15"/>
  <c r="C287" i="15"/>
  <c r="D287" i="15"/>
  <c r="E287" i="15"/>
  <c r="F287" i="15"/>
  <c r="G287" i="15"/>
  <c r="H287" i="15"/>
  <c r="I287" i="15"/>
  <c r="J287" i="15"/>
  <c r="K287" i="15"/>
  <c r="L287" i="15"/>
  <c r="M287" i="15"/>
  <c r="N287" i="15"/>
  <c r="O287" i="15"/>
  <c r="P287" i="15"/>
  <c r="Q287" i="15"/>
  <c r="R287" i="15"/>
  <c r="S287" i="15"/>
  <c r="A280" i="15"/>
  <c r="B280" i="15"/>
  <c r="C280" i="15"/>
  <c r="D280" i="15"/>
  <c r="E280" i="15"/>
  <c r="I280" i="15"/>
  <c r="J280" i="15"/>
  <c r="K280" i="15"/>
  <c r="L280" i="15"/>
  <c r="M280" i="15"/>
  <c r="N280" i="15"/>
  <c r="O280" i="15"/>
  <c r="P280" i="15"/>
  <c r="Q280" i="15"/>
  <c r="R280" i="15"/>
  <c r="S280" i="15"/>
  <c r="A285" i="15"/>
  <c r="B285" i="15"/>
  <c r="C285" i="15"/>
  <c r="D285" i="15"/>
  <c r="E285" i="15"/>
  <c r="F285" i="15"/>
  <c r="G285" i="15"/>
  <c r="H285" i="15"/>
  <c r="I285" i="15"/>
  <c r="J285" i="15"/>
  <c r="K285" i="15"/>
  <c r="L285" i="15"/>
  <c r="M285" i="15"/>
  <c r="N285" i="15"/>
  <c r="O285" i="15"/>
  <c r="P285" i="15"/>
  <c r="Q285" i="15"/>
  <c r="R285" i="15"/>
  <c r="S285" i="15"/>
  <c r="A296" i="15"/>
  <c r="B296" i="15"/>
  <c r="C296" i="15"/>
  <c r="D296" i="15"/>
  <c r="E296" i="15"/>
  <c r="F296" i="15"/>
  <c r="G296" i="15"/>
  <c r="H296" i="15"/>
  <c r="I296" i="15"/>
  <c r="J296" i="15"/>
  <c r="K296" i="15"/>
  <c r="L296" i="15"/>
  <c r="M296" i="15"/>
  <c r="N296" i="15"/>
  <c r="O296" i="15"/>
  <c r="P296" i="15"/>
  <c r="Q296" i="15"/>
  <c r="R296" i="15"/>
  <c r="S296" i="15"/>
  <c r="A281" i="15"/>
  <c r="B281" i="15"/>
  <c r="C281" i="15"/>
  <c r="D281" i="15"/>
  <c r="E281" i="15"/>
  <c r="F281" i="15"/>
  <c r="G281" i="15"/>
  <c r="H281" i="15"/>
  <c r="I281" i="15"/>
  <c r="J281" i="15"/>
  <c r="K281" i="15"/>
  <c r="L281" i="15"/>
  <c r="M281" i="15"/>
  <c r="N281" i="15"/>
  <c r="O281" i="15"/>
  <c r="P281" i="15"/>
  <c r="Q281" i="15"/>
  <c r="R281" i="15"/>
  <c r="S281" i="15"/>
  <c r="A290" i="15"/>
  <c r="B290" i="15"/>
  <c r="C290" i="15"/>
  <c r="D290" i="15"/>
  <c r="E290" i="15"/>
  <c r="F290" i="15"/>
  <c r="G290" i="15"/>
  <c r="H290" i="15"/>
  <c r="I290" i="15"/>
  <c r="J290" i="15"/>
  <c r="K290" i="15"/>
  <c r="L290" i="15"/>
  <c r="M290" i="15"/>
  <c r="N290" i="15"/>
  <c r="O290" i="15"/>
  <c r="P290" i="15"/>
  <c r="Q290" i="15"/>
  <c r="R290" i="15"/>
  <c r="S290" i="15"/>
  <c r="A276" i="15"/>
  <c r="B276" i="15"/>
  <c r="C276" i="15"/>
  <c r="D276" i="15"/>
  <c r="E276" i="15"/>
  <c r="F276" i="15"/>
  <c r="G276" i="15"/>
  <c r="H276" i="15"/>
  <c r="I276" i="15"/>
  <c r="J276" i="15"/>
  <c r="K276" i="15"/>
  <c r="L276" i="15"/>
  <c r="M276" i="15"/>
  <c r="N276" i="15"/>
  <c r="O276" i="15"/>
  <c r="P276" i="15"/>
  <c r="Q276" i="15"/>
  <c r="R276" i="15"/>
  <c r="S276" i="15"/>
  <c r="A286" i="15"/>
  <c r="B286" i="15"/>
  <c r="C286" i="15"/>
  <c r="D286" i="15"/>
  <c r="E286" i="15"/>
  <c r="F286" i="15"/>
  <c r="G286" i="15"/>
  <c r="H286" i="15"/>
  <c r="I286" i="15"/>
  <c r="J286" i="15"/>
  <c r="K286" i="15"/>
  <c r="L286" i="15"/>
  <c r="M286" i="15"/>
  <c r="N286" i="15"/>
  <c r="O286" i="15"/>
  <c r="P286" i="15"/>
  <c r="Q286" i="15"/>
  <c r="R286" i="15"/>
  <c r="S286" i="15"/>
  <c r="A278" i="15"/>
  <c r="B278" i="15"/>
  <c r="C278" i="15"/>
  <c r="D278" i="15"/>
  <c r="E278" i="15"/>
  <c r="F278" i="15"/>
  <c r="G278" i="15"/>
  <c r="H278" i="15"/>
  <c r="I278" i="15"/>
  <c r="J278" i="15"/>
  <c r="K278" i="15"/>
  <c r="L278" i="15"/>
  <c r="M278" i="15"/>
  <c r="N278" i="15"/>
  <c r="O278" i="15"/>
  <c r="P278" i="15"/>
  <c r="Q278" i="15"/>
  <c r="R278" i="15"/>
  <c r="S278" i="15"/>
  <c r="A284" i="15"/>
  <c r="B284" i="15"/>
  <c r="C284" i="15"/>
  <c r="D284" i="15"/>
  <c r="E284" i="15"/>
  <c r="F284" i="15"/>
  <c r="G284" i="15"/>
  <c r="H284" i="15"/>
  <c r="I284" i="15"/>
  <c r="J284" i="15"/>
  <c r="K284" i="15"/>
  <c r="L284" i="15"/>
  <c r="M284" i="15"/>
  <c r="N284" i="15"/>
  <c r="O284" i="15"/>
  <c r="P284" i="15"/>
  <c r="Q284" i="15"/>
  <c r="R284" i="15"/>
  <c r="S284" i="15"/>
  <c r="A279" i="15"/>
  <c r="B279" i="15"/>
  <c r="C279" i="15"/>
  <c r="D279" i="15"/>
  <c r="E279" i="15"/>
  <c r="F279" i="15"/>
  <c r="G279" i="15"/>
  <c r="H279" i="15"/>
  <c r="I279" i="15"/>
  <c r="J279" i="15"/>
  <c r="K279" i="15"/>
  <c r="L279" i="15"/>
  <c r="M279" i="15"/>
  <c r="N279" i="15"/>
  <c r="O279" i="15"/>
  <c r="P279" i="15"/>
  <c r="Q279" i="15"/>
  <c r="R279" i="15"/>
  <c r="S279" i="15"/>
  <c r="A272" i="15"/>
  <c r="B272" i="15"/>
  <c r="C272" i="15"/>
  <c r="D272" i="15"/>
  <c r="E272" i="15"/>
  <c r="F272" i="15"/>
  <c r="G272" i="15"/>
  <c r="H272" i="15"/>
  <c r="I272" i="15"/>
  <c r="J272" i="15"/>
  <c r="K272" i="15"/>
  <c r="L272" i="15"/>
  <c r="M272" i="15"/>
  <c r="N272" i="15"/>
  <c r="O272" i="15"/>
  <c r="P272" i="15"/>
  <c r="Q272" i="15"/>
  <c r="R272" i="15"/>
  <c r="S272" i="15"/>
  <c r="A273" i="15"/>
  <c r="B273" i="15"/>
  <c r="C273" i="15"/>
  <c r="D273" i="15"/>
  <c r="E273" i="15"/>
  <c r="F273" i="15"/>
  <c r="G273" i="15"/>
  <c r="H273" i="15"/>
  <c r="I273" i="15"/>
  <c r="J273" i="15"/>
  <c r="K273" i="15"/>
  <c r="L273" i="15"/>
  <c r="M273" i="15"/>
  <c r="N273" i="15"/>
  <c r="O273" i="15"/>
  <c r="P273" i="15"/>
  <c r="Q273" i="15"/>
  <c r="R273" i="15"/>
  <c r="S273" i="15"/>
  <c r="A277" i="15"/>
  <c r="B277" i="15"/>
  <c r="C277" i="15"/>
  <c r="D277" i="15"/>
  <c r="E277" i="15"/>
  <c r="F277" i="15"/>
  <c r="G277" i="15"/>
  <c r="H277" i="15"/>
  <c r="I277" i="15"/>
  <c r="J277" i="15"/>
  <c r="K277" i="15"/>
  <c r="L277" i="15"/>
  <c r="M277" i="15"/>
  <c r="N277" i="15"/>
  <c r="O277" i="15"/>
  <c r="P277" i="15"/>
  <c r="Q277" i="15"/>
  <c r="R277" i="15"/>
  <c r="S277" i="15"/>
  <c r="A282" i="15"/>
  <c r="B282" i="15"/>
  <c r="C282" i="15"/>
  <c r="D282" i="15"/>
  <c r="E282" i="15"/>
  <c r="F282" i="15"/>
  <c r="G282" i="15"/>
  <c r="H282" i="15"/>
  <c r="I282" i="15"/>
  <c r="J282" i="15"/>
  <c r="K282" i="15"/>
  <c r="L282" i="15"/>
  <c r="M282" i="15"/>
  <c r="N282" i="15"/>
  <c r="O282" i="15"/>
  <c r="P282" i="15"/>
  <c r="Q282" i="15"/>
  <c r="R282" i="15"/>
  <c r="S282" i="15"/>
  <c r="A294" i="15"/>
  <c r="B294" i="15"/>
  <c r="C294" i="15"/>
  <c r="D294" i="15"/>
  <c r="E294" i="15"/>
  <c r="F294" i="15"/>
  <c r="G294" i="15"/>
  <c r="H294" i="15"/>
  <c r="I294" i="15"/>
  <c r="J294" i="15"/>
  <c r="K294" i="15"/>
  <c r="L294" i="15"/>
  <c r="M294" i="15"/>
  <c r="N294" i="15"/>
  <c r="O294" i="15"/>
  <c r="P294" i="15"/>
  <c r="Q294" i="15"/>
  <c r="R294" i="15"/>
  <c r="S294" i="15"/>
  <c r="A288" i="15"/>
  <c r="B288" i="15"/>
  <c r="C288" i="15"/>
  <c r="D288" i="15"/>
  <c r="E288" i="15"/>
  <c r="F288" i="15"/>
  <c r="G288" i="15"/>
  <c r="H288" i="15"/>
  <c r="I288" i="15"/>
  <c r="J288" i="15"/>
  <c r="K288" i="15"/>
  <c r="L288" i="15"/>
  <c r="M288" i="15"/>
  <c r="N288" i="15"/>
  <c r="O288" i="15"/>
  <c r="P288" i="15"/>
  <c r="Q288" i="15"/>
  <c r="R288" i="15"/>
  <c r="S288" i="15"/>
  <c r="A289" i="15"/>
  <c r="B289" i="15"/>
  <c r="C289" i="15"/>
  <c r="D289" i="15"/>
  <c r="E289" i="15"/>
  <c r="F289" i="15"/>
  <c r="G289" i="15"/>
  <c r="H289" i="15"/>
  <c r="I289" i="15"/>
  <c r="J289" i="15"/>
  <c r="K289" i="15"/>
  <c r="L289" i="15"/>
  <c r="M289" i="15"/>
  <c r="N289" i="15"/>
  <c r="O289" i="15"/>
  <c r="P289" i="15"/>
  <c r="Q289" i="15"/>
  <c r="R289" i="15"/>
  <c r="S289" i="15"/>
  <c r="A295" i="15"/>
  <c r="B295" i="15"/>
  <c r="C295" i="15"/>
  <c r="D295" i="15"/>
  <c r="E295" i="15"/>
  <c r="F295" i="15"/>
  <c r="G295" i="15"/>
  <c r="H295" i="15"/>
  <c r="I295" i="15"/>
  <c r="J295" i="15"/>
  <c r="K295" i="15"/>
  <c r="L295" i="15"/>
  <c r="M295" i="15"/>
  <c r="N295" i="15"/>
  <c r="O295" i="15"/>
  <c r="P295" i="15"/>
  <c r="Q295" i="15"/>
  <c r="R295" i="15"/>
  <c r="S295" i="15"/>
  <c r="A293" i="15"/>
  <c r="B293" i="15"/>
  <c r="C293" i="15"/>
  <c r="D293" i="15"/>
  <c r="E293" i="15"/>
  <c r="F293" i="15"/>
  <c r="G293" i="15"/>
  <c r="H293" i="15"/>
  <c r="I293" i="15"/>
  <c r="J293" i="15"/>
  <c r="K293" i="15"/>
  <c r="L293" i="15"/>
  <c r="M293" i="15"/>
  <c r="N293" i="15"/>
  <c r="O293" i="15"/>
  <c r="P293" i="15"/>
  <c r="Q293" i="15"/>
  <c r="R293" i="15"/>
  <c r="S293" i="15"/>
  <c r="A292" i="15"/>
  <c r="B292" i="15"/>
  <c r="C292" i="15"/>
  <c r="D292" i="15"/>
  <c r="E292" i="15"/>
  <c r="F292" i="15"/>
  <c r="G292" i="15"/>
  <c r="H292" i="15"/>
  <c r="I292" i="15"/>
  <c r="J292" i="15"/>
  <c r="K292" i="15"/>
  <c r="L292" i="15"/>
  <c r="M292" i="15"/>
  <c r="N292" i="15"/>
  <c r="O292" i="15"/>
  <c r="P292" i="15"/>
  <c r="Q292" i="15"/>
  <c r="R292" i="15"/>
  <c r="S292" i="15"/>
  <c r="A283" i="15"/>
  <c r="B283" i="15"/>
  <c r="C283" i="15"/>
  <c r="D283" i="15"/>
  <c r="E283" i="15"/>
  <c r="F283" i="15"/>
  <c r="G283" i="15"/>
  <c r="H283" i="15"/>
  <c r="I283" i="15"/>
  <c r="J283" i="15"/>
  <c r="K283" i="15"/>
  <c r="L283" i="15"/>
  <c r="M283" i="15"/>
  <c r="N283" i="15"/>
  <c r="O283" i="15"/>
  <c r="P283" i="15"/>
  <c r="Q283" i="15"/>
  <c r="R283" i="15"/>
  <c r="S283" i="15"/>
  <c r="A274" i="15"/>
  <c r="B274" i="15"/>
  <c r="C274" i="15"/>
  <c r="D274" i="15"/>
  <c r="E274" i="15"/>
  <c r="F274" i="15"/>
  <c r="G274" i="15"/>
  <c r="H274" i="15"/>
  <c r="I274" i="15"/>
  <c r="J274" i="15"/>
  <c r="K274" i="15"/>
  <c r="L274" i="15"/>
  <c r="M274" i="15"/>
  <c r="N274" i="15"/>
  <c r="O274" i="15"/>
  <c r="P274" i="15"/>
  <c r="Q274" i="15"/>
  <c r="R274" i="15"/>
  <c r="S274" i="15"/>
  <c r="A275" i="15"/>
  <c r="B275" i="15"/>
  <c r="C275" i="15"/>
  <c r="D275" i="15"/>
  <c r="E275" i="15"/>
  <c r="F275" i="15"/>
  <c r="G275" i="15"/>
  <c r="H275" i="15"/>
  <c r="I275" i="15"/>
  <c r="J275" i="15"/>
  <c r="K275" i="15"/>
  <c r="L275" i="15"/>
  <c r="M275" i="15"/>
  <c r="N275" i="15"/>
  <c r="O275" i="15"/>
  <c r="P275" i="15"/>
  <c r="Q275" i="15"/>
  <c r="R275" i="15"/>
  <c r="S275" i="15"/>
  <c r="A270" i="15"/>
  <c r="B270" i="15"/>
  <c r="C270" i="15"/>
  <c r="D270" i="15"/>
  <c r="E270" i="15"/>
  <c r="F270" i="15"/>
  <c r="G270" i="15"/>
  <c r="H270" i="15"/>
  <c r="I270" i="15"/>
  <c r="J270" i="15"/>
  <c r="K270" i="15"/>
  <c r="L270" i="15"/>
  <c r="M270" i="15"/>
  <c r="N270" i="15"/>
  <c r="O270" i="15"/>
  <c r="P270" i="15"/>
  <c r="Q270" i="15"/>
  <c r="R270" i="15"/>
  <c r="S270" i="15"/>
  <c r="A271" i="15"/>
  <c r="B271" i="15"/>
  <c r="C271" i="15"/>
  <c r="D271" i="15"/>
  <c r="E271" i="15"/>
  <c r="F271" i="15"/>
  <c r="G271" i="15"/>
  <c r="H271" i="15"/>
  <c r="I271" i="15"/>
  <c r="J271" i="15"/>
  <c r="K271" i="15"/>
  <c r="L271" i="15"/>
  <c r="M271" i="15"/>
  <c r="N271" i="15"/>
  <c r="O271" i="15"/>
  <c r="P271" i="15"/>
  <c r="Q271" i="15"/>
  <c r="R271" i="15"/>
  <c r="S271" i="15"/>
  <c r="A269" i="15"/>
  <c r="F269" i="15"/>
  <c r="G269" i="15"/>
  <c r="H269" i="15"/>
  <c r="B269" i="15"/>
  <c r="C269" i="15"/>
  <c r="D269" i="15"/>
  <c r="E269" i="15"/>
  <c r="I269" i="15"/>
  <c r="J269" i="15"/>
  <c r="K269" i="15"/>
  <c r="L269" i="15"/>
  <c r="M269" i="15"/>
  <c r="N269" i="15"/>
  <c r="O269" i="15"/>
  <c r="P269" i="15"/>
  <c r="Q269" i="15"/>
  <c r="R269" i="15"/>
  <c r="S269" i="15"/>
  <c r="A267" i="15"/>
  <c r="F267" i="15"/>
  <c r="G267" i="15"/>
  <c r="H267" i="15"/>
  <c r="B267" i="15"/>
  <c r="C267" i="15"/>
  <c r="D267" i="15"/>
  <c r="E267" i="15"/>
  <c r="I267" i="15"/>
  <c r="J267" i="15"/>
  <c r="K267" i="15"/>
  <c r="L267" i="15"/>
  <c r="M267" i="15"/>
  <c r="N267" i="15"/>
  <c r="O267" i="15"/>
  <c r="P267" i="15"/>
  <c r="Q267" i="15"/>
  <c r="R267" i="15"/>
  <c r="S267" i="15"/>
  <c r="A268" i="15"/>
  <c r="F268" i="15"/>
  <c r="G268" i="15"/>
  <c r="H268" i="15"/>
  <c r="B268" i="15"/>
  <c r="C268" i="15"/>
  <c r="D268" i="15"/>
  <c r="E268" i="15"/>
  <c r="I268" i="15"/>
  <c r="J268" i="15"/>
  <c r="K268" i="15"/>
  <c r="L268" i="15"/>
  <c r="M268" i="15"/>
  <c r="N268" i="15"/>
  <c r="O268" i="15"/>
  <c r="P268" i="15"/>
  <c r="Q268" i="15"/>
  <c r="R268" i="15"/>
  <c r="S268" i="15"/>
  <c r="R303" i="15"/>
  <c r="S303" i="15"/>
  <c r="A297" i="15"/>
  <c r="F297" i="15"/>
  <c r="G297" i="15"/>
  <c r="H297" i="15"/>
  <c r="B297" i="15"/>
  <c r="C297" i="15"/>
  <c r="D297" i="15"/>
  <c r="E297" i="15"/>
  <c r="I297" i="15"/>
  <c r="J297" i="15"/>
  <c r="K297" i="15"/>
  <c r="L297" i="15"/>
  <c r="M297" i="15"/>
  <c r="N297" i="15"/>
  <c r="O297" i="15"/>
  <c r="P297" i="15"/>
  <c r="Q297" i="15"/>
  <c r="R297" i="15"/>
  <c r="S297" i="15"/>
  <c r="A299" i="15"/>
  <c r="F299" i="15"/>
  <c r="G299" i="15"/>
  <c r="H299" i="15"/>
  <c r="B299" i="15"/>
  <c r="C299" i="15"/>
  <c r="D299" i="15"/>
  <c r="E299" i="15"/>
  <c r="I299" i="15"/>
  <c r="J299" i="15"/>
  <c r="K299" i="15"/>
  <c r="L299" i="15"/>
  <c r="M299" i="15"/>
  <c r="N299" i="15"/>
  <c r="O299" i="15"/>
  <c r="P299" i="15"/>
  <c r="Q299" i="15"/>
  <c r="R299" i="15"/>
  <c r="S299" i="15"/>
  <c r="A298" i="15"/>
  <c r="F298" i="15"/>
  <c r="G298" i="15"/>
  <c r="H298" i="15"/>
  <c r="B298" i="15"/>
  <c r="C298" i="15"/>
  <c r="D298" i="15"/>
  <c r="E298" i="15"/>
  <c r="I298" i="15"/>
  <c r="J298" i="15"/>
  <c r="K298" i="15"/>
  <c r="L298" i="15"/>
  <c r="M298" i="15"/>
  <c r="N298" i="15"/>
  <c r="O298" i="15"/>
  <c r="P298" i="15"/>
  <c r="Q298" i="15"/>
  <c r="R298" i="15"/>
  <c r="S298" i="15"/>
  <c r="A308" i="15"/>
  <c r="F308" i="15"/>
  <c r="G308" i="15"/>
  <c r="H308" i="15"/>
  <c r="B308" i="15"/>
  <c r="C308" i="15"/>
  <c r="D308" i="15"/>
  <c r="E308" i="15"/>
  <c r="I308" i="15"/>
  <c r="J308" i="15"/>
  <c r="K308" i="15"/>
  <c r="L308" i="15"/>
  <c r="M308" i="15"/>
  <c r="N308" i="15"/>
  <c r="O308" i="15"/>
  <c r="P308" i="15"/>
  <c r="Q308" i="15"/>
  <c r="R308" i="15"/>
  <c r="A309" i="15"/>
  <c r="F309" i="15"/>
  <c r="G309" i="15"/>
  <c r="H309" i="15"/>
  <c r="B309" i="15"/>
  <c r="C309" i="15"/>
  <c r="D309" i="15"/>
  <c r="E309" i="15"/>
  <c r="I309" i="15"/>
  <c r="J309" i="15"/>
  <c r="K309" i="15"/>
  <c r="L309" i="15"/>
  <c r="M309" i="15"/>
  <c r="N309" i="15"/>
  <c r="O309" i="15"/>
  <c r="P309" i="15"/>
  <c r="Q309" i="15"/>
  <c r="R309" i="15"/>
  <c r="A307" i="15"/>
  <c r="F307" i="15"/>
  <c r="G307" i="15"/>
  <c r="H307" i="15"/>
  <c r="B307" i="15"/>
  <c r="C307" i="15"/>
  <c r="D307" i="15"/>
  <c r="E307" i="15"/>
  <c r="I307" i="15"/>
  <c r="J307" i="15"/>
  <c r="K307" i="15"/>
  <c r="L307" i="15"/>
  <c r="M307" i="15"/>
  <c r="N307" i="15"/>
  <c r="O307" i="15"/>
  <c r="P307" i="15"/>
  <c r="Q307" i="15"/>
  <c r="R307" i="15"/>
  <c r="S307" i="15"/>
  <c r="A306" i="15"/>
  <c r="F306" i="15"/>
  <c r="G306" i="15"/>
  <c r="H306" i="15"/>
  <c r="B306" i="15"/>
  <c r="C306" i="15"/>
  <c r="D306" i="15"/>
  <c r="E306" i="15"/>
  <c r="I306" i="15"/>
  <c r="J306" i="15"/>
  <c r="K306" i="15"/>
  <c r="L306" i="15"/>
  <c r="M306" i="15"/>
  <c r="N306" i="15"/>
  <c r="O306" i="15"/>
  <c r="P306" i="15"/>
  <c r="Q306" i="15"/>
  <c r="R306" i="15"/>
  <c r="S306" i="15"/>
  <c r="A311" i="15"/>
  <c r="F311" i="15"/>
  <c r="G311" i="15"/>
  <c r="H311" i="15"/>
  <c r="B311" i="15"/>
  <c r="C311" i="15"/>
  <c r="D311" i="15"/>
  <c r="E311" i="15"/>
  <c r="I311" i="15"/>
  <c r="J311" i="15"/>
  <c r="K311" i="15"/>
  <c r="L311" i="15"/>
  <c r="M311" i="15"/>
  <c r="N311" i="15"/>
  <c r="O311" i="15"/>
  <c r="P311" i="15"/>
  <c r="Q311" i="15"/>
  <c r="R311" i="15"/>
  <c r="S311" i="15"/>
  <c r="R313" i="15"/>
  <c r="S313" i="15"/>
  <c r="I315" i="15"/>
  <c r="J315" i="15"/>
  <c r="R315" i="15"/>
  <c r="S315" i="15"/>
  <c r="A318" i="15"/>
  <c r="F318" i="15"/>
  <c r="G318" i="15"/>
  <c r="H318" i="15"/>
  <c r="B318" i="15"/>
  <c r="C318" i="15"/>
  <c r="D318" i="15"/>
  <c r="E318" i="15"/>
  <c r="I318" i="15"/>
  <c r="J318" i="15"/>
  <c r="K318" i="15"/>
  <c r="L318" i="15"/>
  <c r="M318" i="15"/>
  <c r="N318" i="15"/>
  <c r="O318" i="15"/>
  <c r="P318" i="15"/>
  <c r="Q318" i="15"/>
  <c r="R318" i="15"/>
  <c r="S318" i="15"/>
  <c r="A317" i="15"/>
  <c r="F317" i="15"/>
  <c r="G317" i="15"/>
  <c r="H317" i="15"/>
  <c r="B317" i="15"/>
  <c r="C317" i="15"/>
  <c r="D317" i="15"/>
  <c r="E317" i="15"/>
  <c r="I317" i="15"/>
  <c r="J317" i="15"/>
  <c r="K317" i="15"/>
  <c r="L317" i="15"/>
  <c r="M317" i="15"/>
  <c r="N317" i="15"/>
  <c r="O317" i="15"/>
  <c r="P317" i="15"/>
  <c r="Q317" i="15"/>
  <c r="R317" i="15"/>
  <c r="S317" i="15"/>
  <c r="A320" i="15"/>
  <c r="F320" i="15"/>
  <c r="G320" i="15"/>
  <c r="H320" i="15"/>
  <c r="B320" i="15"/>
  <c r="C320" i="15"/>
  <c r="D320" i="15"/>
  <c r="E320" i="15"/>
  <c r="I320" i="15"/>
  <c r="J320" i="15"/>
  <c r="K320" i="15"/>
  <c r="L320" i="15"/>
  <c r="M320" i="15"/>
  <c r="N320" i="15"/>
  <c r="O320" i="15"/>
  <c r="P320" i="15"/>
  <c r="Q320" i="15"/>
  <c r="R320" i="15"/>
  <c r="S320" i="15"/>
  <c r="A321" i="15"/>
  <c r="F321" i="15"/>
  <c r="G321" i="15"/>
  <c r="H321" i="15"/>
  <c r="B321" i="15"/>
  <c r="C321" i="15"/>
  <c r="D321" i="15"/>
  <c r="E321" i="15"/>
  <c r="I321" i="15"/>
  <c r="J321" i="15"/>
  <c r="K321" i="15"/>
  <c r="L321" i="15"/>
  <c r="M321" i="15"/>
  <c r="N321" i="15"/>
  <c r="O321" i="15"/>
  <c r="P321" i="15"/>
  <c r="Q321" i="15"/>
  <c r="R321" i="15"/>
  <c r="S321" i="15"/>
  <c r="A319" i="15"/>
  <c r="F319" i="15"/>
  <c r="G319" i="15"/>
  <c r="H319" i="15"/>
  <c r="B319" i="15"/>
  <c r="C319" i="15"/>
  <c r="D319" i="15"/>
  <c r="E319" i="15"/>
  <c r="I319" i="15"/>
  <c r="J319" i="15"/>
  <c r="K319" i="15"/>
  <c r="L319" i="15"/>
  <c r="M319" i="15"/>
  <c r="N319" i="15"/>
  <c r="O319" i="15"/>
  <c r="P319" i="15"/>
  <c r="Q319" i="15"/>
  <c r="R319" i="15"/>
  <c r="S319" i="15"/>
  <c r="A322" i="15"/>
  <c r="F322" i="15"/>
  <c r="G322" i="15"/>
  <c r="H322" i="15"/>
  <c r="B322" i="15"/>
  <c r="C322" i="15"/>
  <c r="D322" i="15"/>
  <c r="E322" i="15"/>
  <c r="I322" i="15"/>
  <c r="J322" i="15"/>
  <c r="K322" i="15"/>
  <c r="L322" i="15"/>
  <c r="M322" i="15"/>
  <c r="N322" i="15"/>
  <c r="O322" i="15"/>
  <c r="P322" i="15"/>
  <c r="Q322" i="15"/>
  <c r="R322" i="15"/>
  <c r="S322" i="15"/>
  <c r="A324" i="15"/>
  <c r="F324" i="15"/>
  <c r="G324" i="15"/>
  <c r="H324" i="15"/>
  <c r="B324" i="15"/>
  <c r="C324" i="15"/>
  <c r="D324" i="15"/>
  <c r="E324" i="15"/>
  <c r="I324" i="15"/>
  <c r="J324" i="15"/>
  <c r="K324" i="15"/>
  <c r="L324" i="15"/>
  <c r="M324" i="15"/>
  <c r="N324" i="15"/>
  <c r="O324" i="15"/>
  <c r="P324" i="15"/>
  <c r="Q324" i="15"/>
  <c r="R324" i="15"/>
  <c r="S324" i="15"/>
  <c r="A325" i="15"/>
  <c r="F325" i="15"/>
  <c r="G325" i="15"/>
  <c r="H325" i="15"/>
  <c r="B325" i="15"/>
  <c r="C325" i="15"/>
  <c r="D325" i="15"/>
  <c r="E325" i="15"/>
  <c r="I325" i="15"/>
  <c r="J325" i="15"/>
  <c r="K325" i="15"/>
  <c r="L325" i="15"/>
  <c r="M325" i="15"/>
  <c r="N325" i="15"/>
  <c r="O325" i="15"/>
  <c r="P325" i="15"/>
  <c r="Q325" i="15"/>
  <c r="R325" i="15"/>
  <c r="S325" i="15"/>
  <c r="A326" i="15"/>
  <c r="F326" i="15"/>
  <c r="G326" i="15"/>
  <c r="H326" i="15"/>
  <c r="B326" i="15"/>
  <c r="C326" i="15"/>
  <c r="D326" i="15"/>
  <c r="E326" i="15"/>
  <c r="I326" i="15"/>
  <c r="J326" i="15"/>
  <c r="K326" i="15"/>
  <c r="L326" i="15"/>
  <c r="M326" i="15"/>
  <c r="N326" i="15"/>
  <c r="O326" i="15"/>
  <c r="P326" i="15"/>
  <c r="Q326" i="15"/>
  <c r="R326" i="15"/>
  <c r="S326" i="15"/>
  <c r="R328" i="15"/>
  <c r="S328" i="15"/>
  <c r="A330" i="15"/>
  <c r="B330" i="15"/>
  <c r="C330" i="15"/>
  <c r="D330" i="15"/>
  <c r="E330" i="15"/>
  <c r="F330" i="15"/>
  <c r="G330" i="15"/>
  <c r="H330" i="15"/>
  <c r="I330" i="15"/>
  <c r="J330" i="15"/>
  <c r="K330" i="15"/>
  <c r="L330" i="15"/>
  <c r="M330" i="15"/>
  <c r="N330" i="15"/>
  <c r="O330" i="15"/>
  <c r="P330" i="15"/>
  <c r="Q330" i="15"/>
  <c r="R330" i="15"/>
  <c r="S330" i="15"/>
  <c r="A332" i="15"/>
  <c r="B332" i="15"/>
  <c r="C332" i="15"/>
  <c r="D332" i="15"/>
  <c r="E332" i="15"/>
  <c r="F332" i="15"/>
  <c r="G332" i="15"/>
  <c r="H332" i="15"/>
  <c r="I332" i="15"/>
  <c r="J332" i="15"/>
  <c r="K332" i="15"/>
  <c r="L332" i="15"/>
  <c r="M332" i="15"/>
  <c r="N332" i="15"/>
  <c r="O332" i="15"/>
  <c r="P332" i="15"/>
  <c r="Q332" i="15"/>
  <c r="R332" i="15"/>
  <c r="S332" i="15"/>
  <c r="A331" i="15"/>
  <c r="B331" i="15"/>
  <c r="C331" i="15"/>
  <c r="D331" i="15"/>
  <c r="E331" i="15"/>
  <c r="F331" i="15"/>
  <c r="G331" i="15"/>
  <c r="H331" i="15"/>
  <c r="I331" i="15"/>
  <c r="J331" i="15"/>
  <c r="K331" i="15"/>
  <c r="L331" i="15"/>
  <c r="M331" i="15"/>
  <c r="N331" i="15"/>
  <c r="O331" i="15"/>
  <c r="P331" i="15"/>
  <c r="Q331" i="15"/>
  <c r="R331" i="15"/>
  <c r="S331" i="15"/>
  <c r="A335" i="15"/>
  <c r="F335" i="15"/>
  <c r="G335" i="15"/>
  <c r="H335" i="15"/>
  <c r="B335" i="15"/>
  <c r="C335" i="15"/>
  <c r="D335" i="15"/>
  <c r="E335" i="15"/>
  <c r="I335" i="15"/>
  <c r="J335" i="15"/>
  <c r="K335" i="15"/>
  <c r="L335" i="15"/>
  <c r="M335" i="15"/>
  <c r="N335" i="15"/>
  <c r="O335" i="15"/>
  <c r="P335" i="15"/>
  <c r="Q335" i="15"/>
  <c r="R335" i="15"/>
  <c r="S335" i="15"/>
  <c r="A337" i="15"/>
  <c r="F337" i="15"/>
  <c r="G337" i="15"/>
  <c r="H337" i="15"/>
  <c r="B337" i="15"/>
  <c r="C337" i="15"/>
  <c r="D337" i="15"/>
  <c r="E337" i="15"/>
  <c r="I337" i="15"/>
  <c r="J337" i="15"/>
  <c r="K337" i="15"/>
  <c r="L337" i="15"/>
  <c r="M337" i="15"/>
  <c r="N337" i="15"/>
  <c r="O337" i="15"/>
  <c r="P337" i="15"/>
  <c r="Q337" i="15"/>
  <c r="R337" i="15"/>
  <c r="A339" i="15"/>
  <c r="F339" i="15"/>
  <c r="G339" i="15"/>
  <c r="H339" i="15"/>
  <c r="B339" i="15"/>
  <c r="C339" i="15"/>
  <c r="D339" i="15"/>
  <c r="E339" i="15"/>
  <c r="I339" i="15"/>
  <c r="J339" i="15"/>
  <c r="K339" i="15"/>
  <c r="L339" i="15"/>
  <c r="M339" i="15"/>
  <c r="N339" i="15"/>
  <c r="O339" i="15"/>
  <c r="P339" i="15"/>
  <c r="Q339" i="15"/>
  <c r="R339" i="15"/>
  <c r="A338" i="15"/>
  <c r="F338" i="15"/>
  <c r="G338" i="15"/>
  <c r="H338" i="15"/>
  <c r="B338" i="15"/>
  <c r="C338" i="15"/>
  <c r="D338" i="15"/>
  <c r="E338" i="15"/>
  <c r="I338" i="15"/>
  <c r="J338" i="15"/>
  <c r="K338" i="15"/>
  <c r="L338" i="15"/>
  <c r="M338" i="15"/>
  <c r="N338" i="15"/>
  <c r="O338" i="15"/>
  <c r="P338" i="15"/>
  <c r="Q338" i="15"/>
  <c r="R338" i="15"/>
  <c r="A342" i="15"/>
  <c r="F342" i="15"/>
  <c r="G342" i="15"/>
  <c r="H342" i="15"/>
  <c r="B342" i="15"/>
  <c r="C342" i="15"/>
  <c r="D342" i="15"/>
  <c r="E342" i="15"/>
  <c r="I342" i="15"/>
  <c r="J342" i="15"/>
  <c r="K342" i="15"/>
  <c r="L342" i="15"/>
  <c r="M342" i="15"/>
  <c r="N342" i="15"/>
  <c r="O342" i="15"/>
  <c r="P342" i="15"/>
  <c r="Q342" i="15"/>
  <c r="R342" i="15"/>
  <c r="S342" i="15"/>
  <c r="A343" i="15"/>
  <c r="F343" i="15"/>
  <c r="G343" i="15"/>
  <c r="H343" i="15"/>
  <c r="B343" i="15"/>
  <c r="C343" i="15"/>
  <c r="D343" i="15"/>
  <c r="E343" i="15"/>
  <c r="I343" i="15"/>
  <c r="J343" i="15"/>
  <c r="K343" i="15"/>
  <c r="L343" i="15"/>
  <c r="M343" i="15"/>
  <c r="N343" i="15"/>
  <c r="O343" i="15"/>
  <c r="P343" i="15"/>
  <c r="Q343" i="15"/>
  <c r="R343" i="15"/>
  <c r="S343" i="15"/>
  <c r="A348" i="15"/>
  <c r="B348" i="15"/>
  <c r="C348" i="15"/>
  <c r="D348" i="15"/>
  <c r="E348" i="15"/>
  <c r="F348" i="15"/>
  <c r="G348" i="15"/>
  <c r="H348" i="15"/>
  <c r="I348" i="15"/>
  <c r="J348" i="15"/>
  <c r="K348" i="15"/>
  <c r="L348" i="15"/>
  <c r="M348" i="15"/>
  <c r="N348" i="15"/>
  <c r="O348" i="15"/>
  <c r="P348" i="15"/>
  <c r="Q348" i="15"/>
  <c r="R348" i="15"/>
  <c r="S348" i="15"/>
  <c r="A347" i="15"/>
  <c r="B347" i="15"/>
  <c r="C347" i="15"/>
  <c r="D347" i="15"/>
  <c r="E347" i="15"/>
  <c r="F347" i="15"/>
  <c r="G347" i="15"/>
  <c r="H347" i="15"/>
  <c r="I347" i="15"/>
  <c r="J347" i="15"/>
  <c r="K347" i="15"/>
  <c r="L347" i="15"/>
  <c r="M347" i="15"/>
  <c r="N347" i="15"/>
  <c r="O347" i="15"/>
  <c r="P347" i="15"/>
  <c r="Q347" i="15"/>
  <c r="R347" i="15"/>
  <c r="S347" i="15"/>
  <c r="A350" i="15"/>
  <c r="F350" i="15"/>
  <c r="G350" i="15"/>
  <c r="H350" i="15"/>
  <c r="B350" i="15"/>
  <c r="C350" i="15"/>
  <c r="D350" i="15"/>
  <c r="E350" i="15"/>
  <c r="I350" i="15"/>
  <c r="J350" i="15"/>
  <c r="K350" i="15"/>
  <c r="L350" i="15"/>
  <c r="M350" i="15"/>
  <c r="N350" i="15"/>
  <c r="O350" i="15"/>
  <c r="P350" i="15"/>
  <c r="Q350" i="15"/>
  <c r="R350" i="15"/>
  <c r="A346" i="15"/>
  <c r="B346" i="15"/>
  <c r="C346" i="15"/>
  <c r="D346" i="15"/>
  <c r="E346" i="15"/>
  <c r="F346" i="15"/>
  <c r="G346" i="15"/>
  <c r="H346" i="15"/>
  <c r="I346" i="15"/>
  <c r="J346" i="15"/>
  <c r="K346" i="15"/>
  <c r="L346" i="15"/>
  <c r="M346" i="15"/>
  <c r="N346" i="15"/>
  <c r="O346" i="15"/>
  <c r="P346" i="15"/>
  <c r="Q346" i="15"/>
  <c r="R346" i="15"/>
  <c r="S346" i="15"/>
  <c r="A349" i="15"/>
  <c r="B349" i="15"/>
  <c r="C349" i="15"/>
  <c r="D349" i="15"/>
  <c r="E349" i="15"/>
  <c r="F349" i="15"/>
  <c r="G349" i="15"/>
  <c r="H349" i="15"/>
  <c r="I349" i="15"/>
  <c r="J349" i="15"/>
  <c r="K349" i="15"/>
  <c r="L349" i="15"/>
  <c r="M349" i="15"/>
  <c r="N349" i="15"/>
  <c r="O349" i="15"/>
  <c r="P349" i="15"/>
  <c r="Q349" i="15"/>
  <c r="R349" i="15"/>
  <c r="S349" i="15"/>
  <c r="R353" i="15"/>
  <c r="S353" i="15"/>
  <c r="A355" i="15"/>
  <c r="F355" i="15"/>
  <c r="B355" i="15"/>
  <c r="C355" i="15"/>
  <c r="D355" i="15"/>
  <c r="E355" i="15"/>
  <c r="K355" i="15"/>
  <c r="L355" i="15"/>
  <c r="M355" i="15"/>
  <c r="N355" i="15"/>
  <c r="O355" i="15"/>
  <c r="P355" i="15"/>
  <c r="Q355" i="15"/>
  <c r="R355" i="15"/>
  <c r="S355" i="15"/>
  <c r="A356" i="15"/>
  <c r="F356" i="15"/>
  <c r="G356" i="15"/>
  <c r="H356" i="15"/>
  <c r="B356" i="15"/>
  <c r="C356" i="15"/>
  <c r="D356" i="15"/>
  <c r="E356" i="15"/>
  <c r="I356" i="15"/>
  <c r="J356" i="15"/>
  <c r="K356" i="15"/>
  <c r="L356" i="15"/>
  <c r="M356" i="15"/>
  <c r="N356" i="15"/>
  <c r="O356" i="15"/>
  <c r="P356" i="15"/>
  <c r="Q356" i="15"/>
  <c r="R356" i="15"/>
  <c r="S356" i="15"/>
  <c r="A359" i="15"/>
  <c r="B359" i="15"/>
  <c r="C359" i="15"/>
  <c r="D359" i="15"/>
  <c r="E359" i="15"/>
  <c r="F359" i="15"/>
  <c r="G359" i="15"/>
  <c r="H359" i="15"/>
  <c r="I359" i="15"/>
  <c r="J359" i="15"/>
  <c r="K359" i="15"/>
  <c r="L359" i="15"/>
  <c r="M359" i="15"/>
  <c r="N359" i="15"/>
  <c r="O359" i="15"/>
  <c r="P359" i="15"/>
  <c r="Q359" i="15"/>
  <c r="R359" i="15"/>
  <c r="S359" i="15"/>
  <c r="A361" i="15"/>
  <c r="B361" i="15"/>
  <c r="C361" i="15"/>
  <c r="D361" i="15"/>
  <c r="E361" i="15"/>
  <c r="F361" i="15"/>
  <c r="G361" i="15"/>
  <c r="H361" i="15"/>
  <c r="I361" i="15"/>
  <c r="J361" i="15"/>
  <c r="K361" i="15"/>
  <c r="L361" i="15"/>
  <c r="M361" i="15"/>
  <c r="N361" i="15"/>
  <c r="O361" i="15"/>
  <c r="P361" i="15"/>
  <c r="Q361" i="15"/>
  <c r="R361" i="15"/>
  <c r="S361" i="15"/>
  <c r="A360" i="15"/>
  <c r="B360" i="15"/>
  <c r="C360" i="15"/>
  <c r="D360" i="15"/>
  <c r="E360" i="15"/>
  <c r="F360" i="15"/>
  <c r="G360" i="15"/>
  <c r="H360" i="15"/>
  <c r="I360" i="15"/>
  <c r="J360" i="15"/>
  <c r="K360" i="15"/>
  <c r="L360" i="15"/>
  <c r="M360" i="15"/>
  <c r="N360" i="15"/>
  <c r="O360" i="15"/>
  <c r="P360" i="15"/>
  <c r="Q360" i="15"/>
  <c r="R360" i="15"/>
  <c r="S360" i="15"/>
  <c r="A363" i="15"/>
  <c r="B363" i="15"/>
  <c r="C363" i="15"/>
  <c r="D363" i="15"/>
  <c r="E363" i="15"/>
  <c r="F363" i="15"/>
  <c r="G363" i="15"/>
  <c r="H363" i="15"/>
  <c r="I363" i="15"/>
  <c r="J363" i="15"/>
  <c r="K363" i="15"/>
  <c r="L363" i="15"/>
  <c r="M363" i="15"/>
  <c r="N363" i="15"/>
  <c r="O363" i="15"/>
  <c r="P363" i="15"/>
  <c r="Q363" i="15"/>
  <c r="R363" i="15"/>
  <c r="S363" i="15"/>
  <c r="B1" i="15"/>
  <c r="C1" i="15"/>
  <c r="D1" i="15"/>
  <c r="E1" i="15"/>
  <c r="F1" i="15"/>
  <c r="G1" i="15"/>
  <c r="H1" i="15"/>
  <c r="I1" i="15"/>
  <c r="J1" i="15"/>
  <c r="K1" i="15"/>
  <c r="L1" i="15"/>
  <c r="M1" i="15"/>
  <c r="N1" i="15"/>
  <c r="O1" i="15"/>
  <c r="P1" i="15"/>
  <c r="Q1" i="15"/>
  <c r="R1" i="15"/>
  <c r="T1" i="15"/>
  <c r="T366" i="15" s="1"/>
  <c r="A1" i="15"/>
  <c r="S10" i="15" l="1"/>
  <c r="S251" i="15" l="1"/>
  <c r="S188" i="15"/>
  <c r="S225" i="15"/>
  <c r="S246" i="15"/>
  <c r="S350" i="15"/>
  <c r="S82" i="15" l="1"/>
  <c r="S338" i="15"/>
  <c r="S339" i="15"/>
  <c r="S337" i="15"/>
  <c r="S16" i="15" l="1"/>
  <c r="S244" i="15" l="1"/>
  <c r="S243" i="15"/>
  <c r="S24" i="15"/>
  <c r="S309" i="15"/>
  <c r="S308" i="15"/>
  <c r="S241" i="15" l="1"/>
  <c r="S242" i="15"/>
  <c r="S164" i="15"/>
  <c r="S55" i="15" l="1"/>
</calcChain>
</file>

<file path=xl/comments1.xml><?xml version="1.0" encoding="utf-8"?>
<comments xmlns="http://schemas.openxmlformats.org/spreadsheetml/2006/main">
  <authors>
    <author>Metzler-Sager, Andrea</author>
  </authors>
  <commentList>
    <comment ref="H25" authorId="0" shapeId="0">
      <text>
        <r>
          <rPr>
            <b/>
            <sz val="9"/>
            <color indexed="81"/>
            <rFont val="Segoe UI"/>
            <family val="2"/>
          </rPr>
          <t>Metzler-Sager, Andrea:</t>
        </r>
        <r>
          <rPr>
            <sz val="9"/>
            <color indexed="81"/>
            <rFont val="Segoe UI"/>
            <family val="2"/>
          </rPr>
          <t xml:space="preserve">
Korrespondenz an:
NetzCH, Lerngruppe St. Gallen
c/o Herr Beat Lang
Grosswiesstrasse 19, 9313 Muolen</t>
        </r>
      </text>
    </comment>
  </commentList>
</comments>
</file>

<file path=xl/sharedStrings.xml><?xml version="1.0" encoding="utf-8"?>
<sst xmlns="http://schemas.openxmlformats.org/spreadsheetml/2006/main" count="13629" uniqueCount="4079">
  <si>
    <t>Gemeinde</t>
  </si>
  <si>
    <t>Anrede</t>
  </si>
  <si>
    <t>Vorname</t>
  </si>
  <si>
    <t>Nachname</t>
  </si>
  <si>
    <t>Schuleinheit,Schulleiterbüro</t>
  </si>
  <si>
    <t xml:space="preserve">Strasse </t>
  </si>
  <si>
    <t>PLZ</t>
  </si>
  <si>
    <t>Ort</t>
  </si>
  <si>
    <t>TelefonSE</t>
  </si>
  <si>
    <t>Schulhausname</t>
  </si>
  <si>
    <t>Strasse</t>
  </si>
  <si>
    <t>TelefonSH</t>
  </si>
  <si>
    <t>eMailG</t>
  </si>
  <si>
    <t>FunktionNr</t>
  </si>
  <si>
    <t>Funktion</t>
  </si>
  <si>
    <t>TelefonG</t>
  </si>
  <si>
    <t>GemeindeNr</t>
  </si>
  <si>
    <t>RegionNr</t>
  </si>
  <si>
    <t>Region</t>
  </si>
  <si>
    <t>Altstätten (OS)</t>
  </si>
  <si>
    <t>Herr</t>
  </si>
  <si>
    <t>Sandro</t>
  </si>
  <si>
    <t>Hess</t>
  </si>
  <si>
    <t>Heidenerstrasse 5</t>
  </si>
  <si>
    <t>9450</t>
  </si>
  <si>
    <t>Altstätten</t>
  </si>
  <si>
    <t>s.hess@schalt.ch</t>
  </si>
  <si>
    <t>73</t>
  </si>
  <si>
    <t>Schulleitung OS</t>
  </si>
  <si>
    <t>28.2</t>
  </si>
  <si>
    <t>3</t>
  </si>
  <si>
    <t>Rheintal</t>
  </si>
  <si>
    <t>Johannes</t>
  </si>
  <si>
    <t>Hildebrand</t>
  </si>
  <si>
    <t xml:space="preserve">Schulhaus Wiesental </t>
  </si>
  <si>
    <t>Wiesentalstrasse 8</t>
  </si>
  <si>
    <t>j.hildebrand@schalt.ch</t>
  </si>
  <si>
    <t>Altstätten (PS)</t>
  </si>
  <si>
    <t>Frau</t>
  </si>
  <si>
    <t>Sabrina</t>
  </si>
  <si>
    <t>Sanseverino</t>
  </si>
  <si>
    <t xml:space="preserve">Schulhaus Schöntal </t>
  </si>
  <si>
    <t>s.sanseverino@schalt.ch</t>
  </si>
  <si>
    <t>72</t>
  </si>
  <si>
    <t>Schulleitung KG/PS</t>
  </si>
  <si>
    <t>28.1</t>
  </si>
  <si>
    <t>Marco</t>
  </si>
  <si>
    <t>Schraner</t>
  </si>
  <si>
    <t xml:space="preserve">Schulhaus Klaus </t>
  </si>
  <si>
    <t>Klausstrasse 8</t>
  </si>
  <si>
    <t>m.schraner@schalt.ch</t>
  </si>
  <si>
    <t>Amden (PS)</t>
  </si>
  <si>
    <t>Elisabeth</t>
  </si>
  <si>
    <t>Brugger</t>
  </si>
  <si>
    <t xml:space="preserve">Primarschule Amden </t>
  </si>
  <si>
    <t>Kirchstrasse 6</t>
  </si>
  <si>
    <t>8873</t>
  </si>
  <si>
    <t>Amden</t>
  </si>
  <si>
    <t>055 611 18 59</t>
  </si>
  <si>
    <t>elisabeth.brugger@ps-amden.ch</t>
  </si>
  <si>
    <t>46.1</t>
  </si>
  <si>
    <t>6</t>
  </si>
  <si>
    <t>See-Gaster</t>
  </si>
  <si>
    <t>Andwil-Arnegg (PS)</t>
  </si>
  <si>
    <t>Cyrill</t>
  </si>
  <si>
    <t>Wehrli</t>
  </si>
  <si>
    <t xml:space="preserve">Schulhaus Ebnet </t>
  </si>
  <si>
    <t>Arneggerstrasse 14</t>
  </si>
  <si>
    <t>9204</t>
  </si>
  <si>
    <t>Andwil</t>
  </si>
  <si>
    <t>c.wehrli@andwil-arnegg.ch</t>
  </si>
  <si>
    <t>2.1</t>
  </si>
  <si>
    <t>1</t>
  </si>
  <si>
    <t>St. Gallen</t>
  </si>
  <si>
    <t>Au-Heerbrugg (PS)</t>
  </si>
  <si>
    <t>Andreas</t>
  </si>
  <si>
    <t>Schmid</t>
  </si>
  <si>
    <t>9434</t>
  </si>
  <si>
    <t>Au</t>
  </si>
  <si>
    <t>andreas.schmid@psah.ch</t>
  </si>
  <si>
    <t>21.1</t>
  </si>
  <si>
    <t>Nadine</t>
  </si>
  <si>
    <t>Tanner</t>
  </si>
  <si>
    <t>Brändlistrasse 3</t>
  </si>
  <si>
    <t>9435</t>
  </si>
  <si>
    <t>Heerbrugg</t>
  </si>
  <si>
    <t>nadine.tanner@psah.ch</t>
  </si>
  <si>
    <t>Bad Ragaz</t>
  </si>
  <si>
    <t>Ursula</t>
  </si>
  <si>
    <t>Dinner</t>
  </si>
  <si>
    <t xml:space="preserve">Schulhaus Kleinfeld Ost </t>
  </si>
  <si>
    <t>Sarganserstrasse 31</t>
  </si>
  <si>
    <t>7310</t>
  </si>
  <si>
    <t>ursula.dinner@sbr.ch</t>
  </si>
  <si>
    <t>40</t>
  </si>
  <si>
    <t>5</t>
  </si>
  <si>
    <t>Sarganserland</t>
  </si>
  <si>
    <t>Egger</t>
  </si>
  <si>
    <t xml:space="preserve">Oberstufenzentrum Kirchgasse </t>
  </si>
  <si>
    <t>Kirchgasse 10</t>
  </si>
  <si>
    <t>andreas.egger@sbr.ch</t>
  </si>
  <si>
    <t>Balgach (PS)</t>
  </si>
  <si>
    <t>Christof</t>
  </si>
  <si>
    <t>Bicker</t>
  </si>
  <si>
    <t xml:space="preserve">Schulhaus Breite </t>
  </si>
  <si>
    <t>Breitestrasse 4</t>
  </si>
  <si>
    <t>9436</t>
  </si>
  <si>
    <t>Balgach</t>
  </si>
  <si>
    <t>christof.bicker@psbalgach.ch</t>
  </si>
  <si>
    <t>23.1</t>
  </si>
  <si>
    <t>Benken (PS)</t>
  </si>
  <si>
    <t>Patricia</t>
  </si>
  <si>
    <t>Wasser</t>
  </si>
  <si>
    <t>8717</t>
  </si>
  <si>
    <t>Benken</t>
  </si>
  <si>
    <t>patricia.wasser@schule-benken.ch</t>
  </si>
  <si>
    <t>Berg</t>
  </si>
  <si>
    <t>Maria</t>
  </si>
  <si>
    <t>Leonardi</t>
  </si>
  <si>
    <t xml:space="preserve">Primarschulhaus Brühl </t>
  </si>
  <si>
    <t>9305</t>
  </si>
  <si>
    <t>maria.leonardi@psberg.ch</t>
  </si>
  <si>
    <t>12</t>
  </si>
  <si>
    <t>2</t>
  </si>
  <si>
    <t>Rorschach</t>
  </si>
  <si>
    <t>Berneck (PS)</t>
  </si>
  <si>
    <t>Remo</t>
  </si>
  <si>
    <t>Ganther</t>
  </si>
  <si>
    <t xml:space="preserve">Schulhaus Bünt </t>
  </si>
  <si>
    <t>Büntstrasse 6</t>
  </si>
  <si>
    <t>9442</t>
  </si>
  <si>
    <t>Berneck</t>
  </si>
  <si>
    <t>remo.ganther@schule-berneck.ch</t>
  </si>
  <si>
    <t>Buchs</t>
  </si>
  <si>
    <t>Marcel</t>
  </si>
  <si>
    <t xml:space="preserve">Schulhaus Räfis </t>
  </si>
  <si>
    <t>Churerstrasse 119</t>
  </si>
  <si>
    <t>9470</t>
  </si>
  <si>
    <t>marcel.baerlocher@schulebuchs.ch</t>
  </si>
  <si>
    <t>35</t>
  </si>
  <si>
    <t>4</t>
  </si>
  <si>
    <t>Werdenberg</t>
  </si>
  <si>
    <t>Markus</t>
  </si>
  <si>
    <t>Gabathuler</t>
  </si>
  <si>
    <t xml:space="preserve">Schulhaus Hanfland </t>
  </si>
  <si>
    <t>Hanflandstrasse 5</t>
  </si>
  <si>
    <t>markus.gabathuler@schulebuchs.ch</t>
  </si>
  <si>
    <t>Beat</t>
  </si>
  <si>
    <t>Hidber</t>
  </si>
  <si>
    <t xml:space="preserve">Oberstufenzentrum Flös </t>
  </si>
  <si>
    <t>Heldaustrasse 50</t>
  </si>
  <si>
    <t>beat.hidber@schulebuchs.ch</t>
  </si>
  <si>
    <t>Werner</t>
  </si>
  <si>
    <t>Koller</t>
  </si>
  <si>
    <t xml:space="preserve">Oberstufenzentrum Grof </t>
  </si>
  <si>
    <t>Schulhausstrasse 30</t>
  </si>
  <si>
    <t>werner.koller@schulebuchs.ch</t>
  </si>
  <si>
    <t>Patrick</t>
  </si>
  <si>
    <t>Lenherr</t>
  </si>
  <si>
    <t xml:space="preserve">Schulhaus Grof </t>
  </si>
  <si>
    <t>Schulhausstrasse 10</t>
  </si>
  <si>
    <t>patrick.lenherr@schulebuchs.ch</t>
  </si>
  <si>
    <t>Brigitte</t>
  </si>
  <si>
    <t>Manser</t>
  </si>
  <si>
    <t xml:space="preserve">Schulhaus Buchserbach </t>
  </si>
  <si>
    <t>Turnhallenstrasse 4</t>
  </si>
  <si>
    <t>brigitte.manser@schulebuchs.ch</t>
  </si>
  <si>
    <t>Bütschw.-Ganters.-Lütisb. (OS)</t>
  </si>
  <si>
    <t>Näf</t>
  </si>
  <si>
    <t xml:space="preserve">Oberstufenschulhaus BuGaLu </t>
  </si>
  <si>
    <t>Grämigerstrasse 6</t>
  </si>
  <si>
    <t>9606</t>
  </si>
  <si>
    <t>Bütschwil</t>
  </si>
  <si>
    <t>patrick.naef@bugalu.ch</t>
  </si>
  <si>
    <t>73.2</t>
  </si>
  <si>
    <t>7</t>
  </si>
  <si>
    <t>Toggenburg</t>
  </si>
  <si>
    <t>Bütschwil-Ganterschwil</t>
  </si>
  <si>
    <t>Barbara</t>
  </si>
  <si>
    <t>Jäger</t>
  </si>
  <si>
    <t xml:space="preserve">Schulhaus Dorf </t>
  </si>
  <si>
    <t>9608</t>
  </si>
  <si>
    <t>Ganterschwil</t>
  </si>
  <si>
    <t>barbara.jaeger@ps-buga.ch</t>
  </si>
  <si>
    <t>Meier</t>
  </si>
  <si>
    <t>Mittendorfstrasse 15</t>
  </si>
  <si>
    <t>071 983 01 31</t>
  </si>
  <si>
    <t>Degersheim</t>
  </si>
  <si>
    <t>Stefan</t>
  </si>
  <si>
    <t>Gübeli</t>
  </si>
  <si>
    <t>9113</t>
  </si>
  <si>
    <t>stefan.guebeli@schule-degersheim.ch</t>
  </si>
  <si>
    <t>83</t>
  </si>
  <si>
    <t>8</t>
  </si>
  <si>
    <t>Wil</t>
  </si>
  <si>
    <t>Holenstein</t>
  </si>
  <si>
    <t xml:space="preserve">Oberstufenschulhaus Degersheim </t>
  </si>
  <si>
    <t>Schulstrasse 15</t>
  </si>
  <si>
    <t>Diepoldsau-Schmitter</t>
  </si>
  <si>
    <t>Jörg</t>
  </si>
  <si>
    <t>Mannhart</t>
  </si>
  <si>
    <t xml:space="preserve">Oberstufenzentrum Kleewies </t>
  </si>
  <si>
    <t>Kleewiesstrasse 16</t>
  </si>
  <si>
    <t>9444</t>
  </si>
  <si>
    <t>Diepoldsau</t>
  </si>
  <si>
    <t>joerg.mannhart@diepoldsau.ch</t>
  </si>
  <si>
    <t>071 726 76 76</t>
  </si>
  <si>
    <t>24</t>
  </si>
  <si>
    <t>Niklaus</t>
  </si>
  <si>
    <t>Metzler</t>
  </si>
  <si>
    <t xml:space="preserve">Schulhaus Kirchenfeld  </t>
  </si>
  <si>
    <t>Hintere Kirchstrasse 14</t>
  </si>
  <si>
    <t>nick.metzler@diepoldsau.ch</t>
  </si>
  <si>
    <t>Titus</t>
  </si>
  <si>
    <t xml:space="preserve">Schulhaus Mitteldorf </t>
  </si>
  <si>
    <t>Vordere Kirchstrasse 5</t>
  </si>
  <si>
    <t>titus.schmid@diepoldsau.ch</t>
  </si>
  <si>
    <t>Ebnat-Kappel</t>
  </si>
  <si>
    <t>Marion</t>
  </si>
  <si>
    <t>de Martin</t>
  </si>
  <si>
    <t xml:space="preserve">Schulhaus Gill </t>
  </si>
  <si>
    <t>Badistrasse 31</t>
  </si>
  <si>
    <t>9642</t>
  </si>
  <si>
    <t>marion.demartin@schuleebnat-kappel.ch</t>
  </si>
  <si>
    <t>65</t>
  </si>
  <si>
    <t>Gubler</t>
  </si>
  <si>
    <t xml:space="preserve">Schulhaus Schafbüchel </t>
  </si>
  <si>
    <t>71</t>
  </si>
  <si>
    <t>Schulleitung PS</t>
  </si>
  <si>
    <t>Ivo</t>
  </si>
  <si>
    <t>Stäger</t>
  </si>
  <si>
    <t xml:space="preserve">Oberstufenzentrum Wier </t>
  </si>
  <si>
    <t>ivo.staeger@schuleebnat-kappel.ch</t>
  </si>
  <si>
    <t>Eggersriet-Grub (PS)</t>
  </si>
  <si>
    <t>Jürg</t>
  </si>
  <si>
    <t>Seitter</t>
  </si>
  <si>
    <t>Mühlbachstrasse 1</t>
  </si>
  <si>
    <t>9034</t>
  </si>
  <si>
    <t>Eggersriet</t>
  </si>
  <si>
    <t>schulleitung@schule-eggersriet-grubsg.ch</t>
  </si>
  <si>
    <t>Eichberg (PS)</t>
  </si>
  <si>
    <t>Roland</t>
  </si>
  <si>
    <t>Bösch</t>
  </si>
  <si>
    <t>Schulhausstrasse 1</t>
  </si>
  <si>
    <t>9453</t>
  </si>
  <si>
    <t>Eichberg</t>
  </si>
  <si>
    <t>schulleitung@hinterforst.ch</t>
  </si>
  <si>
    <t>29.1</t>
  </si>
  <si>
    <t>Eichen.-Kri.-Mont.-Ober. (PS)</t>
  </si>
  <si>
    <t>Michèle</t>
  </si>
  <si>
    <t>Hutter</t>
  </si>
  <si>
    <t xml:space="preserve">Primarschule Kriessern </t>
  </si>
  <si>
    <t>Kirchdorfstrasse 12</t>
  </si>
  <si>
    <t>9451</t>
  </si>
  <si>
    <t>Kriessern</t>
  </si>
  <si>
    <t>michele.hutter@orschulen.ch</t>
  </si>
  <si>
    <t>30.7</t>
  </si>
  <si>
    <t>Bettina</t>
  </si>
  <si>
    <t>Kehl</t>
  </si>
  <si>
    <t xml:space="preserve">Primarschule Montlingen </t>
  </si>
  <si>
    <t>Bergliweg 8</t>
  </si>
  <si>
    <t>9462</t>
  </si>
  <si>
    <t>Montlingen</t>
  </si>
  <si>
    <t>bettina.kehl@orschulen.ch</t>
  </si>
  <si>
    <t>Tamara</t>
  </si>
  <si>
    <t>Saiger</t>
  </si>
  <si>
    <t xml:space="preserve">Primarschule Eichenwies </t>
  </si>
  <si>
    <t>Alvierstrasse 1</t>
  </si>
  <si>
    <t>9463</t>
  </si>
  <si>
    <t xml:space="preserve">Oberriet </t>
  </si>
  <si>
    <t>tamara.saiger@orschulen.ch</t>
  </si>
  <si>
    <t>Züger</t>
  </si>
  <si>
    <t xml:space="preserve">Primarschule Oberriet </t>
  </si>
  <si>
    <t>Kirchstrasse 4</t>
  </si>
  <si>
    <t>Oberriet</t>
  </si>
  <si>
    <t>Eschenbach</t>
  </si>
  <si>
    <t>Gabriela</t>
  </si>
  <si>
    <t>Bleiker</t>
  </si>
  <si>
    <t xml:space="preserve">Oberstufenschulhaus Breiten </t>
  </si>
  <si>
    <t>Bildstöcklistrasse 2</t>
  </si>
  <si>
    <t>8733</t>
  </si>
  <si>
    <t>gabriela.bleiker@esgo.ch</t>
  </si>
  <si>
    <t>58</t>
  </si>
  <si>
    <t>Löffel</t>
  </si>
  <si>
    <t xml:space="preserve">Schulhaus St.Gallenkappel </t>
  </si>
  <si>
    <t>Schulstrasse 1</t>
  </si>
  <si>
    <t>8735</t>
  </si>
  <si>
    <t>St.Gallenkappel</t>
  </si>
  <si>
    <t>manfred.loeffel@esgo.ch</t>
  </si>
  <si>
    <t>Angelika</t>
  </si>
  <si>
    <t>Uhl</t>
  </si>
  <si>
    <t>Rütistrasse 1</t>
  </si>
  <si>
    <t>angelika.uhl@esgo.ch</t>
  </si>
  <si>
    <t>Andrea</t>
  </si>
  <si>
    <t>Zweifel</t>
  </si>
  <si>
    <t xml:space="preserve">Schulhaus Kirchacker </t>
  </si>
  <si>
    <t>andrea.zweifel@esgo.ch</t>
  </si>
  <si>
    <t>Flawil</t>
  </si>
  <si>
    <t>Manuela</t>
  </si>
  <si>
    <t>Brunner</t>
  </si>
  <si>
    <t xml:space="preserve">Schulhaus Feld </t>
  </si>
  <si>
    <t>Landbergstrasse 9</t>
  </si>
  <si>
    <t>9230</t>
  </si>
  <si>
    <t>manuela.brunner@schuleflawil.ch</t>
  </si>
  <si>
    <t>82</t>
  </si>
  <si>
    <t>Dschulnigg</t>
  </si>
  <si>
    <t xml:space="preserve">Schulhaus Hinterer Grund </t>
  </si>
  <si>
    <t>Schulstrasse 6</t>
  </si>
  <si>
    <t>gabriela.dschulnigg@schuleflawil.ch</t>
  </si>
  <si>
    <t>Gregor</t>
  </si>
  <si>
    <t>Hüppi</t>
  </si>
  <si>
    <t xml:space="preserve">Oberstufenzentrum Flawil </t>
  </si>
  <si>
    <t>Landbergstrasse 45</t>
  </si>
  <si>
    <t>sl.oz@schuleflawil.ch</t>
  </si>
  <si>
    <t>Silvia</t>
  </si>
  <si>
    <t>Lenggenhager</t>
  </si>
  <si>
    <t xml:space="preserve">Schulhaus Enzenbühl </t>
  </si>
  <si>
    <t>Enzenbühlstrasse 50</t>
  </si>
  <si>
    <t>silvia.lenggenhager@schuleflawil.ch</t>
  </si>
  <si>
    <t>Ueli</t>
  </si>
  <si>
    <t>Siegenthaler</t>
  </si>
  <si>
    <t xml:space="preserve">Schulhaus Botsberg </t>
  </si>
  <si>
    <t>Botsberg 3632</t>
  </si>
  <si>
    <t>ueli.siegenthaler@schuleflawil.ch</t>
  </si>
  <si>
    <t>Flums</t>
  </si>
  <si>
    <t>Balz</t>
  </si>
  <si>
    <t>Gadient</t>
  </si>
  <si>
    <t>Bahnhofstrasse 23</t>
  </si>
  <si>
    <t>8890</t>
  </si>
  <si>
    <t>schulleitung.dorf@schuleflums.ch</t>
  </si>
  <si>
    <t>43</t>
  </si>
  <si>
    <t>Christian</t>
  </si>
  <si>
    <t>Schneeberger</t>
  </si>
  <si>
    <t xml:space="preserve">Oberstufenzentrum </t>
  </si>
  <si>
    <t>christian.schneeberger@schuleflums.ch</t>
  </si>
  <si>
    <t>70</t>
  </si>
  <si>
    <t>Schulleitung KG</t>
  </si>
  <si>
    <t>Jacqueline</t>
  </si>
  <si>
    <t>Baumgartner</t>
  </si>
  <si>
    <t>Sonnenhofstrasse 2a</t>
  </si>
  <si>
    <t>9533</t>
  </si>
  <si>
    <t>Kirchberg</t>
  </si>
  <si>
    <t>Gaiserwald</t>
  </si>
  <si>
    <t>Rolf</t>
  </si>
  <si>
    <t>Bühler</t>
  </si>
  <si>
    <t xml:space="preserve">Oberstufenzentrum Mühlizelg </t>
  </si>
  <si>
    <t>Sonnenbergstrasse 15</t>
  </si>
  <si>
    <t>9030</t>
  </si>
  <si>
    <t>Abtwil</t>
  </si>
  <si>
    <t>Kerstin</t>
  </si>
  <si>
    <t>Daniela</t>
  </si>
  <si>
    <t>Zäch</t>
  </si>
  <si>
    <t>9032</t>
  </si>
  <si>
    <t>Engelburg</t>
  </si>
  <si>
    <t>Gams</t>
  </si>
  <si>
    <t>Martin</t>
  </si>
  <si>
    <t>Derungs</t>
  </si>
  <si>
    <t xml:space="preserve">Primarschulhaus Höfli </t>
  </si>
  <si>
    <t xml:space="preserve">Gasenzenstrasse 31 </t>
  </si>
  <si>
    <t>9473</t>
  </si>
  <si>
    <t>martin.derungs@gams.ch</t>
  </si>
  <si>
    <t>74</t>
  </si>
  <si>
    <t>Schulleitung GS</t>
  </si>
  <si>
    <t>33</t>
  </si>
  <si>
    <t>Sandra</t>
  </si>
  <si>
    <t>Forrer-Frehner</t>
  </si>
  <si>
    <t xml:space="preserve">Schulhaus Hof </t>
  </si>
  <si>
    <t xml:space="preserve">Haagerstrasse 5 </t>
  </si>
  <si>
    <t>sandra.forrer@gams.ch</t>
  </si>
  <si>
    <t>Kohler</t>
  </si>
  <si>
    <t>081 740 67 80</t>
  </si>
  <si>
    <t>markus.kohler@gams.ch</t>
  </si>
  <si>
    <t>Goldach</t>
  </si>
  <si>
    <t>Elmar</t>
  </si>
  <si>
    <t>Hürlimann</t>
  </si>
  <si>
    <t xml:space="preserve">Oberstufenzentrum Goldach </t>
  </si>
  <si>
    <t>Schülerweg 2</t>
  </si>
  <si>
    <t>9403</t>
  </si>
  <si>
    <t>elmar.huerlimann@goldach.ch</t>
  </si>
  <si>
    <t>15</t>
  </si>
  <si>
    <t>Esther</t>
  </si>
  <si>
    <t>Marte</t>
  </si>
  <si>
    <t>Schülerweg 5</t>
  </si>
  <si>
    <t>esther.marte@goldach.ch</t>
  </si>
  <si>
    <t>Gommiswald</t>
  </si>
  <si>
    <t xml:space="preserve">Oberstufenschulhaus Gommiswald </t>
  </si>
  <si>
    <t>Rietwiesstrasse 11</t>
  </si>
  <si>
    <t>8737</t>
  </si>
  <si>
    <t>christian.brunner@schule.gommiswald.ch</t>
  </si>
  <si>
    <t>52</t>
  </si>
  <si>
    <t>Madlen</t>
  </si>
  <si>
    <t>Ingber-Guler</t>
  </si>
  <si>
    <t xml:space="preserve">Schulhaus Primarium </t>
  </si>
  <si>
    <t>055 280 31 82</t>
  </si>
  <si>
    <t>madlen.ingber@schule.gommiswald.ch</t>
  </si>
  <si>
    <t>Peter</t>
  </si>
  <si>
    <t>Kreiliger</t>
  </si>
  <si>
    <t>peter.kreiliger@schule.gommiswald.ch</t>
  </si>
  <si>
    <t>Gossau</t>
  </si>
  <si>
    <t>Thomas</t>
  </si>
  <si>
    <t>Eberle</t>
  </si>
  <si>
    <t xml:space="preserve">OZ Buechenwald </t>
  </si>
  <si>
    <t>Seminarstrasse 5</t>
  </si>
  <si>
    <t>9200</t>
  </si>
  <si>
    <t>thomas.eberle@schulegossau.ch</t>
  </si>
  <si>
    <t>Giger</t>
  </si>
  <si>
    <t>markus.giger@schulegossau.ch</t>
  </si>
  <si>
    <t>Claudia</t>
  </si>
  <si>
    <t>Gisi</t>
  </si>
  <si>
    <t>claudia.gisi@schulegossau.ch</t>
  </si>
  <si>
    <t>Roger</t>
  </si>
  <si>
    <t>John</t>
  </si>
  <si>
    <t xml:space="preserve">Oberstufenzentrum Rosenau </t>
  </si>
  <si>
    <t>Friedbergstrasse 34A</t>
  </si>
  <si>
    <t>roger.john@schulegossau.ch</t>
  </si>
  <si>
    <t>Robert</t>
  </si>
  <si>
    <t>Parkstrasse 8</t>
  </si>
  <si>
    <t>robert.zueger@schulegossau.ch</t>
  </si>
  <si>
    <t>Grabs (GS)</t>
  </si>
  <si>
    <t>Küng</t>
  </si>
  <si>
    <t>Schulhausstrasse 7</t>
  </si>
  <si>
    <t>9472</t>
  </si>
  <si>
    <t>Grabs</t>
  </si>
  <si>
    <t>roebi.kueng@schulegrabs.ch</t>
  </si>
  <si>
    <t>34.1</t>
  </si>
  <si>
    <t>Susanne</t>
  </si>
  <si>
    <t>Künzli</t>
  </si>
  <si>
    <t xml:space="preserve">Schulhaus Quader </t>
  </si>
  <si>
    <t>Marhaldenstrasse 8</t>
  </si>
  <si>
    <t>susanne.kuenzli@schulegrabs.ch</t>
  </si>
  <si>
    <t>Marc</t>
  </si>
  <si>
    <t>Staatsstrasse 72</t>
  </si>
  <si>
    <t>marc.lenherr@schulegrabs.ch</t>
  </si>
  <si>
    <t>Regula</t>
  </si>
  <si>
    <t>Sturzenegger</t>
  </si>
  <si>
    <t xml:space="preserve">Schulhaus Berg </t>
  </si>
  <si>
    <t>Boden</t>
  </si>
  <si>
    <t>Grabserberg</t>
  </si>
  <si>
    <t>regula.sturzenegger@schulegrabs.ch</t>
  </si>
  <si>
    <t>Häggenschwil</t>
  </si>
  <si>
    <t>Maya</t>
  </si>
  <si>
    <t>Boppart</t>
  </si>
  <si>
    <t xml:space="preserve">Primarschulhaus Häggenschwil </t>
  </si>
  <si>
    <t>Dorfstrasse 4</t>
  </si>
  <si>
    <t>9312</t>
  </si>
  <si>
    <t>schulleitung@schule-haeggenschwil.ch</t>
  </si>
  <si>
    <t>071 290 14 92</t>
  </si>
  <si>
    <t>Hemberg (PS)</t>
  </si>
  <si>
    <t>Martina</t>
  </si>
  <si>
    <t>Langenegger</t>
  </si>
  <si>
    <t>9633</t>
  </si>
  <si>
    <t>Hemberg</t>
  </si>
  <si>
    <t>70.1</t>
  </si>
  <si>
    <t>Jonschwil</t>
  </si>
  <si>
    <t>9243</t>
  </si>
  <si>
    <t>79</t>
  </si>
  <si>
    <t>Plattner</t>
  </si>
  <si>
    <t xml:space="preserve">Oberstufenzentrum Degenau </t>
  </si>
  <si>
    <t>Steigstrasse</t>
  </si>
  <si>
    <t>sl.oberstufe@schulen-js.ch</t>
  </si>
  <si>
    <t>Kaltbrunn</t>
  </si>
  <si>
    <t>Giorgio</t>
  </si>
  <si>
    <t>Cavezzan</t>
  </si>
  <si>
    <t>8722</t>
  </si>
  <si>
    <t>055 283 12 65</t>
  </si>
  <si>
    <t>055 283 42 08</t>
  </si>
  <si>
    <t>giorgio.cavezzan@kaltbrunn.ch</t>
  </si>
  <si>
    <t>50</t>
  </si>
  <si>
    <t>Grünenfelder</t>
  </si>
  <si>
    <t>Schulweg 3</t>
  </si>
  <si>
    <t>thomas.gruenenfelder@kaltbrunn.ch</t>
  </si>
  <si>
    <t>Ignaz</t>
  </si>
  <si>
    <t>Kurath</t>
  </si>
  <si>
    <t>ignaz.kurath@kaltbrunn.ch</t>
  </si>
  <si>
    <t>Kirchberg (GS)</t>
  </si>
  <si>
    <t>Catherine</t>
  </si>
  <si>
    <t>Erni</t>
  </si>
  <si>
    <t>9602</t>
  </si>
  <si>
    <t>Bazenheid</t>
  </si>
  <si>
    <t>catherine.erni@kirchberg-schulen.ch</t>
  </si>
  <si>
    <t>071 980 07 12</t>
  </si>
  <si>
    <t>Christoph</t>
  </si>
  <si>
    <t>Gerber</t>
  </si>
  <si>
    <t>Lerchenfeldstrasse 9</t>
  </si>
  <si>
    <t>christoph.gerber@kirchberg-schulen.ch</t>
  </si>
  <si>
    <t>Neugasse 16</t>
  </si>
  <si>
    <t>barbara.inauen@kirchberg-schulen.ch</t>
  </si>
  <si>
    <t>Daniel</t>
  </si>
  <si>
    <t>Müller</t>
  </si>
  <si>
    <t>Flurstrasse 8</t>
  </si>
  <si>
    <t>daniel.mueller@kirchberg-schulen.ch</t>
  </si>
  <si>
    <t>Kobelwald-Hub-Hard (PS)</t>
  </si>
  <si>
    <t>Carla</t>
  </si>
  <si>
    <t>Tiefenauer</t>
  </si>
  <si>
    <t xml:space="preserve">Schulhaus Kobelwald-Hub-Hard </t>
  </si>
  <si>
    <t>Bergstrasse 37</t>
  </si>
  <si>
    <t>carla.tiefenauer@orschulen.ch</t>
  </si>
  <si>
    <t>30.4</t>
  </si>
  <si>
    <t>Lichtensteig</t>
  </si>
  <si>
    <t xml:space="preserve">Primarschulhaus Lichtensteig </t>
  </si>
  <si>
    <t>Bürgistrasse 14</t>
  </si>
  <si>
    <t>9620</t>
  </si>
  <si>
    <t>andrea.mueller@lichtensteig.sg.ch</t>
  </si>
  <si>
    <t>67</t>
  </si>
  <si>
    <t>Lienz (PS)</t>
  </si>
  <si>
    <t>Wohlwend</t>
  </si>
  <si>
    <t>Staatsstrasse 131</t>
  </si>
  <si>
    <t>071 761 36 87</t>
  </si>
  <si>
    <t>Im Wegacker 17</t>
  </si>
  <si>
    <t>roland.wohlwend@orschulen.ch</t>
  </si>
  <si>
    <t>28.4</t>
  </si>
  <si>
    <t>Lüchingen (PS)</t>
  </si>
  <si>
    <t>Yvonne</t>
  </si>
  <si>
    <t>Weder</t>
  </si>
  <si>
    <t>Schulweg 21</t>
  </si>
  <si>
    <t>Lüchingen</t>
  </si>
  <si>
    <t>y.weder@luechingen.ch</t>
  </si>
  <si>
    <t>28.5</t>
  </si>
  <si>
    <t>Lütisburg (PS)</t>
  </si>
  <si>
    <t>Walder</t>
  </si>
  <si>
    <t xml:space="preserve">Schulhaus Neudorf </t>
  </si>
  <si>
    <t>9604</t>
  </si>
  <si>
    <t>Lütisburg</t>
  </si>
  <si>
    <t>remowalder@schuleluetisburg.ch</t>
  </si>
  <si>
    <t>74.1</t>
  </si>
  <si>
    <t>Marbach (PS)</t>
  </si>
  <si>
    <t>Hengartner</t>
  </si>
  <si>
    <t>9437</t>
  </si>
  <si>
    <t>Marbach</t>
  </si>
  <si>
    <t>sandra.hengartner@ps-marbach.ch</t>
  </si>
  <si>
    <t>27.1</t>
  </si>
  <si>
    <t>Mels</t>
  </si>
  <si>
    <t>Ruedi</t>
  </si>
  <si>
    <t>Gall</t>
  </si>
  <si>
    <t>Kirchstrasse 19</t>
  </si>
  <si>
    <t>8887</t>
  </si>
  <si>
    <t>ruedi.gall@schulemels.ch</t>
  </si>
  <si>
    <t>42</t>
  </si>
  <si>
    <t>Edi</t>
  </si>
  <si>
    <t>Scherrer</t>
  </si>
  <si>
    <t xml:space="preserve">Oberstufenschulhaus Feldacker </t>
  </si>
  <si>
    <t>Melibündtenweg 30</t>
  </si>
  <si>
    <t>edi.scherrer@schulemels.ch</t>
  </si>
  <si>
    <t>Donat</t>
  </si>
  <si>
    <t>Schilter</t>
  </si>
  <si>
    <t xml:space="preserve">Schulhaus Weisstannen </t>
  </si>
  <si>
    <t>7326</t>
  </si>
  <si>
    <t>Weisstannen</t>
  </si>
  <si>
    <t>donat.schilter@schulemels.ch</t>
  </si>
  <si>
    <t>Rainer</t>
  </si>
  <si>
    <t>Sgier</t>
  </si>
  <si>
    <t xml:space="preserve">Schulhaus Kleinfeld </t>
  </si>
  <si>
    <t>Schulhausstrasse 2</t>
  </si>
  <si>
    <t>rainer.sgier@schulemels.ch</t>
  </si>
  <si>
    <t>Stefanie</t>
  </si>
  <si>
    <t>Zimmermann</t>
  </si>
  <si>
    <t>stefanie.zimmermann@schulemels.ch</t>
  </si>
  <si>
    <t>Mittelrheintal (OS)</t>
  </si>
  <si>
    <t>Waser</t>
  </si>
  <si>
    <t xml:space="preserve">Oberstufe Mittelrheintal </t>
  </si>
  <si>
    <t>Karl-Völker-Strasse 7</t>
  </si>
  <si>
    <t>markus.waser@omr.ch</t>
  </si>
  <si>
    <t>21.3</t>
  </si>
  <si>
    <t>Mörschwil (PS)</t>
  </si>
  <si>
    <t>Emil</t>
  </si>
  <si>
    <t>Wick</t>
  </si>
  <si>
    <t>9402</t>
  </si>
  <si>
    <t>Mörschwil</t>
  </si>
  <si>
    <t>11.1</t>
  </si>
  <si>
    <t>Mosnang</t>
  </si>
  <si>
    <t>Gregorin</t>
  </si>
  <si>
    <t xml:space="preserve">Oberstufenschulhaus Mosnang </t>
  </si>
  <si>
    <t>9607</t>
  </si>
  <si>
    <t>susanne.gregorin@schulemosnang.ch</t>
  </si>
  <si>
    <t>75</t>
  </si>
  <si>
    <t>Manuel</t>
  </si>
  <si>
    <t>Rehmann</t>
  </si>
  <si>
    <t xml:space="preserve">Gemeinde Mosnang </t>
  </si>
  <si>
    <t>Schulstrasse 7</t>
  </si>
  <si>
    <t>ps.schulleitung@schulemosnang.ch</t>
  </si>
  <si>
    <t>Neckertal (GS)</t>
  </si>
  <si>
    <t>Hans Rudolf</t>
  </si>
  <si>
    <t>Bachmann</t>
  </si>
  <si>
    <t>hansruedi.bachmann@schuleneckertal.ch</t>
  </si>
  <si>
    <t>Gabriela Alexandra</t>
  </si>
  <si>
    <t>Fornaro Bertschi</t>
  </si>
  <si>
    <t>gabriela.fornaro@schuleneckertal.ch</t>
  </si>
  <si>
    <t>Hauptstrasse 13</t>
  </si>
  <si>
    <t>9126</t>
  </si>
  <si>
    <t>Necker</t>
  </si>
  <si>
    <t>martin.holenstein@schuleneckertal.ch</t>
  </si>
  <si>
    <t>Lendi</t>
  </si>
  <si>
    <t>martin.lendi@schuleneckertal.ch</t>
  </si>
  <si>
    <t>Nesslau</t>
  </si>
  <si>
    <t>9650</t>
  </si>
  <si>
    <t>s.boesch@schule-nesslau.ch</t>
  </si>
  <si>
    <t>64</t>
  </si>
  <si>
    <t>Schweizer</t>
  </si>
  <si>
    <t>Büelen 2100</t>
  </si>
  <si>
    <t>u.schweizer@schule-nesslau.ch</t>
  </si>
  <si>
    <t>Niederbüren (PS)</t>
  </si>
  <si>
    <t>Marlene</t>
  </si>
  <si>
    <t>Bodenmann</t>
  </si>
  <si>
    <t>Gossauer Strasse 25</t>
  </si>
  <si>
    <t>9246</t>
  </si>
  <si>
    <t>Niederbüren</t>
  </si>
  <si>
    <t>schulleitung@psnb.ch</t>
  </si>
  <si>
    <t>88.1</t>
  </si>
  <si>
    <t>Niederhelfenschwil</t>
  </si>
  <si>
    <t>Corinne</t>
  </si>
  <si>
    <t>Fust</t>
  </si>
  <si>
    <t xml:space="preserve">Schulhaus Lenggenwil </t>
  </si>
  <si>
    <t>Zuckenrieterstrasse 2</t>
  </si>
  <si>
    <t>9525</t>
  </si>
  <si>
    <t>Lenggenwil</t>
  </si>
  <si>
    <t>corinne.fust@psnlz.ch</t>
  </si>
  <si>
    <t>89</t>
  </si>
  <si>
    <t>Rüthemann</t>
  </si>
  <si>
    <t>9527</t>
  </si>
  <si>
    <t>barbara.ruethemann@psnlz.ch</t>
  </si>
  <si>
    <t>Niederhelfenschwil-Zuzwil (OS)</t>
  </si>
  <si>
    <t>Alfred</t>
  </si>
  <si>
    <t>Noser</t>
  </si>
  <si>
    <t xml:space="preserve">OS-Schulgemeinde Sproochbrugg </t>
  </si>
  <si>
    <t>Leo-Jung-Strasse</t>
  </si>
  <si>
    <t>9526</t>
  </si>
  <si>
    <t>Zuckenriet</t>
  </si>
  <si>
    <t>071 948 70 10</t>
  </si>
  <si>
    <t>schulleitung@sproochbrugg.ch</t>
  </si>
  <si>
    <t>89.2</t>
  </si>
  <si>
    <t>Niederwil (PS)</t>
  </si>
  <si>
    <t>Rietmann</t>
  </si>
  <si>
    <t xml:space="preserve">Schulhaus Niederwil </t>
  </si>
  <si>
    <t>Im Dorf 10</t>
  </si>
  <si>
    <t>9203</t>
  </si>
  <si>
    <t>Niederwil</t>
  </si>
  <si>
    <t>susanne.rietmann@schuleniederwil.ch</t>
  </si>
  <si>
    <t>87.2</t>
  </si>
  <si>
    <t>Oberbüren (PS)</t>
  </si>
  <si>
    <t>Hansjörg</t>
  </si>
  <si>
    <t>Bauer</t>
  </si>
  <si>
    <t>9245</t>
  </si>
  <si>
    <t>Oberbüren</t>
  </si>
  <si>
    <t>schulleitung@schuleoberbueren.ch</t>
  </si>
  <si>
    <t>87.1</t>
  </si>
  <si>
    <t>Oberbüren-N'wil-N'büren (OS)</t>
  </si>
  <si>
    <t>Fredy</t>
  </si>
  <si>
    <t xml:space="preserve">Oberstufenzentrum Thurzelg </t>
  </si>
  <si>
    <t>Chäsiwis</t>
  </si>
  <si>
    <t>071 955 00 90</t>
  </si>
  <si>
    <t>fredy.buehler@thurzelg.ch</t>
  </si>
  <si>
    <t>87.3</t>
  </si>
  <si>
    <t>Oberes Neckertal (GS)</t>
  </si>
  <si>
    <t>Marianne</t>
  </si>
  <si>
    <t>Baumgarten 9</t>
  </si>
  <si>
    <t>9127</t>
  </si>
  <si>
    <t>St.Peterzell</t>
  </si>
  <si>
    <t>71.1</t>
  </si>
  <si>
    <t>Oberriet-Rüthi (OS)</t>
  </si>
  <si>
    <t>Sutter</t>
  </si>
  <si>
    <t>Bergliweg 6</t>
  </si>
  <si>
    <t>martin.sutter@orschulen.ch</t>
  </si>
  <si>
    <t>30.2</t>
  </si>
  <si>
    <t>Oberuzwil</t>
  </si>
  <si>
    <t xml:space="preserve">Primarschulhaus Bichwil </t>
  </si>
  <si>
    <t>Kreienbergstrasse 7</t>
  </si>
  <si>
    <t>9248</t>
  </si>
  <si>
    <t>Bichwil</t>
  </si>
  <si>
    <t>80</t>
  </si>
  <si>
    <t>Linder</t>
  </si>
  <si>
    <t>9242</t>
  </si>
  <si>
    <t>regula.linder@oberuzwil.ch</t>
  </si>
  <si>
    <t xml:space="preserve">Oberstufenzentrum Schützengarten </t>
  </si>
  <si>
    <t>Schützengartenstrasse</t>
  </si>
  <si>
    <t>christof.seitter@oberuzwil.ch</t>
  </si>
  <si>
    <t>Pfäfers</t>
  </si>
  <si>
    <t>Anton</t>
  </si>
  <si>
    <t>Wartstrasse 18</t>
  </si>
  <si>
    <t>7312</t>
  </si>
  <si>
    <t>anton.kohler@schuletaminatal.ch</t>
  </si>
  <si>
    <t>41</t>
  </si>
  <si>
    <t>Guido</t>
  </si>
  <si>
    <t>Lavarini</t>
  </si>
  <si>
    <t>Plattenweg 7</t>
  </si>
  <si>
    <t>guido.lavarini@schuletaminatal.ch</t>
  </si>
  <si>
    <t>Schöpfer</t>
  </si>
  <si>
    <t>7317</t>
  </si>
  <si>
    <t>Valens</t>
  </si>
  <si>
    <t>roland.schoepfer@schuletaminatal.ch</t>
  </si>
  <si>
    <t>Sprecher</t>
  </si>
  <si>
    <t xml:space="preserve">Primarschule Vättis </t>
  </si>
  <si>
    <t>7315</t>
  </si>
  <si>
    <t>Vättis</t>
  </si>
  <si>
    <t>nadine.sprecher@schuletaminatal.ch</t>
  </si>
  <si>
    <t>Quarten</t>
  </si>
  <si>
    <t>Brändle</t>
  </si>
  <si>
    <t>8882</t>
  </si>
  <si>
    <t>Unterterzen</t>
  </si>
  <si>
    <t>markus.braendle@quarten.ch</t>
  </si>
  <si>
    <t>45</t>
  </si>
  <si>
    <t>Rapperswil-Jona</t>
  </si>
  <si>
    <t>Beatrice</t>
  </si>
  <si>
    <t>Ammann</t>
  </si>
  <si>
    <t>8646</t>
  </si>
  <si>
    <t>bea.ammann@rj.sg.ch</t>
  </si>
  <si>
    <t>56</t>
  </si>
  <si>
    <t>Josef</t>
  </si>
  <si>
    <t>Bärtsch</t>
  </si>
  <si>
    <t xml:space="preserve">Schulhaus Hanfländer </t>
  </si>
  <si>
    <t>Attenhoferstrasse 13</t>
  </si>
  <si>
    <t>8640</t>
  </si>
  <si>
    <t>Rapperswil</t>
  </si>
  <si>
    <t>josef.baertsch@rj.sg.ch</t>
  </si>
  <si>
    <t>Bernet Gubser</t>
  </si>
  <si>
    <t xml:space="preserve">Schulhaus Herrenberg </t>
  </si>
  <si>
    <t>Herrenberg 48</t>
  </si>
  <si>
    <t>andrea.bernet@rj.sg.ch</t>
  </si>
  <si>
    <t>Michael</t>
  </si>
  <si>
    <t>8645</t>
  </si>
  <si>
    <t>Jona</t>
  </si>
  <si>
    <t>michael.brunner@rj.sg.ch</t>
  </si>
  <si>
    <t>Urs</t>
  </si>
  <si>
    <t>Fell</t>
  </si>
  <si>
    <t xml:space="preserve">Oberstufe Burgerau </t>
  </si>
  <si>
    <t>Burgeraustrasse 19</t>
  </si>
  <si>
    <t>urs.fell@rj.sg.ch</t>
  </si>
  <si>
    <t>Fischer</t>
  </si>
  <si>
    <t>Bollwiesstrasse 9</t>
  </si>
  <si>
    <t>Ruth</t>
  </si>
  <si>
    <t>Göldi</t>
  </si>
  <si>
    <t xml:space="preserve">Oberstufenschulhaus Rain </t>
  </si>
  <si>
    <t>Tägernaustrasse 40</t>
  </si>
  <si>
    <t>ruth.goeldi@rj.sg.ch</t>
  </si>
  <si>
    <t>Gubser</t>
  </si>
  <si>
    <t>Paradiesweg 15</t>
  </si>
  <si>
    <t>thomas.gubser@rj.sg.ch</t>
  </si>
  <si>
    <t>Höfer</t>
  </si>
  <si>
    <t>Florastrasse 20</t>
  </si>
  <si>
    <t>esther.hoefer@rj.sg.ch</t>
  </si>
  <si>
    <t>Mäder</t>
  </si>
  <si>
    <t xml:space="preserve">Oberstufenzentrum Weiden </t>
  </si>
  <si>
    <t>Weidenstrasse 9</t>
  </si>
  <si>
    <t>susanne.maeder@rj.sg.ch</t>
  </si>
  <si>
    <t>Rickenbacher</t>
  </si>
  <si>
    <t>St.Gallerstrasse 44</t>
  </si>
  <si>
    <t>andrea.rickenbacher@rj.sg.ch</t>
  </si>
  <si>
    <t xml:space="preserve">Stadt Rapperswil-Jona </t>
  </si>
  <si>
    <t>St.Gallerstrasse 40</t>
  </si>
  <si>
    <t>Pädagog. Leiter</t>
  </si>
  <si>
    <t>Judith</t>
  </si>
  <si>
    <t>Stocker Schiendorfer</t>
  </si>
  <si>
    <t>Weidenstrasse 17</t>
  </si>
  <si>
    <t>judith.stocker@rj.sg.ch</t>
  </si>
  <si>
    <t>André</t>
  </si>
  <si>
    <t>Zehnder</t>
  </si>
  <si>
    <t>alfred.zehnder@rj.sg.ch</t>
  </si>
  <si>
    <t>Rebstein (PS)</t>
  </si>
  <si>
    <t>Eveline</t>
  </si>
  <si>
    <t>Pfister</t>
  </si>
  <si>
    <t>9445</t>
  </si>
  <si>
    <t>Rebstein</t>
  </si>
  <si>
    <t>epfister@psrebstein.ch</t>
  </si>
  <si>
    <t>26.1</t>
  </si>
  <si>
    <t>Rebstein-Marbach (OS)</t>
  </si>
  <si>
    <t>Germann</t>
  </si>
  <si>
    <t xml:space="preserve">Oberstufenschulhaus Sonnental </t>
  </si>
  <si>
    <t>Ergetenstrasse 40</t>
  </si>
  <si>
    <t>jgermann@osrema.ch</t>
  </si>
  <si>
    <t>26.2</t>
  </si>
  <si>
    <t>Rheineck</t>
  </si>
  <si>
    <t>9424</t>
  </si>
  <si>
    <t>Thalerstrasse 5</t>
  </si>
  <si>
    <t>19</t>
  </si>
  <si>
    <t>Steinmeier</t>
  </si>
  <si>
    <t xml:space="preserve">Pestalozzischulhaus </t>
  </si>
  <si>
    <t>9400</t>
  </si>
  <si>
    <t>michael.steinmeier@schule.rorschach.ch</t>
  </si>
  <si>
    <t>17</t>
  </si>
  <si>
    <t>Lea</t>
  </si>
  <si>
    <t>von Moos</t>
  </si>
  <si>
    <t xml:space="preserve">Mühletobelschulhaus </t>
  </si>
  <si>
    <t>Mühletobelstrasse 69</t>
  </si>
  <si>
    <t>lea.vonmoos@schule.rorschach.ch</t>
  </si>
  <si>
    <t>Rorschacherberg</t>
  </si>
  <si>
    <t>Samuel</t>
  </si>
  <si>
    <t>Bernet</t>
  </si>
  <si>
    <t xml:space="preserve">Oberstufe Steig </t>
  </si>
  <si>
    <t>9404</t>
  </si>
  <si>
    <t>samuel.bernet@schule-rorschacherberg.ch</t>
  </si>
  <si>
    <t>16</t>
  </si>
  <si>
    <t>Matthias</t>
  </si>
  <si>
    <t>Haas</t>
  </si>
  <si>
    <t xml:space="preserve">Primarschule Klosterguet </t>
  </si>
  <si>
    <t>Klosterguetstrasse 15</t>
  </si>
  <si>
    <t>matthias.haas@schule-rorschacherberg.ch</t>
  </si>
  <si>
    <t>Richard</t>
  </si>
  <si>
    <t xml:space="preserve">Primarschule Wildenstein </t>
  </si>
  <si>
    <t>Wildensteinstrasse 7</t>
  </si>
  <si>
    <t>richard.mueller@schule-rorschacherberg.ch</t>
  </si>
  <si>
    <t>Sargans</t>
  </si>
  <si>
    <t>Christina</t>
  </si>
  <si>
    <t>Flühler</t>
  </si>
  <si>
    <t>7320</t>
  </si>
  <si>
    <t>christina.fluehler@schulesargans.ch</t>
  </si>
  <si>
    <t>38</t>
  </si>
  <si>
    <t>Hedi</t>
  </si>
  <si>
    <t>Zogg-Walser</t>
  </si>
  <si>
    <t>Grossfeldstrasse 72</t>
  </si>
  <si>
    <t>hedi.zogg@schulesargans.ch</t>
  </si>
  <si>
    <t>Schänis</t>
  </si>
  <si>
    <t>Rudolf</t>
  </si>
  <si>
    <t>Eicher</t>
  </si>
  <si>
    <t>8718</t>
  </si>
  <si>
    <t>ruedi.eicher@schuleschaenis.ch</t>
  </si>
  <si>
    <t>48</t>
  </si>
  <si>
    <t>Schuler</t>
  </si>
  <si>
    <t>susanne.schuler@schuleschaenis.ch</t>
  </si>
  <si>
    <t>Schmerikon</t>
  </si>
  <si>
    <t>Anita</t>
  </si>
  <si>
    <t>Allenspach</t>
  </si>
  <si>
    <t xml:space="preserve">Schulhaus Zentral </t>
  </si>
  <si>
    <t>Kirchgasse 37</t>
  </si>
  <si>
    <t>8716</t>
  </si>
  <si>
    <t>055 552 10 00</t>
  </si>
  <si>
    <t>anita.allenspach@schule-schmerikon.ch</t>
  </si>
  <si>
    <t>55</t>
  </si>
  <si>
    <t>Stössel</t>
  </si>
  <si>
    <t>schulleiter.os@schule-schmerikon.ch</t>
  </si>
  <si>
    <t>Sennwald</t>
  </si>
  <si>
    <t>Hansruedi</t>
  </si>
  <si>
    <t>Mächler</t>
  </si>
  <si>
    <t>Haag</t>
  </si>
  <si>
    <t>hansruedi.maechler@schulen-sennwald.ch</t>
  </si>
  <si>
    <t>32</t>
  </si>
  <si>
    <t>Ortner</t>
  </si>
  <si>
    <t>barbara.ortner@schulen-sennwald.ch</t>
  </si>
  <si>
    <t>Felix</t>
  </si>
  <si>
    <t>felix.schmid@schulen-sennwald.ch</t>
  </si>
  <si>
    <t>Solenthaler</t>
  </si>
  <si>
    <t>9467</t>
  </si>
  <si>
    <t>Frümsen</t>
  </si>
  <si>
    <t>eveline.solenthaler@schulen-sennwald.ch</t>
  </si>
  <si>
    <t>Sevelen</t>
  </si>
  <si>
    <t>Martin Dietmar</t>
  </si>
  <si>
    <t xml:space="preserve">Oberstufenzentrum Galstramm </t>
  </si>
  <si>
    <t>9475</t>
  </si>
  <si>
    <t>martin.oehre@schule-sevelen.ch</t>
  </si>
  <si>
    <t>36</t>
  </si>
  <si>
    <t>Mara</t>
  </si>
  <si>
    <t>Salzgeber</t>
  </si>
  <si>
    <t xml:space="preserve">Schulhaus Gadretsch </t>
  </si>
  <si>
    <t>Gärtlistrasse 17</t>
  </si>
  <si>
    <t>081 750 12 34</t>
  </si>
  <si>
    <t>mara.salzgeber@schule-sevelen.ch</t>
  </si>
  <si>
    <t>Simon</t>
  </si>
  <si>
    <t>Appenzeller</t>
  </si>
  <si>
    <t xml:space="preserve">Schulhaus Notkersegg </t>
  </si>
  <si>
    <t>Hardungstrasse 4</t>
  </si>
  <si>
    <t>9011</t>
  </si>
  <si>
    <t>St.Gallen</t>
  </si>
  <si>
    <t>simon.appenzeller@sg.ch</t>
  </si>
  <si>
    <t>Brandenberg</t>
  </si>
  <si>
    <t xml:space="preserve">Schulhaus Riethüsli </t>
  </si>
  <si>
    <t>Gerhardtstrasse 12-16</t>
  </si>
  <si>
    <t>9012</t>
  </si>
  <si>
    <t>barbara.brandenberg@stadt.sg.ch</t>
  </si>
  <si>
    <t>Breu</t>
  </si>
  <si>
    <t xml:space="preserve">Oberstufe West, Schulhaus Schönau </t>
  </si>
  <si>
    <t>Schönaustrasse 82</t>
  </si>
  <si>
    <t>9000</t>
  </si>
  <si>
    <t>rolf.breu@stadt.sg.ch</t>
  </si>
  <si>
    <t>Carmen</t>
  </si>
  <si>
    <t>Ege</t>
  </si>
  <si>
    <t xml:space="preserve">Schulhaus Heimat </t>
  </si>
  <si>
    <t>Heimatstrasse 9</t>
  </si>
  <si>
    <t>9008</t>
  </si>
  <si>
    <t>carmen.ege@stadt.sg.ch</t>
  </si>
  <si>
    <t>Annina</t>
  </si>
  <si>
    <t>Fricker</t>
  </si>
  <si>
    <t xml:space="preserve">Schulhaus Halden </t>
  </si>
  <si>
    <t>Oberhaldenstrasse 15</t>
  </si>
  <si>
    <t>9016</t>
  </si>
  <si>
    <t>annina.fricker@stadt.sg.ch</t>
  </si>
  <si>
    <t xml:space="preserve">Schulhaus Engelwies </t>
  </si>
  <si>
    <t>Zürcher Strasse 226</t>
  </si>
  <si>
    <t>9014</t>
  </si>
  <si>
    <t>Leuzinger</t>
  </si>
  <si>
    <t xml:space="preserve">Schulhaus Oberzil </t>
  </si>
  <si>
    <t>Brauerstrasse 78</t>
  </si>
  <si>
    <t>peter.leuzinger@stadt.sg.ch</t>
  </si>
  <si>
    <t>Litscher</t>
  </si>
  <si>
    <t xml:space="preserve">Schulhaus Hebel </t>
  </si>
  <si>
    <t>Hebelstrasse 21</t>
  </si>
  <si>
    <t>ursula.litscher@stadt.sg.ch</t>
  </si>
  <si>
    <t>Lüdtke</t>
  </si>
  <si>
    <t xml:space="preserve">Schulhaus Grossacker </t>
  </si>
  <si>
    <t>Flurhofstrasse 77</t>
  </si>
  <si>
    <t>ivo.luedtke@stadt.sg.ch</t>
  </si>
  <si>
    <t>Romana</t>
  </si>
  <si>
    <t xml:space="preserve">Schulhaus Boppartshof </t>
  </si>
  <si>
    <t>Wolfgangstrasse 15</t>
  </si>
  <si>
    <t>romana.mueller@stadt.sg.ch</t>
  </si>
  <si>
    <t xml:space="preserve">Oberstufe Ost, Schulhaus Buchental </t>
  </si>
  <si>
    <t>Lindenstrasse 105</t>
  </si>
  <si>
    <t>Stadt St.Gallen Schule und Musik</t>
  </si>
  <si>
    <t>Neugasse 25</t>
  </si>
  <si>
    <t>9004</t>
  </si>
  <si>
    <t>071 224 54 97</t>
  </si>
  <si>
    <t>Ralf</t>
  </si>
  <si>
    <t>Schäpper</t>
  </si>
  <si>
    <t xml:space="preserve">Schulhaus Feldli </t>
  </si>
  <si>
    <t>Rosenfeldweg 9</t>
  </si>
  <si>
    <t>ralf.schaepper@stadt.sg.ch</t>
  </si>
  <si>
    <t>Urbach</t>
  </si>
  <si>
    <t>Sturzeneggstrasse 33</t>
  </si>
  <si>
    <t>9015</t>
  </si>
  <si>
    <t>marianne.urbach@stadt.sg.ch</t>
  </si>
  <si>
    <t xml:space="preserve">Schulhaus Spelterini </t>
  </si>
  <si>
    <t>Sonnenstrasse 16</t>
  </si>
  <si>
    <t>michael.werner@stadt.sg.ch</t>
  </si>
  <si>
    <t>Diana</t>
  </si>
  <si>
    <t>Willi</t>
  </si>
  <si>
    <t xml:space="preserve">Schulhaus Schönenwegen </t>
  </si>
  <si>
    <t>diana.willi@stadt.sg.ch</t>
  </si>
  <si>
    <t>Gianluca</t>
  </si>
  <si>
    <t>Zanatta</t>
  </si>
  <si>
    <t xml:space="preserve">Oberstufe Centrum, Schulhaus Blumenau </t>
  </si>
  <si>
    <t>Unterer Brühl 3</t>
  </si>
  <si>
    <t>gianluca.zanatta@stadt.sg.ch</t>
  </si>
  <si>
    <t>St. Margrethen (GS)</t>
  </si>
  <si>
    <t>Michel</t>
  </si>
  <si>
    <t>Bawidamann</t>
  </si>
  <si>
    <t xml:space="preserve">Schulhaus Wiesenau </t>
  </si>
  <si>
    <t>Wiesenstrasse 18</t>
  </si>
  <si>
    <t>9430</t>
  </si>
  <si>
    <t>St.Margrethen</t>
  </si>
  <si>
    <t>schulleitung.wiesenau@schulestm.ch</t>
  </si>
  <si>
    <t>Signer</t>
  </si>
  <si>
    <t xml:space="preserve">Oberstufenzentrum Johannes-Brassel </t>
  </si>
  <si>
    <t>Rheindorfstrasse 2</t>
  </si>
  <si>
    <t>stefan.signer@schulestm.ch</t>
  </si>
  <si>
    <t>Wessner</t>
  </si>
  <si>
    <t xml:space="preserve">Schulhaus Rosenberg </t>
  </si>
  <si>
    <t>claudia.wessner@schulestm.ch</t>
  </si>
  <si>
    <t>Steinach</t>
  </si>
  <si>
    <t>Reto</t>
  </si>
  <si>
    <t>Schwendener</t>
  </si>
  <si>
    <t xml:space="preserve">Schulhaus Steinach </t>
  </si>
  <si>
    <t>Schulstrasse 36</t>
  </si>
  <si>
    <t>9323</t>
  </si>
  <si>
    <t>reto.schwendener@schulesteinach.ch</t>
  </si>
  <si>
    <t>13</t>
  </si>
  <si>
    <t>St.Gallen flade</t>
  </si>
  <si>
    <t>Sonja</t>
  </si>
  <si>
    <t>Dietrich</t>
  </si>
  <si>
    <t>Moosbruggstrasse 21</t>
  </si>
  <si>
    <t>sonja.dietrich@flade.ch</t>
  </si>
  <si>
    <t>5.1</t>
  </si>
  <si>
    <t>Honegger</t>
  </si>
  <si>
    <t>Lindenstrasse 175</t>
  </si>
  <si>
    <t>markus.honegger@flade.ch</t>
  </si>
  <si>
    <t>Johann</t>
  </si>
  <si>
    <t>Schuster</t>
  </si>
  <si>
    <t>Klosterhof 6c</t>
  </si>
  <si>
    <t>johann.schuster@flade.ch</t>
  </si>
  <si>
    <t>Thal</t>
  </si>
  <si>
    <t xml:space="preserve">Schulhaus Bild </t>
  </si>
  <si>
    <t>Rheineckerstrasse 5</t>
  </si>
  <si>
    <t>9425</t>
  </si>
  <si>
    <t>18</t>
  </si>
  <si>
    <t>Hollenstein</t>
  </si>
  <si>
    <t xml:space="preserve">Schulhaus Risegg </t>
  </si>
  <si>
    <t>Wilenstrasse 2</t>
  </si>
  <si>
    <t>9422</t>
  </si>
  <si>
    <t>Staad</t>
  </si>
  <si>
    <t>marco.hollenstein@schulethal.ch</t>
  </si>
  <si>
    <t>Harry</t>
  </si>
  <si>
    <t>Schulz</t>
  </si>
  <si>
    <t xml:space="preserve">Oberstufenzentrum Thal </t>
  </si>
  <si>
    <t>Dorfstrasse 41</t>
  </si>
  <si>
    <t>schulleitung.oz@schulethal.ch</t>
  </si>
  <si>
    <t>Tübach</t>
  </si>
  <si>
    <t>Monique</t>
  </si>
  <si>
    <t>Schulstrasse 14</t>
  </si>
  <si>
    <t>9327</t>
  </si>
  <si>
    <t>monique.sutter@schule-tuebach.ch</t>
  </si>
  <si>
    <t>14</t>
  </si>
  <si>
    <t>Untereggen (PS)</t>
  </si>
  <si>
    <t>Allmann</t>
  </si>
  <si>
    <t>9033</t>
  </si>
  <si>
    <t>Untereggen</t>
  </si>
  <si>
    <t>schulleitung@schule-untereggen.ch</t>
  </si>
  <si>
    <t>Uznach</t>
  </si>
  <si>
    <t>Jean-Michel</t>
  </si>
  <si>
    <t>Bruggmann</t>
  </si>
  <si>
    <t xml:space="preserve">Oberstufenschulhaus Haslen </t>
  </si>
  <si>
    <t>Herrenackerstrasse 29</t>
  </si>
  <si>
    <t>8730</t>
  </si>
  <si>
    <t>jean-m.bruggmann@schule-uznach.ch</t>
  </si>
  <si>
    <t>54</t>
  </si>
  <si>
    <t xml:space="preserve">Schulhaus Herrenacker </t>
  </si>
  <si>
    <t>brigitte.fischer@schule-uznach.ch</t>
  </si>
  <si>
    <t>Uzwil</t>
  </si>
  <si>
    <t xml:space="preserve">Oberstufe Uzeschuelhus </t>
  </si>
  <si>
    <t>Bahnhofstrasse 121</t>
  </si>
  <si>
    <t>9244</t>
  </si>
  <si>
    <t>Niederuzwil</t>
  </si>
  <si>
    <t>81</t>
  </si>
  <si>
    <t>Eggenberger</t>
  </si>
  <si>
    <t xml:space="preserve">Oberstufe Schöntal </t>
  </si>
  <si>
    <t>Schöntalstrasse 2</t>
  </si>
  <si>
    <t>christoph.eggenberger@schule-uzwil.ch</t>
  </si>
  <si>
    <t>Falk</t>
  </si>
  <si>
    <t xml:space="preserve">Schulhaus Kirchstrasse </t>
  </si>
  <si>
    <t>Hilb</t>
  </si>
  <si>
    <t xml:space="preserve">Schulhaus Neuhof </t>
  </si>
  <si>
    <t>Ahornstrasse 10</t>
  </si>
  <si>
    <t>9240</t>
  </si>
  <si>
    <t>patrick.hilb@schule-uzwil.ch</t>
  </si>
  <si>
    <t>Mirjam</t>
  </si>
  <si>
    <t>Meili</t>
  </si>
  <si>
    <t>Herrenhofstrasse 25</t>
  </si>
  <si>
    <t>mirjam.meili@schule-uzwil.ch</t>
  </si>
  <si>
    <t>Singer</t>
  </si>
  <si>
    <t xml:space="preserve">Schulhaus Oberberg </t>
  </si>
  <si>
    <t>Schulhausstrasse 12</t>
  </si>
  <si>
    <t>9247</t>
  </si>
  <si>
    <t>Henau</t>
  </si>
  <si>
    <t>robert.singer@schule-uzwil.ch</t>
  </si>
  <si>
    <t>Vilters-Wangs</t>
  </si>
  <si>
    <t>Rouven</t>
  </si>
  <si>
    <t>Bigger</t>
  </si>
  <si>
    <t>7324</t>
  </si>
  <si>
    <t>Vilters</t>
  </si>
  <si>
    <t>rouven.bigger@schuleviwa.ch</t>
  </si>
  <si>
    <t>39</t>
  </si>
  <si>
    <t>Katja</t>
  </si>
  <si>
    <t>Gurt</t>
  </si>
  <si>
    <t>Schulhausstrasse 20</t>
  </si>
  <si>
    <t>katja.gurt@schuleviwa.ch</t>
  </si>
  <si>
    <t>Schulhausstrasse 4</t>
  </si>
  <si>
    <t>7323</t>
  </si>
  <si>
    <t>Wangs</t>
  </si>
  <si>
    <t>marcel.john@schuleviwa.ch</t>
  </si>
  <si>
    <t>Waldkirch</t>
  </si>
  <si>
    <t>Miriam</t>
  </si>
  <si>
    <t>Battocletti</t>
  </si>
  <si>
    <t>miriam.battocletti@schulewabe.ch</t>
  </si>
  <si>
    <t>Stephan</t>
  </si>
  <si>
    <t>Blumer</t>
  </si>
  <si>
    <t>9205</t>
  </si>
  <si>
    <t>Raphael</t>
  </si>
  <si>
    <t>Frei</t>
  </si>
  <si>
    <t xml:space="preserve">Oberstufenzentrum Bünt </t>
  </si>
  <si>
    <t>raphael.frei@schulewabe.ch</t>
  </si>
  <si>
    <t>Walenstadt</t>
  </si>
  <si>
    <t>Timon</t>
  </si>
  <si>
    <t>Hallauer</t>
  </si>
  <si>
    <t>8880</t>
  </si>
  <si>
    <t>timon.hallauer@schule-walenstadt.ch</t>
  </si>
  <si>
    <t>44</t>
  </si>
  <si>
    <t>Nadig</t>
  </si>
  <si>
    <t>remo.nadig@schule-walenstadt.ch</t>
  </si>
  <si>
    <t>Wildhaber</t>
  </si>
  <si>
    <t>barbara.wildhaber@schule-walenstadt.ch</t>
  </si>
  <si>
    <t>Wartau (GS)</t>
  </si>
  <si>
    <t>Yavuz</t>
  </si>
  <si>
    <t>Kaya</t>
  </si>
  <si>
    <t xml:space="preserve">Oberstufenzentrum Seidenbaum </t>
  </si>
  <si>
    <t>Seidenbaumstrasse 1</t>
  </si>
  <si>
    <t>9477</t>
  </si>
  <si>
    <t>Trübbach</t>
  </si>
  <si>
    <t>yavuz.kaya@schulewartau.ch</t>
  </si>
  <si>
    <t>Nadja</t>
  </si>
  <si>
    <t>9478</t>
  </si>
  <si>
    <t>Azmoos</t>
  </si>
  <si>
    <t>nadja.leuzinger@schulewartau.ch</t>
  </si>
  <si>
    <t>Neff Gadient</t>
  </si>
  <si>
    <t>anita.neff@schulewartau.ch</t>
  </si>
  <si>
    <t>Wattwil-Krinau (GS)</t>
  </si>
  <si>
    <t>Cornelius</t>
  </si>
  <si>
    <t>9630</t>
  </si>
  <si>
    <t>Wattwil</t>
  </si>
  <si>
    <t>cornel.hutter@schulewattwil.ch</t>
  </si>
  <si>
    <t>66.1</t>
  </si>
  <si>
    <t>Keller</t>
  </si>
  <si>
    <t>Churfirstenstrasse 10</t>
  </si>
  <si>
    <t>rolf.keller@schulewattwil.ch</t>
  </si>
  <si>
    <t>Edgar</t>
  </si>
  <si>
    <t>Sterzing</t>
  </si>
  <si>
    <t>Grüenaustrasse 13</t>
  </si>
  <si>
    <t>edgar.sterzing@schulewattwil.ch</t>
  </si>
  <si>
    <t>Weesen (PS)</t>
  </si>
  <si>
    <t>Clemens</t>
  </si>
  <si>
    <t>Gehrig</t>
  </si>
  <si>
    <t xml:space="preserve">Primarschulhaus </t>
  </si>
  <si>
    <t>8872</t>
  </si>
  <si>
    <t>Weesen</t>
  </si>
  <si>
    <t>schulleitung@psweesen.ch</t>
  </si>
  <si>
    <t>47.1</t>
  </si>
  <si>
    <t>Weesen-Amden (OS)</t>
  </si>
  <si>
    <t>Norbert</t>
  </si>
  <si>
    <t>Hegner</t>
  </si>
  <si>
    <t>055 616 12 84</t>
  </si>
  <si>
    <t>schulleitung@oswa.ch</t>
  </si>
  <si>
    <t>47.2</t>
  </si>
  <si>
    <t>Widnau</t>
  </si>
  <si>
    <t>Manfred</t>
  </si>
  <si>
    <t>Kügel</t>
  </si>
  <si>
    <t xml:space="preserve">Schulhaus Schlatt </t>
  </si>
  <si>
    <t>Büchelstrasse 21</t>
  </si>
  <si>
    <t>9443</t>
  </si>
  <si>
    <t>manfred.kuegel@schule-widnau.ch</t>
  </si>
  <si>
    <t>25</t>
  </si>
  <si>
    <t>esther.naef@schule-widnau.ch</t>
  </si>
  <si>
    <t>Nuber</t>
  </si>
  <si>
    <t xml:space="preserve">Oberstufenschulhaus Gässeli </t>
  </si>
  <si>
    <t>Gässelistrasse 2</t>
  </si>
  <si>
    <t>Sieber</t>
  </si>
  <si>
    <t xml:space="preserve">Schulhaus Wyden </t>
  </si>
  <si>
    <t>Schlattgasse 3</t>
  </si>
  <si>
    <t>manuel.sieber@schule-widnau.ch</t>
  </si>
  <si>
    <t>Bänziger</t>
  </si>
  <si>
    <t xml:space="preserve">Oberstufe Lindenhof </t>
  </si>
  <si>
    <t>Lindenhofstrasse 25</t>
  </si>
  <si>
    <t>9500</t>
  </si>
  <si>
    <t>markus.baenziger@swil.ch</t>
  </si>
  <si>
    <t>84</t>
  </si>
  <si>
    <t>Sibylle</t>
  </si>
  <si>
    <t>Baumberger</t>
  </si>
  <si>
    <t xml:space="preserve">Oberstufenzentrum Bronschhofen </t>
  </si>
  <si>
    <t>9552</t>
  </si>
  <si>
    <t>Bronschhofen</t>
  </si>
  <si>
    <t>sibylle.baumberger@swil.ch</t>
  </si>
  <si>
    <t>Franz</t>
  </si>
  <si>
    <t>Brühlmann</t>
  </si>
  <si>
    <t xml:space="preserve">Primarschule Rossrüti </t>
  </si>
  <si>
    <t>Rossrüti</t>
  </si>
  <si>
    <t>franz.bruehlmann@swil.ch</t>
  </si>
  <si>
    <t>Cäsar</t>
  </si>
  <si>
    <t>Camenzind</t>
  </si>
  <si>
    <t xml:space="preserve">Oberstufe Sonnenhof </t>
  </si>
  <si>
    <t>Bronschhoferstrasse 43</t>
  </si>
  <si>
    <t>caesar.camenzind@swil.ch</t>
  </si>
  <si>
    <t xml:space="preserve">Schulen der Stadt Wil </t>
  </si>
  <si>
    <t>Marktgasse 57</t>
  </si>
  <si>
    <t>Hanspeter</t>
  </si>
  <si>
    <t>Helbling</t>
  </si>
  <si>
    <t>hanspeter.helbling@swil.ch</t>
  </si>
  <si>
    <t>Tonhallestrasse 31</t>
  </si>
  <si>
    <t>Glärnischstrasse 26</t>
  </si>
  <si>
    <t>Mayer</t>
  </si>
  <si>
    <t>Kirchgasse 19</t>
  </si>
  <si>
    <t>peter.mayer@swil.ch</t>
  </si>
  <si>
    <t>Katharina</t>
  </si>
  <si>
    <t>Stoll</t>
  </si>
  <si>
    <t>Lindenhofstrasse 19</t>
  </si>
  <si>
    <t>katharina.stoll@swil.ch</t>
  </si>
  <si>
    <t>Vogel</t>
  </si>
  <si>
    <t xml:space="preserve">Alleeschulhaus </t>
  </si>
  <si>
    <t>Alleestrasse 3</t>
  </si>
  <si>
    <t>barbara.vogel@swil.ch</t>
  </si>
  <si>
    <t>Wildhaus-Alt St.Johann</t>
  </si>
  <si>
    <t>Madeleine</t>
  </si>
  <si>
    <t>madeleine.naef@schule-whasj.ch</t>
  </si>
  <si>
    <t>61</t>
  </si>
  <si>
    <t>Wittenbach (OS)</t>
  </si>
  <si>
    <t>Dominik</t>
  </si>
  <si>
    <t>Rechsteiner</t>
  </si>
  <si>
    <t xml:space="preserve">Oberstufenzentrum Grünau </t>
  </si>
  <si>
    <t>Grünaustrasse 2</t>
  </si>
  <si>
    <t>9300</t>
  </si>
  <si>
    <t>Wittenbach</t>
  </si>
  <si>
    <t>071 292 10 40</t>
  </si>
  <si>
    <t>9300 Wittenbach</t>
  </si>
  <si>
    <t>dominik.rechsteiner@ozgruenau.ch</t>
  </si>
  <si>
    <t>6.2</t>
  </si>
  <si>
    <t>Wittenbach (PS)</t>
  </si>
  <si>
    <t>Gantner</t>
  </si>
  <si>
    <t xml:space="preserve">Schulhaus Kronbühl </t>
  </si>
  <si>
    <t>schulleitung.kronbuehl@schule-wittenbach.ch</t>
  </si>
  <si>
    <t>Christine</t>
  </si>
  <si>
    <t>Huber</t>
  </si>
  <si>
    <t xml:space="preserve">Schulhaus Steig </t>
  </si>
  <si>
    <t>Steigstrasse 20</t>
  </si>
  <si>
    <t>schulleitung.steig@schule-wittenbach.ch</t>
  </si>
  <si>
    <t>Zuzwil</t>
  </si>
  <si>
    <t>Sven</t>
  </si>
  <si>
    <t>9524</t>
  </si>
  <si>
    <t>sven.keller@zuzwil.ch</t>
  </si>
  <si>
    <t>86</t>
  </si>
  <si>
    <t>Bächtiger</t>
  </si>
  <si>
    <t>felix.baechtiger@schule-benken.ch</t>
  </si>
  <si>
    <t>Bernadette</t>
  </si>
  <si>
    <t>Bernadette.Mueller-Granwehr@schule-berneck.ch</t>
  </si>
  <si>
    <t>Maja</t>
  </si>
  <si>
    <t>Vettiger</t>
  </si>
  <si>
    <t xml:space="preserve">maja.vettiger@bugalu.ch </t>
  </si>
  <si>
    <t>Balzer</t>
  </si>
  <si>
    <t>Collenberger</t>
  </si>
  <si>
    <t>balzer.collenberg@schule-degersheim.ch</t>
  </si>
  <si>
    <t>Giovanna</t>
  </si>
  <si>
    <t>Lastra</t>
  </si>
  <si>
    <t>giovanna.lastra@esgo.ch</t>
  </si>
  <si>
    <t>Schulleitung</t>
  </si>
  <si>
    <t>Mathies</t>
  </si>
  <si>
    <t>andi.mathies@esgo.ch</t>
  </si>
  <si>
    <t>Halter</t>
  </si>
  <si>
    <t>manuel.halter@schuleflawil.ch</t>
  </si>
  <si>
    <t>Schulhaus Grund</t>
  </si>
  <si>
    <t>Hauptstrasse 41</t>
  </si>
  <si>
    <t>Hansueli</t>
  </si>
  <si>
    <t>Rick</t>
  </si>
  <si>
    <t>Nelkenweg 12</t>
  </si>
  <si>
    <t>hansueli.rick@goldach.ch</t>
  </si>
  <si>
    <t xml:space="preserve">Irène </t>
  </si>
  <si>
    <t>irene.manser@kirchberg-schulen.ch</t>
  </si>
  <si>
    <t>emil.wick@schulemoerschwil.ch</t>
  </si>
  <si>
    <t>Muolen (PS)</t>
  </si>
  <si>
    <t>Wolff</t>
  </si>
  <si>
    <t>Dorfstrasse 31</t>
  </si>
  <si>
    <t>9313</t>
  </si>
  <si>
    <t>Muolen</t>
  </si>
  <si>
    <t>schulleitung@schule-muolen.ch</t>
  </si>
  <si>
    <t>8.1</t>
  </si>
  <si>
    <t>Würth</t>
  </si>
  <si>
    <t>martina.wuerth@oberuzwil.ch</t>
  </si>
  <si>
    <t>Co-Schulleitung KG/PS</t>
  </si>
  <si>
    <t>David</t>
  </si>
  <si>
    <t>Beglinger</t>
  </si>
  <si>
    <t>david.beglinger@rj.sg.ch</t>
  </si>
  <si>
    <t>Fabienne</t>
  </si>
  <si>
    <t>Sacchi</t>
  </si>
  <si>
    <t>fabienne.sacchi@rj.sg.ch</t>
  </si>
  <si>
    <t>Mühlebach</t>
  </si>
  <si>
    <t>martina.muehlebach@rj.sg.ch</t>
  </si>
  <si>
    <t>daniel.gabathuler@rj.sg.ch</t>
  </si>
  <si>
    <t>marianne.buschor@schule.rorschach.ch</t>
  </si>
  <si>
    <t>Rüthi (PS)</t>
  </si>
  <si>
    <t>Tanja</t>
  </si>
  <si>
    <t>Schneider</t>
  </si>
  <si>
    <t xml:space="preserve">Primarschule Rüthi </t>
  </si>
  <si>
    <t>9464</t>
  </si>
  <si>
    <t>Rüthi</t>
  </si>
  <si>
    <t>tanja.schneider@orschulen.ch</t>
  </si>
  <si>
    <t>Fabian</t>
  </si>
  <si>
    <t>Anrig</t>
  </si>
  <si>
    <t>fabian.anrig@schule-sevelen.ch</t>
  </si>
  <si>
    <t>081 750 12 32</t>
  </si>
  <si>
    <t>Vadianstrasse 49</t>
  </si>
  <si>
    <t>ad interim</t>
  </si>
  <si>
    <t>Oliver</t>
  </si>
  <si>
    <t>Rohner</t>
  </si>
  <si>
    <t xml:space="preserve">Schulhaus Rotmonten </t>
  </si>
  <si>
    <t>9010</t>
  </si>
  <si>
    <t>Wiesli</t>
  </si>
  <si>
    <t>Primarschule Krontal</t>
  </si>
  <si>
    <t>Buchentalstrasse 9</t>
  </si>
  <si>
    <t>esther.wiesli@stadt.sg.ch</t>
  </si>
  <si>
    <t>Battilana</t>
  </si>
  <si>
    <t>Oberstufe West, Schulhaus Engelwies</t>
  </si>
  <si>
    <t>Engelwiesstrasse 1</t>
  </si>
  <si>
    <t>marco.battilana@stadt.sg.ch</t>
  </si>
  <si>
    <t>Pius</t>
  </si>
  <si>
    <t>Jud</t>
  </si>
  <si>
    <t>Schulhaus Kreuzbühl</t>
  </si>
  <si>
    <t>pius.jud@stadt.sg.ch</t>
  </si>
  <si>
    <t>Käppeli</t>
  </si>
  <si>
    <t>Oberstufe Centrum, Schulhaus Bürgli</t>
  </si>
  <si>
    <t>Notkerstrasse 24</t>
  </si>
  <si>
    <t>marco.kaeppeli@stadt.sg.ch</t>
  </si>
  <si>
    <t>Philipp</t>
  </si>
  <si>
    <t xml:space="preserve">Oberstufe Ost, Schulhaus Zil </t>
  </si>
  <si>
    <t>Zilstrasse 61</t>
  </si>
  <si>
    <t>philipp.marte@stadt.sg.ch</t>
  </si>
  <si>
    <t>Schulhaus Haslen</t>
  </si>
  <si>
    <t xml:space="preserve">Schulhaus Haslen </t>
  </si>
  <si>
    <t>dani.keller@schule-uznach.ch</t>
  </si>
  <si>
    <t>Iris</t>
  </si>
  <si>
    <t>Marberger</t>
  </si>
  <si>
    <t xml:space="preserve">iris.marberger@schule-uznach.ch </t>
  </si>
  <si>
    <t>Franziska</t>
  </si>
  <si>
    <t>Steiner</t>
  </si>
  <si>
    <t>franziska.steiner@schule-uznach.ch</t>
  </si>
  <si>
    <t>Nicole</t>
  </si>
  <si>
    <t>Schallhart</t>
  </si>
  <si>
    <t>nicole.schallhart@swil.ch</t>
  </si>
  <si>
    <t>Osterwalder</t>
  </si>
  <si>
    <t>thomas.osterwalder@swil.ch</t>
  </si>
  <si>
    <t>Rahel</t>
  </si>
  <si>
    <t>Schwyter</t>
  </si>
  <si>
    <t>rahel.schwyter@stadtwil.ch</t>
  </si>
  <si>
    <t>Raschein</t>
  </si>
  <si>
    <t>9656</t>
  </si>
  <si>
    <t>Alt St.Johann</t>
  </si>
  <si>
    <t>juerg.raschein@schule-whasj.ch</t>
  </si>
  <si>
    <t>Schulhaus Sonnenrain</t>
  </si>
  <si>
    <t>Grüntalstrasse 21</t>
  </si>
  <si>
    <t>schulleitung.sonnenrain@schule-wittenbach.ch</t>
  </si>
  <si>
    <t>von Dach</t>
  </si>
  <si>
    <t>Spirig</t>
  </si>
  <si>
    <t>miriam.spirig@schule-wittenbach.ch</t>
  </si>
  <si>
    <t>Claude</t>
  </si>
  <si>
    <t>Angehrn</t>
  </si>
  <si>
    <t>Claude.Angehrn@zuzwil.ch</t>
  </si>
  <si>
    <t xml:space="preserve">Bemerkung </t>
  </si>
  <si>
    <t>stefan.gubler@schuleebnat-kappel.ch</t>
  </si>
  <si>
    <t>Hinterforst</t>
  </si>
  <si>
    <t>schulleitung@schule-hemberg.ch </t>
  </si>
  <si>
    <t>Maurer</t>
  </si>
  <si>
    <t xml:space="preserve">OS-Schulgemeinde Altstätten </t>
  </si>
  <si>
    <t>Bahnhofstrasse 5</t>
  </si>
  <si>
    <t>r.maurer@schalt.ch</t>
  </si>
  <si>
    <t>51</t>
  </si>
  <si>
    <t>Schulratspräsident OS</t>
  </si>
  <si>
    <t>071 757 93 00</t>
  </si>
  <si>
    <t xml:space="preserve">Primarschulgemeinde Altstätten </t>
  </si>
  <si>
    <t>Schulratspräsident PS</t>
  </si>
  <si>
    <t>Rüdisüli</t>
  </si>
  <si>
    <t>peter.ruedisueli@ps-amden.ch</t>
  </si>
  <si>
    <t xml:space="preserve">Schulgemeinde Andwil-Arnegg </t>
  </si>
  <si>
    <t>c.meier@andwil-arnegg.ch</t>
  </si>
  <si>
    <t>071 380 09 55</t>
  </si>
  <si>
    <t>Stricker</t>
  </si>
  <si>
    <t xml:space="preserve">Primarschulgemeinde Au-Heerbrugg </t>
  </si>
  <si>
    <t>Kirchweg 1</t>
  </si>
  <si>
    <t>christian.stricker@psah.ch</t>
  </si>
  <si>
    <t>071 744 50 29</t>
  </si>
  <si>
    <t>Florin</t>
  </si>
  <si>
    <t xml:space="preserve">Gemeinde Bad Ragaz </t>
  </si>
  <si>
    <t>Rathausplatz 2</t>
  </si>
  <si>
    <t>christian.florin@schulebadragaz.ch</t>
  </si>
  <si>
    <t>53</t>
  </si>
  <si>
    <t>Schulratspräsident Gmde</t>
  </si>
  <si>
    <t>Anna</t>
  </si>
  <si>
    <t>Sanseverino Büchel</t>
  </si>
  <si>
    <t xml:space="preserve">Primarschulgemeinde Balgach </t>
  </si>
  <si>
    <t>Turnhallenstrasse 1</t>
  </si>
  <si>
    <t>anna.sanseverino@psbalgach.ch</t>
  </si>
  <si>
    <t>Schulratspräsidentin PS</t>
  </si>
  <si>
    <t>071 722 85 09</t>
  </si>
  <si>
    <t>Kalbermatten</t>
  </si>
  <si>
    <t xml:space="preserve">Gemeinde Benken </t>
  </si>
  <si>
    <t>Zentrumplatz 2</t>
  </si>
  <si>
    <t>055 293 30 37</t>
  </si>
  <si>
    <t>ursula.kalbermatten@benken.sg.ch</t>
  </si>
  <si>
    <t>Schulratspräsidentin Gmde</t>
  </si>
  <si>
    <t>49</t>
  </si>
  <si>
    <t>Anneliese</t>
  </si>
  <si>
    <t>Leitner</t>
  </si>
  <si>
    <t xml:space="preserve">Gemeinde Berg </t>
  </si>
  <si>
    <t xml:space="preserve">Berg </t>
  </si>
  <si>
    <t>anneliese.leitner@psberg.ch</t>
  </si>
  <si>
    <t>Annemarie</t>
  </si>
  <si>
    <t>Keel</t>
  </si>
  <si>
    <t xml:space="preserve">Gemeinde Berneck </t>
  </si>
  <si>
    <t>Ratshausplatz 1</t>
  </si>
  <si>
    <t xml:space="preserve">9442 </t>
  </si>
  <si>
    <t>071 747 44 70</t>
  </si>
  <si>
    <t>annemarie.keel@schule-berneck.ch</t>
  </si>
  <si>
    <t>22</t>
  </si>
  <si>
    <t>Frick</t>
  </si>
  <si>
    <t xml:space="preserve">Gemeinde Buchs </t>
  </si>
  <si>
    <t>St.Gallerstrasse 2</t>
  </si>
  <si>
    <t>9471</t>
  </si>
  <si>
    <t>katharina.frick@buchs-sg.ch</t>
  </si>
  <si>
    <t>081 755 75 26</t>
  </si>
  <si>
    <t>Marina</t>
  </si>
  <si>
    <t>Lazzarini</t>
  </si>
  <si>
    <t>marina.lazzarini@buchs-sg.ch</t>
  </si>
  <si>
    <t>Rektorin</t>
  </si>
  <si>
    <t>081 755 75 89</t>
  </si>
  <si>
    <t>Hans-Jörg</t>
  </si>
  <si>
    <t>Furrer</t>
  </si>
  <si>
    <t>OS-Schulgemeinde Bütschwil- Ganterschwil-Lütisburg</t>
  </si>
  <si>
    <t>hansjoerg.furrer@bugalu.ch</t>
  </si>
  <si>
    <t>058 911 16 36</t>
  </si>
  <si>
    <t>Le Bich</t>
  </si>
  <si>
    <t xml:space="preserve">Gemeinde Bütschwil-Ganterschwil </t>
  </si>
  <si>
    <t>Mitteldorfstrasse 15</t>
  </si>
  <si>
    <t>lebich.naef@ps-buga.ch</t>
  </si>
  <si>
    <t>Schwizer</t>
  </si>
  <si>
    <t xml:space="preserve">Gemeinde Degersheim </t>
  </si>
  <si>
    <t>Hauptstrasse 79</t>
  </si>
  <si>
    <t>annemarie.schwizer@schule-degersheim.ch</t>
  </si>
  <si>
    <t xml:space="preserve">Gemeinde Diepoldsau </t>
  </si>
  <si>
    <t>Gemeindeplatz 1</t>
  </si>
  <si>
    <t>patrick.spirig@diepoldsau.ch</t>
  </si>
  <si>
    <t>071 737 73 93</t>
  </si>
  <si>
    <t>Rufer</t>
  </si>
  <si>
    <t xml:space="preserve">Gemeinde Ebnat-Kappel </t>
  </si>
  <si>
    <t>Hofstrasse 1</t>
  </si>
  <si>
    <t>071 992 64 03</t>
  </si>
  <si>
    <t>christian.rufer@ebnat-kappel.ch</t>
  </si>
  <si>
    <t>071 992 64 02</t>
  </si>
  <si>
    <t>Luterbacher</t>
  </si>
  <si>
    <t>9</t>
  </si>
  <si>
    <t>Dürr</t>
  </si>
  <si>
    <t>mduerr@schule-eichberg.ch</t>
  </si>
  <si>
    <t>071 757 85 01</t>
  </si>
  <si>
    <t>Hanselmann</t>
  </si>
  <si>
    <t>Staatsstrasse 94</t>
  </si>
  <si>
    <t>samuel.hanselmann@orschulen.ch</t>
  </si>
  <si>
    <t>071 763 62 60</t>
  </si>
  <si>
    <t>Gubelmann</t>
  </si>
  <si>
    <t>Schulgemeinde Eschenbach- St.Gallenkappel-Goldingen</t>
  </si>
  <si>
    <t>Rickenstrasse 29</t>
  </si>
  <si>
    <t>reto.gubelmann@eschenbach.ch</t>
  </si>
  <si>
    <t>Ackermann</t>
  </si>
  <si>
    <t xml:space="preserve">Gemeinde Flawil </t>
  </si>
  <si>
    <t>Bahnhofstrasse 6</t>
  </si>
  <si>
    <t>0</t>
  </si>
  <si>
    <t>christoph.ackermann@flawil.ch</t>
  </si>
  <si>
    <t>071 394 17 96</t>
  </si>
  <si>
    <t>Borghi</t>
  </si>
  <si>
    <t xml:space="preserve">Gemeinde Flums </t>
  </si>
  <si>
    <t>Marktstrasse 25</t>
  </si>
  <si>
    <t>brigitte.borghi@schuleflums.ch</t>
  </si>
  <si>
    <t>081 734 05 96</t>
  </si>
  <si>
    <t>Franke</t>
  </si>
  <si>
    <t xml:space="preserve">Schule Gaiserwald </t>
  </si>
  <si>
    <t>raphael.franke@gaiserwald.ch</t>
  </si>
  <si>
    <t>Wettstein</t>
  </si>
  <si>
    <t xml:space="preserve">Gemeinde Gams </t>
  </si>
  <si>
    <t>Haagerstrasse 5</t>
  </si>
  <si>
    <t>matthias.wettstein@gams.ch</t>
  </si>
  <si>
    <t>Deubelbeiss</t>
  </si>
  <si>
    <t xml:space="preserve">Gemeinde Goldach </t>
  </si>
  <si>
    <t>Hauptstrasse 2</t>
  </si>
  <si>
    <t>Irene</t>
  </si>
  <si>
    <t>Egli-Hornung</t>
  </si>
  <si>
    <t>058 228 70 70</t>
  </si>
  <si>
    <t>irene.egli@schule.gommiswald.ch</t>
  </si>
  <si>
    <t>055 283 23 80</t>
  </si>
  <si>
    <t>Rindlisbacher</t>
  </si>
  <si>
    <t xml:space="preserve">Schule der Stadt Gossau </t>
  </si>
  <si>
    <t>Merkurstrasse 12</t>
  </si>
  <si>
    <t>9201</t>
  </si>
  <si>
    <t>stefan.rindlisbacher@stadtgossau.ch</t>
  </si>
  <si>
    <t>071 390 19 59</t>
  </si>
  <si>
    <t>Hansjürg</t>
  </si>
  <si>
    <t>Vorburger</t>
  </si>
  <si>
    <t>Sporgasse 7</t>
  </si>
  <si>
    <t>hansjuerg.vorburger@grabs.sg.ch</t>
  </si>
  <si>
    <t>Astrid</t>
  </si>
  <si>
    <t>Hafner</t>
  </si>
  <si>
    <t xml:space="preserve">Gemeinde Häggenschwil </t>
  </si>
  <si>
    <t>praesidium@schule-haeggenschwil.ch</t>
  </si>
  <si>
    <t>Müller-Bollhalder</t>
  </si>
  <si>
    <t xml:space="preserve">Primarschulgemeinde Hemberg </t>
  </si>
  <si>
    <t>Gäwisstrasse 7 </t>
  </si>
  <si>
    <t>claudia.mueller@schule-hemberg.ch</t>
  </si>
  <si>
    <t>Hinterforst (PS)</t>
  </si>
  <si>
    <t xml:space="preserve">Primarschulgemeinde Hinterforst </t>
  </si>
  <si>
    <t>pe.keel@hinterforst.ch</t>
  </si>
  <si>
    <t>28.3</t>
  </si>
  <si>
    <t xml:space="preserve">Gemeinde Jonschwil </t>
  </si>
  <si>
    <t>peter.haag@jonschwil.ch</t>
  </si>
  <si>
    <t>Hugo</t>
  </si>
  <si>
    <t>Gort</t>
  </si>
  <si>
    <t xml:space="preserve">Gemeinde Kaltbrunn </t>
  </si>
  <si>
    <t>hugo.gort@kaltbrunn.ch</t>
  </si>
  <si>
    <t>Rektor</t>
  </si>
  <si>
    <t>058 228 63 03</t>
  </si>
  <si>
    <t>Orlando</t>
  </si>
  <si>
    <t>Simeon</t>
  </si>
  <si>
    <t xml:space="preserve">Gemeinde Kirchberg </t>
  </si>
  <si>
    <t>orlando.simeon@kirchberg.ch</t>
  </si>
  <si>
    <t>071 932 35 70</t>
  </si>
  <si>
    <t>76</t>
  </si>
  <si>
    <t>Kühnis</t>
  </si>
  <si>
    <t>Primarschulgemeinde Kobelwald- Hub Hard</t>
  </si>
  <si>
    <t>daniel.kuehnis@kuehnis-solutions.ch</t>
  </si>
  <si>
    <t>Petra</t>
  </si>
  <si>
    <t>Stump-Hofer</t>
  </si>
  <si>
    <t xml:space="preserve">Schule Lichtensteig </t>
  </si>
  <si>
    <t>petra.stump@lichtensteig.sg.ch</t>
  </si>
  <si>
    <t>071 988 49 72</t>
  </si>
  <si>
    <t>Kobler</t>
  </si>
  <si>
    <t xml:space="preserve">Primarschulgemeinde Lienz </t>
  </si>
  <si>
    <t>Lienz</t>
  </si>
  <si>
    <t>Mattia</t>
  </si>
  <si>
    <t>Girardi</t>
  </si>
  <si>
    <t xml:space="preserve">Primarschulgemeinde Lüchingen </t>
  </si>
  <si>
    <t>m.girardi@luechingen.ch</t>
  </si>
  <si>
    <t>Burger Studer</t>
  </si>
  <si>
    <t xml:space="preserve">Primarschulgemeinde Lütisburg </t>
  </si>
  <si>
    <t>marianneburger@schuleluetisburg.ch</t>
  </si>
  <si>
    <t>071 932 52 69</t>
  </si>
  <si>
    <t>Ernst</t>
  </si>
  <si>
    <t>Dietsche</t>
  </si>
  <si>
    <t xml:space="preserve">Primarschulgemeinde Marbach </t>
  </si>
  <si>
    <t>Rietstrasse 17</t>
  </si>
  <si>
    <t>schulpraesidium@ps-marbach.ch</t>
  </si>
  <si>
    <t xml:space="preserve">Gemeinde Mels </t>
  </si>
  <si>
    <t>Rathaus Platz 2</t>
  </si>
  <si>
    <t>thomas.good@mels.ch</t>
  </si>
  <si>
    <t>081 725 50 13</t>
  </si>
  <si>
    <t>Riedi</t>
  </si>
  <si>
    <t>Karl-Völkerstrasse 7</t>
  </si>
  <si>
    <t>ivo.riedi@omr.ch</t>
  </si>
  <si>
    <t>071 722 03 15</t>
  </si>
  <si>
    <t>Eugster-Wehrlin</t>
  </si>
  <si>
    <t>Schulstrasse 10a</t>
  </si>
  <si>
    <t>silvia.eugster@schulemoerschwil.ch</t>
  </si>
  <si>
    <t>Max</t>
  </si>
  <si>
    <t>Gmür</t>
  </si>
  <si>
    <t>praesident@schulemosnang.ch</t>
  </si>
  <si>
    <t>071 980 07 13</t>
  </si>
  <si>
    <t>Jasmin</t>
  </si>
  <si>
    <t xml:space="preserve">Oosthuysen </t>
  </si>
  <si>
    <t xml:space="preserve">Gemeinde Muolen </t>
  </si>
  <si>
    <t>Dorfstrasse 9</t>
  </si>
  <si>
    <t>schulpraesidium@schule-muolen.ch</t>
  </si>
  <si>
    <t>Neckertal</t>
  </si>
  <si>
    <t xml:space="preserve">Schulgemeinde Neckertal </t>
  </si>
  <si>
    <t>071 372 50 20</t>
  </si>
  <si>
    <t>rudolf.maeder@schuleneckertal.ch</t>
  </si>
  <si>
    <t>Schulratspräsident GS</t>
  </si>
  <si>
    <t>69</t>
  </si>
  <si>
    <t>Huser</t>
  </si>
  <si>
    <t xml:space="preserve">Schule Nesslau </t>
  </si>
  <si>
    <t>hansjoerg.huser@nesslau.ch</t>
  </si>
  <si>
    <t>071 994 2265</t>
  </si>
  <si>
    <t>Patrizia</t>
  </si>
  <si>
    <t>Manser-Keel</t>
  </si>
  <si>
    <t xml:space="preserve">Primarschulgemeinde Niederbüren </t>
  </si>
  <si>
    <t>Gossauerstrasse 25</t>
  </si>
  <si>
    <t xml:space="preserve">9246 </t>
  </si>
  <si>
    <t>patrizia.manser@psnb.ch</t>
  </si>
  <si>
    <t>071 420 96 32</t>
  </si>
  <si>
    <t>Nietlispach</t>
  </si>
  <si>
    <t xml:space="preserve">Gemeinde Niederhelfenschwil </t>
  </si>
  <si>
    <t>Oberdorf 10</t>
  </si>
  <si>
    <t>071 948 62 09</t>
  </si>
  <si>
    <t>Künzle</t>
  </si>
  <si>
    <t>schulpraesidentin@sproochbrugg.ch</t>
  </si>
  <si>
    <t>Schulratspräsidentin OS</t>
  </si>
  <si>
    <t xml:space="preserve">Primarschulgemeinde Niederwil </t>
  </si>
  <si>
    <t>maria.rohner@schuleniederwil.ch</t>
  </si>
  <si>
    <t>OS-Schulgemeinde Oberbüren- Niederbüren-Niederwil</t>
  </si>
  <si>
    <t>OZ Thurzelg</t>
  </si>
  <si>
    <t>ykeller@w-kellerag.ch</t>
  </si>
  <si>
    <t>071 951 73 11</t>
  </si>
  <si>
    <t>87</t>
  </si>
  <si>
    <t>Frischknecht</t>
  </si>
  <si>
    <t xml:space="preserve">Primarschulgemeinde Oberbüren-Sonnental </t>
  </si>
  <si>
    <t>Billwilerstrasse 12</t>
  </si>
  <si>
    <t>071 951 03 11</t>
  </si>
  <si>
    <t>praesident@schuleoberbueren.ch</t>
  </si>
  <si>
    <t>Galli-Holderegger</t>
  </si>
  <si>
    <t xml:space="preserve">Schule Oberes Neckertal </t>
  </si>
  <si>
    <t>andrea.galli@schule-on.ch</t>
  </si>
  <si>
    <t>Schulratspräsidentin GS</t>
  </si>
  <si>
    <t xml:space="preserve">OS-Schulgemeinde Oberriet-Rüthi </t>
  </si>
  <si>
    <t>Gallus</t>
  </si>
  <si>
    <t>Rieger</t>
  </si>
  <si>
    <t xml:space="preserve">Gemeinde Oberuzwil </t>
  </si>
  <si>
    <t>Wilerstrasse 12</t>
  </si>
  <si>
    <t>gallus.rieger@oberuzwil.ch</t>
  </si>
  <si>
    <t>Leiter Schulamt</t>
  </si>
  <si>
    <t>071 950 48 80</t>
  </si>
  <si>
    <t>Waltert</t>
  </si>
  <si>
    <t>roland.waltert@oberuzwil.ch</t>
  </si>
  <si>
    <t>Gemeinde Pfäfers Schulverwaltung</t>
  </si>
  <si>
    <t>Dieter</t>
  </si>
  <si>
    <t xml:space="preserve">Gemeinde Quarten </t>
  </si>
  <si>
    <t>Walenseestrasse 7</t>
  </si>
  <si>
    <t>dieter.gmuer@quarten.ch</t>
  </si>
  <si>
    <t>081 720 38 21</t>
  </si>
  <si>
    <t>Luca</t>
  </si>
  <si>
    <t>luca.eberle@rj.sg.ch</t>
  </si>
  <si>
    <t>055 225 88 52</t>
  </si>
  <si>
    <t>Ledergerber</t>
  </si>
  <si>
    <t>Primarschulgemeinde Rebstein Schulverwaltung</t>
  </si>
  <si>
    <t>Alte Landstrasse 75</t>
  </si>
  <si>
    <t>nledergerber@psrebstein.ch</t>
  </si>
  <si>
    <t>Walser</t>
  </si>
  <si>
    <t xml:space="preserve">OS-Schulgemeinde Rebstein-Marbach </t>
  </si>
  <si>
    <t>mwalser@osrema.ch</t>
  </si>
  <si>
    <t>Margadant-König</t>
  </si>
  <si>
    <t xml:space="preserve">Stadt Rheineck </t>
  </si>
  <si>
    <t>Hauptstrasse 21</t>
  </si>
  <si>
    <t>071 292 49 19</t>
  </si>
  <si>
    <t>Etterlin</t>
  </si>
  <si>
    <t xml:space="preserve">Schule der Stadt Rorschach </t>
  </si>
  <si>
    <t>9401</t>
  </si>
  <si>
    <t>guido.etterlin@rorschach.ch</t>
  </si>
  <si>
    <t>071 844 21 82</t>
  </si>
  <si>
    <t>Fässler</t>
  </si>
  <si>
    <t xml:space="preserve">Gemeinde Rorschacherberg </t>
  </si>
  <si>
    <t>Goldacherstrasse 67</t>
  </si>
  <si>
    <t>markus.faessler@rorschacherberg.ch</t>
  </si>
  <si>
    <t xml:space="preserve">Gemeinde Rüthi </t>
  </si>
  <si>
    <t>Unterfurtstrasse 11</t>
  </si>
  <si>
    <t>071 767 77 77</t>
  </si>
  <si>
    <t>daniel.boesch@orschulen.ch</t>
  </si>
  <si>
    <t>071 787 26 75</t>
  </si>
  <si>
    <t>31</t>
  </si>
  <si>
    <t>Bernhard</t>
  </si>
  <si>
    <t>Hauser</t>
  </si>
  <si>
    <t>bernhard.hauser@phsg.ch</t>
  </si>
  <si>
    <t>071 858 71 20</t>
  </si>
  <si>
    <t>Margot</t>
  </si>
  <si>
    <t xml:space="preserve">Gemeinde Schänis </t>
  </si>
  <si>
    <t>Hofstrasse 11</t>
  </si>
  <si>
    <t>055 615 11 13</t>
  </si>
  <si>
    <t>astrid.margot@schaenis.ch</t>
  </si>
  <si>
    <t>Pedrazzoli</t>
  </si>
  <si>
    <t xml:space="preserve">Schule Schmerikon </t>
  </si>
  <si>
    <t>thomas.pedrazzoli@schmerikon.ch</t>
  </si>
  <si>
    <t>043 521 20 95</t>
  </si>
  <si>
    <t>Laila</t>
  </si>
  <si>
    <t xml:space="preserve">Gemeinde Sennwald </t>
  </si>
  <si>
    <t>laila.roduner@schulen-sennwald.ch</t>
  </si>
  <si>
    <t>081 740 48 50</t>
  </si>
  <si>
    <t xml:space="preserve">Gemeinde Sevelen </t>
  </si>
  <si>
    <t>0817501237</t>
  </si>
  <si>
    <t>Annen</t>
  </si>
  <si>
    <t>Martin.Annen@stadt.sg.ch</t>
  </si>
  <si>
    <t>+4171 243 96 40</t>
  </si>
  <si>
    <t>Monika</t>
  </si>
  <si>
    <t>Dorner</t>
  </si>
  <si>
    <t>monika.dorner@stadt.sg.ch</t>
  </si>
  <si>
    <t>Mathias</t>
  </si>
  <si>
    <t>Stadt St.Gallen Bildung und Freizeit</t>
  </si>
  <si>
    <t>071 224 53 11</t>
  </si>
  <si>
    <t>mathias.gabathuler@stadt.sg.ch</t>
  </si>
  <si>
    <t>Stadtrat</t>
  </si>
  <si>
    <t>St. Margrethen</t>
  </si>
  <si>
    <t>Trösch</t>
  </si>
  <si>
    <t xml:space="preserve">Gemeinde St.Margrethen </t>
  </si>
  <si>
    <t>Bahnhofplatz 8</t>
  </si>
  <si>
    <t xml:space="preserve">St.Margrethen </t>
  </si>
  <si>
    <t>071 744 41 88</t>
  </si>
  <si>
    <t>roger.troesch@schulestm.ch</t>
  </si>
  <si>
    <t>071 886 71 71</t>
  </si>
  <si>
    <t>20</t>
  </si>
  <si>
    <t>Cornelia</t>
  </si>
  <si>
    <t>Letti</t>
  </si>
  <si>
    <t xml:space="preserve">Gemeinde Steinach </t>
  </si>
  <si>
    <t>cornelia.letti@schulesteinach.ch</t>
  </si>
  <si>
    <t>Klosterhof 6a</t>
  </si>
  <si>
    <t>071 227 33 18</t>
  </si>
  <si>
    <t>Salvisberg</t>
  </si>
  <si>
    <t xml:space="preserve">Gemeinde Thal </t>
  </si>
  <si>
    <t>miriam.salvisberg@thal.ch</t>
  </si>
  <si>
    <t>071 855 43 84</t>
  </si>
  <si>
    <t>Favazzo</t>
  </si>
  <si>
    <t xml:space="preserve">Gemeinde Tübach </t>
  </si>
  <si>
    <t>Kirchstrasse 18</t>
  </si>
  <si>
    <t>andreas.favazzo@schule-tuebach.ch</t>
  </si>
  <si>
    <t xml:space="preserve">071 844 23 00 </t>
  </si>
  <si>
    <t>Habermacher</t>
  </si>
  <si>
    <t>Mittlerhof 30</t>
  </si>
  <si>
    <t>andre.habermacher@untereggen.ch</t>
  </si>
  <si>
    <t>0718689090</t>
  </si>
  <si>
    <t>10</t>
  </si>
  <si>
    <t xml:space="preserve">Schule Uznach </t>
  </si>
  <si>
    <t>055 285 38 02</t>
  </si>
  <si>
    <t>Harzenmoser</t>
  </si>
  <si>
    <t xml:space="preserve">Gemeinde Uzwil </t>
  </si>
  <si>
    <t>Stickereiplatz 1</t>
  </si>
  <si>
    <t>071 955 40 20</t>
  </si>
  <si>
    <t>marion.harzenmoser@uzwil.ch</t>
  </si>
  <si>
    <t>Meinrad</t>
  </si>
  <si>
    <t>Gartmann</t>
  </si>
  <si>
    <t xml:space="preserve">Gemeinde Vilters-Wangs </t>
  </si>
  <si>
    <t>Dorfstrasse 34</t>
  </si>
  <si>
    <t>meinrad.gartmann@schuleviwa.ch</t>
  </si>
  <si>
    <t>Roth</t>
  </si>
  <si>
    <t xml:space="preserve">Gemeinde Waldkirch </t>
  </si>
  <si>
    <t>susanne.roth@schulewabe.ch</t>
  </si>
  <si>
    <t>René</t>
  </si>
  <si>
    <t>Fichtner</t>
  </si>
  <si>
    <t xml:space="preserve">Gemeinde Walenstadt </t>
  </si>
  <si>
    <t>Bahnhofstrasse 19</t>
  </si>
  <si>
    <t>rene.fichtner@walenstadt.ch</t>
  </si>
  <si>
    <t>Wartau</t>
  </si>
  <si>
    <t>Bruno</t>
  </si>
  <si>
    <t>Seifert</t>
  </si>
  <si>
    <t xml:space="preserve">Gemeinde Wartau </t>
  </si>
  <si>
    <t>Poststrasse 51</t>
  </si>
  <si>
    <t>081 720 22 40</t>
  </si>
  <si>
    <t>bruno.seifert@schulewartau.ch</t>
  </si>
  <si>
    <t>37</t>
  </si>
  <si>
    <t>Stieger</t>
  </si>
  <si>
    <t xml:space="preserve">Schulgemeinde Wattwil </t>
  </si>
  <si>
    <t>Grüenaustrasse 7</t>
  </si>
  <si>
    <t>norbert.stieger@wattwil.ch</t>
  </si>
  <si>
    <t>071 988 30 11</t>
  </si>
  <si>
    <t>Rhea</t>
  </si>
  <si>
    <t>Gisler</t>
  </si>
  <si>
    <t xml:space="preserve">Primarschule Weesen </t>
  </si>
  <si>
    <t>rhea.gisler@psweesen.ch</t>
  </si>
  <si>
    <t>Mang</t>
  </si>
  <si>
    <t xml:space="preserve">OS-Schulgemeinde Weesen-Amden </t>
  </si>
  <si>
    <t>Wismetstrasse 2</t>
  </si>
  <si>
    <t>055 647 30 34</t>
  </si>
  <si>
    <t>praesidium@oswa.ch</t>
  </si>
  <si>
    <t>Dünser</t>
  </si>
  <si>
    <t xml:space="preserve">Gemeinde Widnau </t>
  </si>
  <si>
    <t>Neugasse 4</t>
  </si>
  <si>
    <t>richard.duenser@widnau.ch</t>
  </si>
  <si>
    <t>071 727 03 49</t>
  </si>
  <si>
    <t>Jigme</t>
  </si>
  <si>
    <t>Shitsetsang</t>
  </si>
  <si>
    <t>jigme.shitsetsang@stadtwil.ch</t>
  </si>
  <si>
    <t>Widmer</t>
  </si>
  <si>
    <t xml:space="preserve">Gemeinde Wildhaus-Alt St.Johann </t>
  </si>
  <si>
    <t>Bergstrasse 3</t>
  </si>
  <si>
    <t>roger.widmer@schule-whasj.ch</t>
  </si>
  <si>
    <t>José-Alberto</t>
  </si>
  <si>
    <t>Lorca</t>
  </si>
  <si>
    <t xml:space="preserve">Gemeinde Wittenbach </t>
  </si>
  <si>
    <t>Obstgartenstrasse 20</t>
  </si>
  <si>
    <t>071 292 10 60</t>
  </si>
  <si>
    <t>rektor@schule-wittenbach.ch</t>
  </si>
  <si>
    <t>071 292 10 62</t>
  </si>
  <si>
    <t>Meister</t>
  </si>
  <si>
    <t>thomas.meister@schule-wittenbach.ch</t>
  </si>
  <si>
    <t>Georges</t>
  </si>
  <si>
    <t>Gladig</t>
  </si>
  <si>
    <t xml:space="preserve">OS-Schulgemeinde Wittenbach </t>
  </si>
  <si>
    <t>schulpraesidium@ozgruenau.ch</t>
  </si>
  <si>
    <t>Meisterhans</t>
  </si>
  <si>
    <t xml:space="preserve">Gemeinde Zuzwil </t>
  </si>
  <si>
    <t>Unterdorfstrasse 36a</t>
  </si>
  <si>
    <t>clemens.meisterhans@zuzwil.ch</t>
  </si>
  <si>
    <t>Koch</t>
  </si>
  <si>
    <t>Verband Privater Sonderschulträger VPS</t>
  </si>
  <si>
    <t>Ringstrasse 13</t>
  </si>
  <si>
    <t>071 292 19 21</t>
  </si>
  <si>
    <t>marcel.koch@sh-k.ch</t>
  </si>
  <si>
    <t>Präsident</t>
  </si>
  <si>
    <t>Speck</t>
  </si>
  <si>
    <t>b.speck@schalt.ch</t>
  </si>
  <si>
    <t>Schulsekretärin OS</t>
  </si>
  <si>
    <t>071 757 93 02</t>
  </si>
  <si>
    <t>60</t>
  </si>
  <si>
    <t>Schulsekretärin PS</t>
  </si>
  <si>
    <t>Lydia</t>
  </si>
  <si>
    <t>Büsser</t>
  </si>
  <si>
    <t>lydia.buesser@ps-amden.ch</t>
  </si>
  <si>
    <t>Benz-Köppel</t>
  </si>
  <si>
    <t>071 385 04 85</t>
  </si>
  <si>
    <t>schulverwaltung@psah.ch</t>
  </si>
  <si>
    <t>Tromm</t>
  </si>
  <si>
    <t>bettina.tromm@badragaz.ch</t>
  </si>
  <si>
    <t>63</t>
  </si>
  <si>
    <t>Schulsekretärin Gmde</t>
  </si>
  <si>
    <t>Heidi</t>
  </si>
  <si>
    <t>Jüstrich</t>
  </si>
  <si>
    <t>heidi.juestrich@balgach.ch</t>
  </si>
  <si>
    <t>Sarina</t>
  </si>
  <si>
    <t>sarina.mueller@benken.sg.ch</t>
  </si>
  <si>
    <t>Ryser</t>
  </si>
  <si>
    <t>schule@berneck.ch</t>
  </si>
  <si>
    <t>071 747 44 88</t>
  </si>
  <si>
    <t>Marlise</t>
  </si>
  <si>
    <t>Wanzenried</t>
  </si>
  <si>
    <t>marlise.wanzenried@buchs-sg.ch</t>
  </si>
  <si>
    <t>Bernd</t>
  </si>
  <si>
    <t>Aggeler</t>
  </si>
  <si>
    <t>Schulsekretär OS</t>
  </si>
  <si>
    <t>071 982 89 88</t>
  </si>
  <si>
    <t>sarina.ledergerber@degersheim.ch</t>
  </si>
  <si>
    <t>Herrmann</t>
  </si>
  <si>
    <t>sandra.herrmann@diepoldsau.ch</t>
  </si>
  <si>
    <t>Beerli</t>
  </si>
  <si>
    <t>tanja.beerli@ebnat-kappel.ch</t>
  </si>
  <si>
    <t>Chantal</t>
  </si>
  <si>
    <t>Rosalen</t>
  </si>
  <si>
    <t>info@schule-eggersriet-grubsg.ch</t>
  </si>
  <si>
    <t>058 228 75 11</t>
  </si>
  <si>
    <t>Primarschulgemeinde Eichberg</t>
  </si>
  <si>
    <t>Schulsekretär PS</t>
  </si>
  <si>
    <t>Matticoli Schneider</t>
  </si>
  <si>
    <t>irene.matticoli@orschulen.ch</t>
  </si>
  <si>
    <t>071 763 62 00</t>
  </si>
  <si>
    <t>Zahner</t>
  </si>
  <si>
    <t>martin.zahner@eschenbach.ch</t>
  </si>
  <si>
    <t>Schulsekretär Gmde</t>
  </si>
  <si>
    <t>055 286 44 43</t>
  </si>
  <si>
    <t>Fend</t>
  </si>
  <si>
    <t>urs.fend@flawil.ch</t>
  </si>
  <si>
    <t>071 394 17 90</t>
  </si>
  <si>
    <t>Bamert</t>
  </si>
  <si>
    <t>nadine.bamert@flums.ch</t>
  </si>
  <si>
    <t>081 734 05 05</t>
  </si>
  <si>
    <t>peter.keller@gaiserwald.ch</t>
  </si>
  <si>
    <t>071 313 45 45</t>
  </si>
  <si>
    <t>Nyffeler</t>
  </si>
  <si>
    <t>monika.nyffeler@gams.ch</t>
  </si>
  <si>
    <t>081 771 53 66</t>
  </si>
  <si>
    <t>stefan.sieber@goldach.ch</t>
  </si>
  <si>
    <t>058 228 78 22</t>
  </si>
  <si>
    <t>Schneck</t>
  </si>
  <si>
    <t>michele.schneck@gommiswald.sg.ch</t>
  </si>
  <si>
    <t>071 388 41 38</t>
  </si>
  <si>
    <t>081 750 33 00</t>
  </si>
  <si>
    <t>34</t>
  </si>
  <si>
    <t>sekretariat@schule-haeggenschwil.ch</t>
  </si>
  <si>
    <t>071 290 15 88</t>
  </si>
  <si>
    <t>Forrer</t>
  </si>
  <si>
    <t>sekretariat@schule-hemberg.ch</t>
  </si>
  <si>
    <t>Benz</t>
  </si>
  <si>
    <t>9452</t>
  </si>
  <si>
    <t>071 755 40 03</t>
  </si>
  <si>
    <t>Bolt</t>
  </si>
  <si>
    <t>sekretariat@schulen-js.ch</t>
  </si>
  <si>
    <t>071 929 40 10</t>
  </si>
  <si>
    <t>carmen.jud@kaltbrunn.ch</t>
  </si>
  <si>
    <t>055 293 39 40</t>
  </si>
  <si>
    <t>fabian.mueller@kirchberg.ch</t>
  </si>
  <si>
    <t>Bitar-Stieger</t>
  </si>
  <si>
    <t>patricia.bitar@orschulen.ch</t>
  </si>
  <si>
    <t>071 761 04 44</t>
  </si>
  <si>
    <t>rahel.naef@lichtensteig.sg.ch</t>
  </si>
  <si>
    <t>058 228 23 94</t>
  </si>
  <si>
    <t>Denise</t>
  </si>
  <si>
    <t>Keel-Häne</t>
  </si>
  <si>
    <t>sekretariat@luechingen.ch</t>
  </si>
  <si>
    <t>Karin</t>
  </si>
  <si>
    <t>Metzger</t>
  </si>
  <si>
    <t>karinmetzger@schuleluetisburg.ch</t>
  </si>
  <si>
    <t>Ritter</t>
  </si>
  <si>
    <t>schulsekretariat@ps-marbach.ch</t>
  </si>
  <si>
    <t>071 770 07 30</t>
  </si>
  <si>
    <t>daniel.kohler@mels.ch</t>
  </si>
  <si>
    <t>081 725 50 14</t>
  </si>
  <si>
    <t>Nilgün</t>
  </si>
  <si>
    <t>Sönmez</t>
  </si>
  <si>
    <t>info@omr.ch</t>
  </si>
  <si>
    <t>karin.metzler@schulemoerschwil.ch</t>
  </si>
  <si>
    <t>Gaby</t>
  </si>
  <si>
    <t>sekretariat@schulemosnang.ch</t>
  </si>
  <si>
    <t>Schwarz</t>
  </si>
  <si>
    <t>claudia.schwarz@muolen.ch</t>
  </si>
  <si>
    <t>071 411 35 44</t>
  </si>
  <si>
    <t>62</t>
  </si>
  <si>
    <t>Schulsekretärin GS</t>
  </si>
  <si>
    <t>karin.wildhaber@nesslau.ch</t>
  </si>
  <si>
    <t>071 994 22 65</t>
  </si>
  <si>
    <t>Maryvonne</t>
  </si>
  <si>
    <t>sekretariat@psnb.ch</t>
  </si>
  <si>
    <t>Hälg</t>
  </si>
  <si>
    <t>fabienne.haelg@niederhelfenschwil.ch</t>
  </si>
  <si>
    <t>071 948 62 08</t>
  </si>
  <si>
    <t>Lämmler</t>
  </si>
  <si>
    <t>daniela.laemmler@sproochbrugg.ch</t>
  </si>
  <si>
    <t>iris.koller@schuleniederwil.ch</t>
  </si>
  <si>
    <t>071 393 82 08</t>
  </si>
  <si>
    <t>Priska</t>
  </si>
  <si>
    <t>Huwiler</t>
  </si>
  <si>
    <t>priska.huwiler@schuleoberbueren.ch</t>
  </si>
  <si>
    <t>+410719510311</t>
  </si>
  <si>
    <t>Katrin</t>
  </si>
  <si>
    <t>Jaeger</t>
  </si>
  <si>
    <t>sekretariat@thurzelg.ch</t>
  </si>
  <si>
    <t>Vreni</t>
  </si>
  <si>
    <t>Bürge</t>
  </si>
  <si>
    <t>vreni.buerge@schule-on.ch</t>
  </si>
  <si>
    <t>071 377 19 50</t>
  </si>
  <si>
    <t>susanne.roth@orschulen.ch</t>
  </si>
  <si>
    <t>071 763 64 03</t>
  </si>
  <si>
    <t>Marlen</t>
  </si>
  <si>
    <t>Tinner</t>
  </si>
  <si>
    <t>schulverwaltung@oberuzwil.ch</t>
  </si>
  <si>
    <t>071 911 79 50</t>
  </si>
  <si>
    <t>Good</t>
  </si>
  <si>
    <t>rudolf.good@pfaefers.ch</t>
  </si>
  <si>
    <t>081 300 42 41</t>
  </si>
  <si>
    <t>sonja.zeller@quarten.ch</t>
  </si>
  <si>
    <t>081 710 38 20</t>
  </si>
  <si>
    <t xml:space="preserve">Markus </t>
  </si>
  <si>
    <t>Lüönd</t>
  </si>
  <si>
    <t>markus.luond@rj.sg.ch</t>
  </si>
  <si>
    <t>055 225 80 02</t>
  </si>
  <si>
    <t>Hartert</t>
  </si>
  <si>
    <t>urs.hartert@rebstein.ch</t>
  </si>
  <si>
    <t>071 777 20 90</t>
  </si>
  <si>
    <t>Karsten</t>
  </si>
  <si>
    <t>Zünd</t>
  </si>
  <si>
    <t>sekretariat@osrema.ch</t>
  </si>
  <si>
    <t>071 777 37 20</t>
  </si>
  <si>
    <t>franziska.schwyter@rheineck.ch</t>
  </si>
  <si>
    <t>Schulverwaltung</t>
  </si>
  <si>
    <t>Stadt Rorschach</t>
  </si>
  <si>
    <t>Hauptstrasse 29</t>
  </si>
  <si>
    <t>071844 2181</t>
  </si>
  <si>
    <t>schulverwaltung@rorschach.ch</t>
  </si>
  <si>
    <t>Gygax</t>
  </si>
  <si>
    <t>manuel.gygax@rorschacherberg.ch</t>
  </si>
  <si>
    <t>Pizzingrilli</t>
  </si>
  <si>
    <t>judith.pizzingrilli@orschulen.ch</t>
  </si>
  <si>
    <t>071 767 78 13</t>
  </si>
  <si>
    <t>Kaiser</t>
  </si>
  <si>
    <t>schulsekretariat@sargans.ch</t>
  </si>
  <si>
    <t>081 725 56 91</t>
  </si>
  <si>
    <t>Dolores</t>
  </si>
  <si>
    <t>Stüssi</t>
  </si>
  <si>
    <t>dolores.stuessi@schaenis.ch</t>
  </si>
  <si>
    <t>Marty</t>
  </si>
  <si>
    <t>claudia.marty@schmerikon.ch</t>
  </si>
  <si>
    <t>Elsbeth</t>
  </si>
  <si>
    <t>Wenk</t>
  </si>
  <si>
    <t>verwaltung@schulen-sennwald.ch</t>
  </si>
  <si>
    <t>Leone Gullà</t>
  </si>
  <si>
    <t>schulsekretariat@sevelen.ch</t>
  </si>
  <si>
    <t>Rosanna</t>
  </si>
  <si>
    <t>sum@stadt.sg.ch</t>
  </si>
  <si>
    <t>Verena</t>
  </si>
  <si>
    <t>verena.meier@schulestm.ch</t>
  </si>
  <si>
    <t>Debora</t>
  </si>
  <si>
    <t>Egli</t>
  </si>
  <si>
    <t>sekretariat@schulesteinach.ch</t>
  </si>
  <si>
    <t>071 447 84 10</t>
  </si>
  <si>
    <t>Samantha</t>
  </si>
  <si>
    <t>samantha.bruggmann@flade.ch</t>
  </si>
  <si>
    <t>Schulsekretärin andere</t>
  </si>
  <si>
    <t>071 227 33 13</t>
  </si>
  <si>
    <t>Raffaela</t>
  </si>
  <si>
    <t>Fecker</t>
  </si>
  <si>
    <t>schulverwaltung@thal.ch</t>
  </si>
  <si>
    <t>071 886 10 28</t>
  </si>
  <si>
    <t>Manetsch</t>
  </si>
  <si>
    <t>corinne.manetsch@tuebach.ch</t>
  </si>
  <si>
    <t>071 844 23 10</t>
  </si>
  <si>
    <t>norbert.naef@untereggen.ch</t>
  </si>
  <si>
    <t>071 868 90 96</t>
  </si>
  <si>
    <t>Zaugg</t>
  </si>
  <si>
    <t>schulverwaltung@uznach.ch</t>
  </si>
  <si>
    <t>055 285 38 00</t>
  </si>
  <si>
    <t>stefan.bolt@uzwil.ch</t>
  </si>
  <si>
    <t>071 950 40 24</t>
  </si>
  <si>
    <t>Benno</t>
  </si>
  <si>
    <t>Lutz</t>
  </si>
  <si>
    <t>info@schuleviwa.ch</t>
  </si>
  <si>
    <t>081 725 37 29</t>
  </si>
  <si>
    <t>Nussli</t>
  </si>
  <si>
    <t>sonja.nussli@schulewabe.ch</t>
  </si>
  <si>
    <t>071 434 67 40</t>
  </si>
  <si>
    <t>Menzi</t>
  </si>
  <si>
    <t>ruth.menzi@walenstadt.ch</t>
  </si>
  <si>
    <t>081 720 25 45</t>
  </si>
  <si>
    <t>marcel.manetsch@wartau.ch</t>
  </si>
  <si>
    <t>081 740 22 40</t>
  </si>
  <si>
    <t>Knaus</t>
  </si>
  <si>
    <t>schulgemeinde@wattwil.ch</t>
  </si>
  <si>
    <t>Schulsekretär GS</t>
  </si>
  <si>
    <t>Vera</t>
  </si>
  <si>
    <t>Ohms-Schorno</t>
  </si>
  <si>
    <t>sekretariat@psweesen.ch</t>
  </si>
  <si>
    <t>Wyss</t>
  </si>
  <si>
    <t>sekretariat@oswa.ch</t>
  </si>
  <si>
    <t>055 616 12 84 / 88</t>
  </si>
  <si>
    <t>ruth.rechsteiner@widnau.ch</t>
  </si>
  <si>
    <t>071 727 03 46</t>
  </si>
  <si>
    <t>donat.ledergerber@stadtwil.ch</t>
  </si>
  <si>
    <t>071 931 38 36</t>
  </si>
  <si>
    <t>Lusti</t>
  </si>
  <si>
    <t xml:space="preserve">sabrina.lusti@schule-whasj.ch </t>
  </si>
  <si>
    <t>071 999 90 10</t>
  </si>
  <si>
    <t>Larissa</t>
  </si>
  <si>
    <t>Pascal</t>
  </si>
  <si>
    <t>pascal.blumer@ozgruenau.ch</t>
  </si>
  <si>
    <t>071 292 10 51</t>
  </si>
  <si>
    <t>Corina</t>
  </si>
  <si>
    <t>Meile</t>
  </si>
  <si>
    <t>corina.meile@zuzwil.ch</t>
  </si>
  <si>
    <t>058 228 28 41</t>
  </si>
  <si>
    <t>Gerda</t>
  </si>
  <si>
    <t>Peyer</t>
  </si>
  <si>
    <t>Regazzoni</t>
  </si>
  <si>
    <t>Sandro.regazzoni@schule-degersheim.ch</t>
  </si>
  <si>
    <t>Crescenti</t>
  </si>
  <si>
    <t>sandro.crescenti@orschulen.ch</t>
  </si>
  <si>
    <t>schulleitung.oz@schule-gaiserwald.ch</t>
  </si>
  <si>
    <t>schulleitung.ebnet@schule-gaiserwald.ch</t>
  </si>
  <si>
    <t>Schulleitung.engelburg@schule-gaiserwald.ch</t>
  </si>
  <si>
    <t>schulleitung.grund@schule-gaiserwald.ch</t>
  </si>
  <si>
    <t>Gemeinde Mels, Schulleitung Kindergarten</t>
  </si>
  <si>
    <t>Platz 2</t>
  </si>
  <si>
    <t>Stauffacher</t>
  </si>
  <si>
    <t>susanne.stauffacher@schulemels.ch</t>
  </si>
  <si>
    <t>Carola</t>
  </si>
  <si>
    <t>Espanhol</t>
  </si>
  <si>
    <t>carola.espanhol@omr.ch</t>
  </si>
  <si>
    <t>romana.gustin@schule-on.ch</t>
  </si>
  <si>
    <t>Haemmig</t>
  </si>
  <si>
    <t>Primarschule Bollwies</t>
  </si>
  <si>
    <t>bettina.haemmig@rj.sg.ch</t>
  </si>
  <si>
    <t>Angela</t>
  </si>
  <si>
    <t>angela.meier@stadt.sg.ch</t>
  </si>
  <si>
    <t>oliver.rohner@schulethal.ch</t>
  </si>
  <si>
    <t>Schulleitung Kindergarten</t>
  </si>
  <si>
    <t xml:space="preserve">Bettina </t>
  </si>
  <si>
    <t>bettina.sutter@swil.ch</t>
  </si>
  <si>
    <t>Verein tipiti</t>
  </si>
  <si>
    <t>Gander</t>
  </si>
  <si>
    <t>Wassergasse 23</t>
  </si>
  <si>
    <t>stefan.gander@tipiti.ch</t>
  </si>
  <si>
    <t>TISG</t>
  </si>
  <si>
    <t>Lars</t>
  </si>
  <si>
    <t>Thoma</t>
  </si>
  <si>
    <t>Integrationszentrum Seeben</t>
  </si>
  <si>
    <t>Schwägalpstrasse</t>
  </si>
  <si>
    <t>9651</t>
  </si>
  <si>
    <t>Ennetbühl</t>
  </si>
  <si>
    <t>lars.thoma@ti-sg.ch</t>
  </si>
  <si>
    <t>Migrationsamt</t>
  </si>
  <si>
    <t>Laib</t>
  </si>
  <si>
    <t>Oberer Graben 38</t>
  </si>
  <si>
    <t>9001</t>
  </si>
  <si>
    <t>markus.laib@sg.ch</t>
  </si>
  <si>
    <t>Schweizer Schule Rom</t>
  </si>
  <si>
    <t>König</t>
  </si>
  <si>
    <t>m.koenig@scuolasvizzeradiroma.it</t>
  </si>
  <si>
    <t>Schulleiterbüro</t>
  </si>
  <si>
    <t xml:space="preserve">Boden </t>
  </si>
  <si>
    <t>Schulhaus Feld</t>
  </si>
  <si>
    <t>Schulhaus Kirchbünt / Oberstufe Kirchbünt</t>
  </si>
  <si>
    <t>Schulverwaltung Grabs</t>
  </si>
  <si>
    <t>Michaela</t>
  </si>
  <si>
    <t>Wegmann</t>
  </si>
  <si>
    <t>SH</t>
  </si>
  <si>
    <t>Primarschule Lienz, Schulleitung</t>
  </si>
  <si>
    <t>Primarschule Bovel Vilters</t>
  </si>
  <si>
    <t xml:space="preserve">Primarschulhaus Brüel Wangs </t>
  </si>
  <si>
    <t>Oberstufe Vilters-Wangs</t>
  </si>
  <si>
    <t>Schulhausstrasse 24</t>
  </si>
  <si>
    <t>SL</t>
  </si>
  <si>
    <t>Steger</t>
  </si>
  <si>
    <t>patrick.steger@quarten.ch</t>
  </si>
  <si>
    <t>SV</t>
  </si>
  <si>
    <t>Vogtholzstrasse 22</t>
  </si>
  <si>
    <t>Schulen Eggersriet-Grub SG, Schulverwaltung</t>
  </si>
  <si>
    <t>Schulen Eggersriet-Grub SG</t>
  </si>
  <si>
    <t>Primarschule Niederbüren</t>
  </si>
  <si>
    <t>Zusatz</t>
  </si>
  <si>
    <t>Haagerstrasse 5,</t>
  </si>
  <si>
    <t>OZ Widem</t>
  </si>
  <si>
    <t>Gasenzenstrasse 11</t>
  </si>
  <si>
    <t>Schulpräsident</t>
  </si>
  <si>
    <t>Oberrütistrasse 36</t>
  </si>
  <si>
    <t>Im Bächis 39</t>
  </si>
  <si>
    <t>Schulleitung Zuzwil</t>
  </si>
  <si>
    <t>Postfach 263</t>
  </si>
  <si>
    <t>Bildstrasse 10</t>
  </si>
  <si>
    <t>Oberstufenschulgemeinde Oberriet-Rüthi</t>
  </si>
  <si>
    <t xml:space="preserve">Oberstufenzentrum Montlingen </t>
  </si>
  <si>
    <t xml:space="preserve">Oberstufenzentrum Oberriet </t>
  </si>
  <si>
    <t xml:space="preserve">Roland </t>
  </si>
  <si>
    <t>Gemeindehaus, Gähwilerstrasse 1</t>
  </si>
  <si>
    <t>Wilerstrasse 39a</t>
  </si>
  <si>
    <t>Primarschulhaus Eichbüel</t>
  </si>
  <si>
    <t xml:space="preserve">Oberstufe Lerchenfeld </t>
  </si>
  <si>
    <t xml:space="preserve">Primarschule Neugasse </t>
  </si>
  <si>
    <t>Inauen</t>
  </si>
  <si>
    <t xml:space="preserve">Oberstufe Bazenheid </t>
  </si>
  <si>
    <t>Primarschule Sonnenhof</t>
  </si>
  <si>
    <t>sl-pskirchberg@kirchberg-schulen.ch</t>
  </si>
  <si>
    <t xml:space="preserve">Schulverwaltung Untereggen </t>
  </si>
  <si>
    <t>Schule Untereggen</t>
  </si>
  <si>
    <t>Spielbüelstrasse 9</t>
  </si>
  <si>
    <t xml:space="preserve">Schulsekretariat Mörschwil </t>
  </si>
  <si>
    <t>Schulrat Mörschwil</t>
  </si>
  <si>
    <t>Schulleitung Mörschwil</t>
  </si>
  <si>
    <t>Primarschule Bronschhofen</t>
  </si>
  <si>
    <t>Primarschule Kirchplatz</t>
  </si>
  <si>
    <t>Primarschule Lindenhof</t>
  </si>
  <si>
    <t>Primarschule Matt</t>
  </si>
  <si>
    <t xml:space="preserve">9512 </t>
  </si>
  <si>
    <t>Dominic</t>
  </si>
  <si>
    <t>Rutz</t>
  </si>
  <si>
    <t>Primarschule Tonhalle</t>
  </si>
  <si>
    <t>dominic.rutz@swil.ch</t>
  </si>
  <si>
    <t xml:space="preserve">Schulverwaltung Eschenbach </t>
  </si>
  <si>
    <t>Andi</t>
  </si>
  <si>
    <t xml:space="preserve">Manfred </t>
  </si>
  <si>
    <t>Galstrammweg 11</t>
  </si>
  <si>
    <t>Öhre</t>
  </si>
  <si>
    <t>Primarschulgemeinde Rebstein</t>
  </si>
  <si>
    <t xml:space="preserve">Gemeinde Uzwil, Schulratspräsidium </t>
  </si>
  <si>
    <t>Schulhaus Herrenhof</t>
  </si>
  <si>
    <t xml:space="preserve">Gemeinde Ebnat-Kappel, Schulpräsidium </t>
  </si>
  <si>
    <t>Schafbüchelstrasse 9</t>
  </si>
  <si>
    <t>Hüslibergstrasse 2</t>
  </si>
  <si>
    <t>Waisenhausstrasse 3</t>
  </si>
  <si>
    <t>Schoch</t>
  </si>
  <si>
    <t>Schulhaus Kreuzacker</t>
  </si>
  <si>
    <t>Postfach 44</t>
  </si>
  <si>
    <t>Schulhaus Sand</t>
  </si>
  <si>
    <t>Birkenstrasse 8</t>
  </si>
  <si>
    <t>Schulhaus Oberstufe</t>
  </si>
  <si>
    <t>Oberseestrasse 1</t>
  </si>
  <si>
    <t>Arneggerstrasse 13</t>
  </si>
  <si>
    <t>Schulleitung Primarschule</t>
  </si>
  <si>
    <t>Büntstrasse 17</t>
  </si>
  <si>
    <t>Primarschulgemeinde EKMO</t>
  </si>
  <si>
    <t>Schulverwaltung Oberriet</t>
  </si>
  <si>
    <t xml:space="preserve">Gemeinde Gaiserwald </t>
  </si>
  <si>
    <t>Städtchenstrasse 45</t>
  </si>
  <si>
    <t>Schule Sargans</t>
  </si>
  <si>
    <t>Schulsekretariat Sargans</t>
  </si>
  <si>
    <t>Schuleitung Kindergarten/Primarschule</t>
  </si>
  <si>
    <t>Städchenstrasse 45</t>
  </si>
  <si>
    <t>Walzenhauserstrasse 2</t>
  </si>
  <si>
    <t>Schulleitung Heerbrugg</t>
  </si>
  <si>
    <t>Schulleitung Au</t>
  </si>
  <si>
    <t xml:space="preserve">Gemeinde Mosnang, Schulleitung Primar </t>
  </si>
  <si>
    <t xml:space="preserve">Schulgemeinde Wattwil-Krinau </t>
  </si>
  <si>
    <t>Schule Wildhaus-Alt St.Johann</t>
  </si>
  <si>
    <t xml:space="preserve">Schulhaus Hermet </t>
  </si>
  <si>
    <t>St.Gallerstrasse 28</t>
  </si>
  <si>
    <t xml:space="preserve">9230 </t>
  </si>
  <si>
    <t>Postfach 83</t>
  </si>
  <si>
    <t xml:space="preserve">Postfach 83 </t>
  </si>
  <si>
    <t>Schule Nesslau</t>
  </si>
  <si>
    <t>Büelen 1867</t>
  </si>
  <si>
    <t>Primarschulgemeinde Oberbüren-Sonnental</t>
  </si>
  <si>
    <t>Politische Gemeinde Wartau</t>
  </si>
  <si>
    <t>Sonnentalweg 9</t>
  </si>
  <si>
    <t>Primarschulhaus</t>
  </si>
  <si>
    <t>Kirchplatz 4</t>
  </si>
  <si>
    <t>Schulhaus Altenrhein</t>
  </si>
  <si>
    <t>Dorfstrasse 27</t>
  </si>
  <si>
    <t>9423</t>
  </si>
  <si>
    <t>Altenrhein</t>
  </si>
  <si>
    <t xml:space="preserve">Nathalie </t>
  </si>
  <si>
    <t>Oberstufe Rheineck</t>
  </si>
  <si>
    <t>nathalie.meier@schulerheineck.ch</t>
  </si>
  <si>
    <t>Primarschule Rheineck</t>
  </si>
  <si>
    <t>Björn</t>
  </si>
  <si>
    <t>Dokter</t>
  </si>
  <si>
    <t>bjoern.dokter@schulerheineck.ch</t>
  </si>
  <si>
    <t>Flawilerstrasse 27</t>
  </si>
  <si>
    <t>Kropfackerstrasse 10</t>
  </si>
  <si>
    <t>Schulhaus Stäpfli</t>
  </si>
  <si>
    <t>Stäpflistrasse 2</t>
  </si>
  <si>
    <t>Heidenerstrasse 60</t>
  </si>
  <si>
    <t>Hauptstrasse 8</t>
  </si>
  <si>
    <t>Hauptgasse 8</t>
  </si>
  <si>
    <t>Postfach 150</t>
  </si>
  <si>
    <t>Oberstufe Weesen-Amden</t>
  </si>
  <si>
    <t>Gemeinde Jonschwil / OZ Degenau</t>
  </si>
  <si>
    <t>Cécile</t>
  </si>
  <si>
    <t>cecile.hueppi@schulen-js.ch</t>
  </si>
  <si>
    <t>Primarschule Schwarzenbach</t>
  </si>
  <si>
    <t xml:space="preserve">9536 </t>
  </si>
  <si>
    <t>Schwarzenbach</t>
  </si>
  <si>
    <t>Schulstrasse 4</t>
  </si>
  <si>
    <t>van Winden</t>
  </si>
  <si>
    <t>Roduner</t>
  </si>
  <si>
    <t>Spengelgasse 10</t>
  </si>
  <si>
    <t>Primarschule Balgach</t>
  </si>
  <si>
    <t>Gustin</t>
  </si>
  <si>
    <t>Primarschule Benken</t>
  </si>
  <si>
    <t>Schulstrasse 11</t>
  </si>
  <si>
    <t>Dorfstrasse 7</t>
  </si>
  <si>
    <t>Schulhaus Kaltbrunn</t>
  </si>
  <si>
    <t>Schule Gommiswald</t>
  </si>
  <si>
    <t>Primarschule Gommiswald</t>
  </si>
  <si>
    <t>Rietwiesstrasse 9</t>
  </si>
  <si>
    <t>Brunnenweg</t>
  </si>
  <si>
    <t xml:space="preserve">Frau </t>
  </si>
  <si>
    <t xml:space="preserve">fbenz@schule-eichberg.ch </t>
  </si>
  <si>
    <t>071 552 05 31</t>
  </si>
  <si>
    <t>Primarschule Eichberg</t>
  </si>
  <si>
    <t>Turnplatzweg 4</t>
  </si>
  <si>
    <t>Primarschule Degersheim</t>
  </si>
  <si>
    <t>Kindergarten Degersheim</t>
  </si>
  <si>
    <t>Musikschule</t>
  </si>
  <si>
    <t>Walzenhauserstrasse 26</t>
  </si>
  <si>
    <t>Katholische Kantonssekundarschule St.Gallen flade</t>
  </si>
  <si>
    <t>flade, Klosterschulhaus</t>
  </si>
  <si>
    <t xml:space="preserve">flade, Notkerschulhaus </t>
  </si>
  <si>
    <t xml:space="preserve">flade, Gallusschulhaus </t>
  </si>
  <si>
    <t>Bärlocher</t>
  </si>
  <si>
    <t>Alberto</t>
  </si>
  <si>
    <t>Söylemez</t>
  </si>
  <si>
    <t>alberto.soeylemez@schulebuchs.ch</t>
  </si>
  <si>
    <t>Schulhaus Kappeli</t>
  </si>
  <si>
    <t>Volksgartenstrasse 12</t>
  </si>
  <si>
    <t xml:space="preserve">Schulhaus Bach </t>
  </si>
  <si>
    <t>St. Georgenstrasse 141</t>
  </si>
  <si>
    <t>Schulhaus Buchwald</t>
  </si>
  <si>
    <t>Buchwaldstrasse 9</t>
  </si>
  <si>
    <t>Erna</t>
  </si>
  <si>
    <t>Holzstrasse5</t>
  </si>
  <si>
    <t>Schulhaus Gerhalde</t>
  </si>
  <si>
    <t>Lessingstrasse 46</t>
  </si>
  <si>
    <t xml:space="preserve">9008 </t>
  </si>
  <si>
    <t>Mathieu</t>
  </si>
  <si>
    <t>daniel.mathieu@stadt.sg.ch</t>
  </si>
  <si>
    <t>Zimmerli</t>
  </si>
  <si>
    <t>Schulhaus St.Leonhard</t>
  </si>
  <si>
    <t>gabriela.zimmerli@stadt.sg.ch</t>
  </si>
  <si>
    <t>Julia</t>
  </si>
  <si>
    <t>Steck</t>
  </si>
  <si>
    <t>julia.steck@stadt.sg.ch</t>
  </si>
  <si>
    <t xml:space="preserve">Schulhaus Schoren </t>
  </si>
  <si>
    <t>Dietlistrasse 13/15</t>
  </si>
  <si>
    <t>Gsellstrasse 8/10</t>
  </si>
  <si>
    <t>Zürcherstrasse 67</t>
  </si>
  <si>
    <t>Primarschule Hinterforst</t>
  </si>
  <si>
    <t>Hofjüngerstrasse 1</t>
  </si>
  <si>
    <t>Schulgemeinde Wattwil-Krinau</t>
  </si>
  <si>
    <t>Brühl 347</t>
  </si>
  <si>
    <t>Rütsche</t>
  </si>
  <si>
    <t>Cornelia.Ruetsche@psberg.ch</t>
  </si>
  <si>
    <t>Marktstrasse 8</t>
  </si>
  <si>
    <t>Schulhaus Engelburg</t>
  </si>
  <si>
    <t>St.Gallerstrasse 22</t>
  </si>
  <si>
    <t>Schulhaus Ebnet</t>
  </si>
  <si>
    <t>Regionale Kleinklasse Oberes Rheintal</t>
  </si>
  <si>
    <t>Rorschacherstrasse 41</t>
  </si>
  <si>
    <t>Karl</t>
  </si>
  <si>
    <t>von Arb</t>
  </si>
  <si>
    <t>k.vonarb@schalt.ch</t>
  </si>
  <si>
    <t>Schulhaus Heiligkreuz</t>
  </si>
  <si>
    <t>Reschustrasse 1</t>
  </si>
  <si>
    <t>8888</t>
  </si>
  <si>
    <t>Heiligkreuz</t>
  </si>
  <si>
    <t>Weisstannerstrasse 290</t>
  </si>
  <si>
    <t>Primarschule Paradies-Lenggis</t>
  </si>
  <si>
    <t>Schulweg 3-7</t>
  </si>
  <si>
    <t>Primarschule Schachen</t>
  </si>
  <si>
    <t>Primarschule Südquartier</t>
  </si>
  <si>
    <t>Primarschule Wagen</t>
  </si>
  <si>
    <t>Rickenstrasse 71</t>
  </si>
  <si>
    <t>Primarschule Weiden</t>
  </si>
  <si>
    <t>Schule Niederhelfenschwil</t>
  </si>
  <si>
    <t>Neudorf 6</t>
  </si>
  <si>
    <t>Schulpräsidium</t>
  </si>
  <si>
    <t>Stein 12</t>
  </si>
  <si>
    <t>Gartenstrasse 22</t>
  </si>
  <si>
    <t>?</t>
  </si>
  <si>
    <t>Postfach 28</t>
  </si>
  <si>
    <t>Schulhaus Oberdorf</t>
  </si>
  <si>
    <t>Oberdorf 17, Postfach 23</t>
  </si>
  <si>
    <t>Oberstufe Hof</t>
  </si>
  <si>
    <t>Hofstrasse 11, Postfach 28</t>
  </si>
  <si>
    <t xml:space="preserve">Felix </t>
  </si>
  <si>
    <t>Rüegg</t>
  </si>
  <si>
    <t>felix.rueegg@uznach.ch</t>
  </si>
  <si>
    <t>Schulhaus Walenstadt</t>
  </si>
  <si>
    <t>Schule Taminatal</t>
  </si>
  <si>
    <t>Pizalunstrasse 1</t>
  </si>
  <si>
    <t xml:space="preserve">7313 </t>
  </si>
  <si>
    <t>St.Margrethenberg</t>
  </si>
  <si>
    <t>Rathaus, Hintergasse 4</t>
  </si>
  <si>
    <t>Unterdorf 8</t>
  </si>
  <si>
    <t>Primarschule Pfäfers</t>
  </si>
  <si>
    <t>Primarschule Valens-Vasön</t>
  </si>
  <si>
    <t>Oberstufe Taminatal</t>
  </si>
  <si>
    <t>daniela.kobler@orschulen.ch</t>
  </si>
  <si>
    <t>Eigenmann</t>
  </si>
  <si>
    <t>gabriela.eigenmann@ps-buga.ch</t>
  </si>
  <si>
    <t>X</t>
  </si>
  <si>
    <t>regula.benz@andwil-arnegg.ch </t>
  </si>
  <si>
    <t>Primarschule Lüchingen</t>
  </si>
  <si>
    <t>Schönenberger</t>
  </si>
  <si>
    <t>dolores.schoenenberger@ps-buga.ch</t>
  </si>
  <si>
    <t>Schulhaus Gantershwil</t>
  </si>
  <si>
    <t>Toggenburgerstrasse 11</t>
  </si>
  <si>
    <t>Primarschule Bütschwil</t>
  </si>
  <si>
    <t>Lara</t>
  </si>
  <si>
    <t>lara.jud@schulegrabs.ch</t>
  </si>
  <si>
    <t>Schulkreis Zentrum</t>
  </si>
  <si>
    <t>Schuleinheit Büel-Haldenbüel</t>
  </si>
  <si>
    <t>Bahnhofstrasse 11</t>
  </si>
  <si>
    <t>Schuleinheit Notker-Othmar</t>
  </si>
  <si>
    <t>SCHULPRÄSIDIEN</t>
  </si>
  <si>
    <t>Anzhl LP</t>
  </si>
  <si>
    <t xml:space="preserve"> Versand für LP</t>
  </si>
  <si>
    <t>Versand für SuS</t>
  </si>
  <si>
    <t>SP</t>
  </si>
  <si>
    <t xml:space="preserve"> </t>
  </si>
  <si>
    <t>2 Etiketten</t>
  </si>
  <si>
    <t>2 Etiketten für Versand</t>
  </si>
  <si>
    <t>Christliche Schule Linth</t>
  </si>
  <si>
    <t>Jessica</t>
  </si>
  <si>
    <t>Läderach</t>
  </si>
  <si>
    <t>Hof Oberkirch 5</t>
  </si>
  <si>
    <t>Sepp</t>
  </si>
  <si>
    <t>Giraffen.Schule</t>
  </si>
  <si>
    <t>Degani</t>
  </si>
  <si>
    <t>Institut auf dem Rosenberg</t>
  </si>
  <si>
    <t>Bernhard O.A.</t>
  </si>
  <si>
    <t>Gademann</t>
  </si>
  <si>
    <t>Höhenweg 60</t>
  </si>
  <si>
    <t>Institut Sancta Maria</t>
  </si>
  <si>
    <t>Suter</t>
  </si>
  <si>
    <t>Vorderbergstrasse 2</t>
  </si>
  <si>
    <t>wangs@isv-schulen.ch</t>
  </si>
  <si>
    <t>Personaladministration separat**</t>
  </si>
  <si>
    <t>International School Rheintal</t>
  </si>
  <si>
    <t>Elizabeth</t>
  </si>
  <si>
    <t>Free</t>
  </si>
  <si>
    <t>Oliver Beck</t>
  </si>
  <si>
    <t>ISA Privatschule AG</t>
  </si>
  <si>
    <t>Dörig</t>
  </si>
  <si>
    <t>Holzwiesstrasse 12</t>
  </si>
  <si>
    <t>info@isa.ch</t>
  </si>
  <si>
    <t>Katholische Mädchensekundarschule</t>
  </si>
  <si>
    <t>KiTs Tagesschule GmbH</t>
  </si>
  <si>
    <t>Fieseler</t>
  </si>
  <si>
    <t>Industriestrasse 4</t>
  </si>
  <si>
    <t>sekretariat@kits-dayschool.ch</t>
  </si>
  <si>
    <t>(ehemals Scuola Vivante)</t>
  </si>
  <si>
    <t>LA NAVE - Schule die bewegt</t>
  </si>
  <si>
    <t>Stenz</t>
  </si>
  <si>
    <t>Lagerstrasse 24</t>
  </si>
  <si>
    <t>Schmid-Eggenberger Brigitte</t>
  </si>
  <si>
    <t>Mädchensekundarschule St.Katharina</t>
  </si>
  <si>
    <t>Alder</t>
  </si>
  <si>
    <t>Klosterweg 13</t>
  </si>
  <si>
    <t>Tobler</t>
  </si>
  <si>
    <t>Unterdorfstrasse 19</t>
  </si>
  <si>
    <t>info@monterana.ch</t>
  </si>
  <si>
    <t>Mosaik-Schule Burgau</t>
  </si>
  <si>
    <t>Burgau 1647</t>
  </si>
  <si>
    <t>NetzCH St.Gallen</t>
  </si>
  <si>
    <t>Lang</t>
  </si>
  <si>
    <t>Schulstrasse 3</t>
  </si>
  <si>
    <t>Neue Stadtschulen St.Gallen</t>
  </si>
  <si>
    <t>Dufourstrasse 76</t>
  </si>
  <si>
    <t>info@neue-stadtschulen.ch</t>
  </si>
  <si>
    <t>OFFH Ostschweizer Forum für Hochbegabung</t>
  </si>
  <si>
    <t>Sabine</t>
  </si>
  <si>
    <t>Zeller-Engler</t>
  </si>
  <si>
    <t>079 504 31 27;
071 232 00 82</t>
  </si>
  <si>
    <t>Sabine ZellerEngler und Yanik Jeannet gemeinsame Leitung</t>
  </si>
  <si>
    <t xml:space="preserve">Ortega Schule St.Gallen - Die Privatschule </t>
  </si>
  <si>
    <t>Diem</t>
  </si>
  <si>
    <t>Kesslerstrasse 1</t>
  </si>
  <si>
    <t>schulleitung@ortegaschule.ch</t>
  </si>
  <si>
    <t>Karin Stark</t>
  </si>
  <si>
    <t>Privatschule Dominik Savio</t>
  </si>
  <si>
    <t>Kopf</t>
  </si>
  <si>
    <t>St.Gallerstrasse 65</t>
  </si>
  <si>
    <t>wil@isv-schulen.ch</t>
  </si>
  <si>
    <t>Privatschule St.Michael</t>
  </si>
  <si>
    <t>Sr.</t>
  </si>
  <si>
    <t>Maria Scholastica</t>
  </si>
  <si>
    <t>Staatsstrasse 87</t>
  </si>
  <si>
    <t>oberriet@isv-schulen.ch</t>
  </si>
  <si>
    <t>PURA VIDA AG</t>
  </si>
  <si>
    <t>Fürst</t>
  </si>
  <si>
    <t>Fürstenlandstrasse 99</t>
  </si>
  <si>
    <t>reto.fuerst@puravida.schule</t>
  </si>
  <si>
    <t>Isabel</t>
  </si>
  <si>
    <t>Fleischmann</t>
  </si>
  <si>
    <t>Schulhaus Dorf</t>
  </si>
  <si>
    <t>info@rondoschule.ch</t>
  </si>
  <si>
    <t>Rudolf Steiner Schule St.Gallen</t>
  </si>
  <si>
    <t>Heidrun</t>
  </si>
  <si>
    <t>Weber</t>
  </si>
  <si>
    <t>Rorschacherstrasse 312</t>
  </si>
  <si>
    <t>Elleni Erifilidis</t>
  </si>
  <si>
    <t>Alina</t>
  </si>
  <si>
    <t>Glass</t>
  </si>
  <si>
    <t>Säntisstrasse 31</t>
  </si>
  <si>
    <t>alina.glass@gmx.ch</t>
  </si>
  <si>
    <t>Jens</t>
  </si>
  <si>
    <t>Oberbeck</t>
  </si>
  <si>
    <t>Kräzernstrasse 12</t>
  </si>
  <si>
    <t>info@primaria.ch</t>
  </si>
  <si>
    <t>Herr Jens Oberbeck und Frau Judith Kühne Streuli gemeinsame Leitung</t>
  </si>
  <si>
    <t>Dorfstrasse 26</t>
  </si>
  <si>
    <t>Zürcher Strasse 464</t>
  </si>
  <si>
    <t>Künggass 19</t>
  </si>
  <si>
    <t>schule@steinlibach.ch</t>
  </si>
  <si>
    <t>Schule St.Jakob</t>
  </si>
  <si>
    <t>Erich</t>
  </si>
  <si>
    <t>Ruggli</t>
  </si>
  <si>
    <t>Mämetschwil</t>
  </si>
  <si>
    <t>schule-maemetschwil@bluewin.ch</t>
  </si>
  <si>
    <t>Töberstrasse 49</t>
  </si>
  <si>
    <t>078 648 50 91</t>
  </si>
  <si>
    <t>Eva</t>
  </si>
  <si>
    <t>Helg</t>
  </si>
  <si>
    <t>info@waldkinder-sg.ch</t>
  </si>
  <si>
    <t>Waid</t>
  </si>
  <si>
    <t>Feuerstein</t>
  </si>
  <si>
    <t>Rorschacherstrasse 4</t>
  </si>
  <si>
    <t>071 866 17 17</t>
  </si>
  <si>
    <t>Doris</t>
  </si>
  <si>
    <t>Knie</t>
  </si>
  <si>
    <t>St. Wendelinstrasse 10</t>
  </si>
  <si>
    <t>doris@knie.ch</t>
  </si>
  <si>
    <t>Klinik Sonnenhof Ganterschwil</t>
  </si>
  <si>
    <t>Heuberger</t>
  </si>
  <si>
    <t>Sonnenhofstrasse 15</t>
  </si>
  <si>
    <t>Migrationsamt Asylabteilung</t>
  </si>
  <si>
    <t>tipiti BAZ-Schule</t>
  </si>
  <si>
    <t>Bahnhofstrasse 51</t>
  </si>
  <si>
    <t>TISG Privatschule</t>
  </si>
  <si>
    <t>Nef</t>
  </si>
  <si>
    <t>claudia.nef@ti-sg.ch</t>
  </si>
  <si>
    <t>Geschäftsführerin</t>
  </si>
  <si>
    <t>** Personaladministration durch:</t>
  </si>
  <si>
    <t>Matt</t>
  </si>
  <si>
    <t>finance@isr.ch</t>
  </si>
  <si>
    <t>HR &amp; Finance</t>
  </si>
  <si>
    <t>Mosaik Schulen Ostschweiz</t>
  </si>
  <si>
    <t>Präsidentin</t>
  </si>
  <si>
    <t>Jugendstätte BELLEVUE/Schule</t>
  </si>
  <si>
    <t>Claus</t>
  </si>
  <si>
    <t>Zoller</t>
  </si>
  <si>
    <t>Alte Landstrasse 6b</t>
  </si>
  <si>
    <t>Kontakte Sekretariat</t>
  </si>
  <si>
    <t>Zuständig</t>
  </si>
  <si>
    <t>Schulname</t>
  </si>
  <si>
    <t>SBW Haus des Lernens AG</t>
  </si>
  <si>
    <t>Schweizer National-Circus AG</t>
  </si>
  <si>
    <t>Gebrüder Knie</t>
  </si>
  <si>
    <t>Rapperswilerstrasse 14</t>
  </si>
  <si>
    <t>Schulname_Zusatz</t>
  </si>
  <si>
    <t>Total</t>
  </si>
  <si>
    <t>Graf</t>
  </si>
  <si>
    <t>079 357 81 93</t>
  </si>
  <si>
    <t>eva.graf@tipiti.ch</t>
  </si>
  <si>
    <t>bernd.aggeler@schuleneckertal.ch</t>
  </si>
  <si>
    <t>*** Korrespondenz Mosaik-Schule an Frau Wohlwend</t>
  </si>
  <si>
    <t xml:space="preserve">Herr </t>
  </si>
  <si>
    <t>gerda.peyer@schule-degersheim.ch</t>
  </si>
  <si>
    <t>Herzog</t>
  </si>
  <si>
    <t>Schule Walenstadt</t>
  </si>
  <si>
    <t>Schulhausgasse 9</t>
  </si>
  <si>
    <t>Saskia</t>
  </si>
  <si>
    <t>081 720 20 66</t>
  </si>
  <si>
    <t>saskia.gubser@schule-walenstadt.ch</t>
  </si>
  <si>
    <t>Versandsadresse</t>
  </si>
  <si>
    <t>Adresszeile 1</t>
  </si>
  <si>
    <t>Adresszeile 2</t>
  </si>
  <si>
    <t>Anr.</t>
  </si>
  <si>
    <t>Name</t>
  </si>
  <si>
    <t>Adresse</t>
  </si>
  <si>
    <t>Postfach</t>
  </si>
  <si>
    <t>E-Mail</t>
  </si>
  <si>
    <t>Heilpädagogische Schule St.Gallen</t>
  </si>
  <si>
    <t>Prinzing</t>
  </si>
  <si>
    <t>Molkenstrasse 1</t>
  </si>
  <si>
    <t>andreas.prinzing@ghg-hps.ch</t>
  </si>
  <si>
    <t>HPV Sonderschule Wiggenhof</t>
  </si>
  <si>
    <t>Morosi</t>
  </si>
  <si>
    <t>Klosterguetstrasse 10</t>
  </si>
  <si>
    <t>giorgio.morosi@hpv.ch</t>
  </si>
  <si>
    <t>Heilpädagogische Schule Heerbrugg</t>
  </si>
  <si>
    <t>Irène</t>
  </si>
  <si>
    <t>Römerstrasse 10</t>
  </si>
  <si>
    <t>leitung@hpstruebbach.ch</t>
  </si>
  <si>
    <t>Heilpädagogische Schule Stiftung Balm</t>
  </si>
  <si>
    <t>Baldenweg</t>
  </si>
  <si>
    <t>Burgeraustrasse 8</t>
  </si>
  <si>
    <t>stephan.baldenweg@stiftungbalm.ch</t>
  </si>
  <si>
    <t>Heilpädagogische Schule Toggenburg</t>
  </si>
  <si>
    <t>Regina</t>
  </si>
  <si>
    <t>Diethelm</t>
  </si>
  <si>
    <t>Institutionsleiterin</t>
  </si>
  <si>
    <t>Hofjüngerstrasse 6</t>
  </si>
  <si>
    <t>Postfach 343</t>
  </si>
  <si>
    <t>regina.diethelm@hpstoggenburg.ch</t>
  </si>
  <si>
    <t>Heilpädagogische Schule Flawil</t>
  </si>
  <si>
    <t>Helena</t>
  </si>
  <si>
    <t>Reisch</t>
  </si>
  <si>
    <t>Unterstrasse 29</t>
  </si>
  <si>
    <t>helena.reisch@hpsflawil.ch</t>
  </si>
  <si>
    <t>Sonderschulheim Johanneum</t>
  </si>
  <si>
    <t>Franz E.</t>
  </si>
  <si>
    <t>Grandits</t>
  </si>
  <si>
    <t>Institutionsleiter</t>
  </si>
  <si>
    <t>Johanneumstrasse 3</t>
  </si>
  <si>
    <t>Postfach 93</t>
  </si>
  <si>
    <t>Neu St.Johann</t>
  </si>
  <si>
    <t>franz.grandits@johanneum.ch</t>
  </si>
  <si>
    <t>Sprachheilschule St.Gallen</t>
  </si>
  <si>
    <t>Susan</t>
  </si>
  <si>
    <t>Christen Meier</t>
  </si>
  <si>
    <t>Höhenweg 64</t>
  </si>
  <si>
    <t>s.christen@sprachheilschule.ch</t>
  </si>
  <si>
    <t>Sprachheilschule Toggenburg</t>
  </si>
  <si>
    <t>Notter</t>
  </si>
  <si>
    <t>Wilerstrasse 15</t>
  </si>
  <si>
    <t>m.notter@sprachheilschule.com</t>
  </si>
  <si>
    <t>Bereichsleiter</t>
  </si>
  <si>
    <t>Heim Oberfeld</t>
  </si>
  <si>
    <t>Sonderschule</t>
  </si>
  <si>
    <t>von Euw</t>
  </si>
  <si>
    <t>Oberfeldstrasse 20</t>
  </si>
  <si>
    <t>astrid.von.euw@heim-oberfeld.ch</t>
  </si>
  <si>
    <t>Gasienzweg 8</t>
  </si>
  <si>
    <t>Schulheim Hochsteig</t>
  </si>
  <si>
    <t>Claudia R.</t>
  </si>
  <si>
    <t>Mattle</t>
  </si>
  <si>
    <t>Hochsteig 1390</t>
  </si>
  <si>
    <t>institutionsleitung@hochsteig.ch</t>
  </si>
  <si>
    <t>Kinder Dörfli</t>
  </si>
  <si>
    <t>Sonderschulheim</t>
  </si>
  <si>
    <t>Gasser</t>
  </si>
  <si>
    <t>Altgonzenbach 35</t>
  </si>
  <si>
    <t>urs.gasser@kinderdoerfli.ch</t>
  </si>
  <si>
    <t>Evangelisches Schulheim Langhalde</t>
  </si>
  <si>
    <t>Sergio</t>
  </si>
  <si>
    <t>Rageth</t>
  </si>
  <si>
    <t>Langhaldenstrasse 1</t>
  </si>
  <si>
    <t>leitung@langhalde.ch</t>
  </si>
  <si>
    <t>Bad Sonder</t>
  </si>
  <si>
    <t xml:space="preserve">St.Gallisches Sonderschulheim </t>
  </si>
  <si>
    <t>Schwemer</t>
  </si>
  <si>
    <t>Sonder 541</t>
  </si>
  <si>
    <t>Teufen</t>
  </si>
  <si>
    <t>heimleitung@badsonder.ch</t>
  </si>
  <si>
    <t>Sonderschulinternat Hemberg</t>
  </si>
  <si>
    <t>Lehmann</t>
  </si>
  <si>
    <t>Rütelistrasse 10</t>
  </si>
  <si>
    <t>d.lehmann@sonderschulinternat.ch</t>
  </si>
  <si>
    <t>CP-Schule</t>
  </si>
  <si>
    <t>Mantz</t>
  </si>
  <si>
    <t>Flurhofstrasse 56</t>
  </si>
  <si>
    <t>Petra.Mantz@ghg-cpschule.ch</t>
  </si>
  <si>
    <t>Sonderschule Stiftung Kronbühl</t>
  </si>
  <si>
    <t>Postfach 461</t>
  </si>
  <si>
    <t>Bemerkungen</t>
  </si>
  <si>
    <t>Standorte: St.Gallen, Uznach und Balgach</t>
  </si>
  <si>
    <t>zuständig für: Sonderschule tipiti Jahrzeitenhaus St.Gallen und tipiti Oberstufensonderschule Wil</t>
  </si>
  <si>
    <t>auch zuständig für Tagessonderschule Hochsteig Uznach</t>
  </si>
  <si>
    <t>Dienste</t>
  </si>
  <si>
    <t>Heilpädagogischer Dienst</t>
  </si>
  <si>
    <t>St.Gallen - Glarus</t>
  </si>
  <si>
    <t>Dienstleiterin</t>
  </si>
  <si>
    <t>Bahnhofplatz 7</t>
  </si>
  <si>
    <t>barbara.jaeger@hpdienst.ch</t>
  </si>
  <si>
    <t>Heilpädagogische Früherziehung</t>
  </si>
  <si>
    <t>obvita - Bereich Sehberatung</t>
  </si>
  <si>
    <t>für Kinder und Jugendliche</t>
  </si>
  <si>
    <t>Siegfried</t>
  </si>
  <si>
    <t>Miesler</t>
  </si>
  <si>
    <t>Bruggwaldstrasse 45</t>
  </si>
  <si>
    <t>Postfach 143</t>
  </si>
  <si>
    <t>siegfried.miesler@obvita.ch</t>
  </si>
  <si>
    <t>Telefon</t>
  </si>
  <si>
    <t>071 228 30 60</t>
  </si>
  <si>
    <t>071 858 02 00</t>
  </si>
  <si>
    <t>071 727 20 90</t>
  </si>
  <si>
    <t>081 750 21 00</t>
  </si>
  <si>
    <t>055 220 10 50</t>
  </si>
  <si>
    <t>071 988 28 28</t>
  </si>
  <si>
    <t>071 394 15 00</t>
  </si>
  <si>
    <t>071 995 51 51</t>
  </si>
  <si>
    <t>071 988 57 22</t>
  </si>
  <si>
    <t>071 775 88 20</t>
  </si>
  <si>
    <t>071 988 15 06</t>
  </si>
  <si>
    <t>071 932 30 00</t>
  </si>
  <si>
    <t>071 313 80 70</t>
  </si>
  <si>
    <t>071 335 75 00</t>
  </si>
  <si>
    <t>071 378 68 68</t>
  </si>
  <si>
    <t>071 245 28 88</t>
  </si>
  <si>
    <t>071 242 30 60</t>
  </si>
  <si>
    <t>sabrina.notter@rj.ssg.ch</t>
  </si>
  <si>
    <t>St.Gallen/Rorschach</t>
  </si>
  <si>
    <t>Wil/Toggenburg</t>
  </si>
  <si>
    <t>See-Gaster/Sarganserland</t>
  </si>
  <si>
    <t>Werdenberg/Rheintal</t>
  </si>
  <si>
    <t>Aufgerundet</t>
  </si>
  <si>
    <t>Total/Region</t>
  </si>
  <si>
    <t>Anzahl Etiketten</t>
  </si>
  <si>
    <t>GHG Geschäftsstelle</t>
  </si>
  <si>
    <t>Patrik</t>
  </si>
  <si>
    <t>Geschäftsführer</t>
  </si>
  <si>
    <t>Steingrüeblistrasse 1</t>
  </si>
  <si>
    <t>patrik.mueller@ghg-sg.ch</t>
  </si>
  <si>
    <t>HPS St.Gallen und CP-Schule</t>
  </si>
  <si>
    <t>HPV Rorschach</t>
  </si>
  <si>
    <t>Erwin</t>
  </si>
  <si>
    <t>Ganz</t>
  </si>
  <si>
    <t>Splügenstrasse 8</t>
  </si>
  <si>
    <t>erwin.ganz@hpv.ch</t>
  </si>
  <si>
    <t>Stiftung Balm</t>
  </si>
  <si>
    <t>Geschäftsstelle</t>
  </si>
  <si>
    <t>Ulrich</t>
  </si>
  <si>
    <t>Balmstrasse 49</t>
  </si>
  <si>
    <t>ulrich.appenzeller@stiftungbalm.ch</t>
  </si>
  <si>
    <t>071 228 41 50</t>
  </si>
  <si>
    <t>071 858 01 01</t>
  </si>
  <si>
    <t>055 220 65 85</t>
  </si>
  <si>
    <t>Leitung Finanzen Sonderschulen</t>
  </si>
  <si>
    <t>Herr Dr.</t>
  </si>
  <si>
    <t>Christopher</t>
  </si>
  <si>
    <t>Dietl</t>
  </si>
  <si>
    <t>Leiter Finanz- und Rechnungswesen</t>
  </si>
  <si>
    <t>christopher.dietl@ghg-sg.ch</t>
  </si>
  <si>
    <t>HPS St.Gallen und CP Schule</t>
  </si>
  <si>
    <t>Rechberger</t>
  </si>
  <si>
    <t>Leiter Services</t>
  </si>
  <si>
    <t>rolf.rechberger@johanneum.ch</t>
  </si>
  <si>
    <t>071 228 41 46</t>
  </si>
  <si>
    <t>071 995 51 13</t>
  </si>
  <si>
    <t>Gemeinnützige und Hilfs-Gesellschaft der Stadt St.Gallen (GHG)</t>
  </si>
  <si>
    <t>heinz.loretini@stadtgossau.ch</t>
  </si>
  <si>
    <t>HPV Wiggenhof, Rorschacherberg</t>
  </si>
  <si>
    <t>ahartmann@swissonline.ch</t>
  </si>
  <si>
    <t>HPS Heerbrugg</t>
  </si>
  <si>
    <t>Heilpädagogische Vereinigung Rheintal</t>
  </si>
  <si>
    <t>carsten@foxcom.ch</t>
  </si>
  <si>
    <t>079 600 99 22</t>
  </si>
  <si>
    <t>Heilpädagogische Vereinigung Sarganserland-Werdenberg</t>
  </si>
  <si>
    <t>pino.puopolo@fkb.li</t>
  </si>
  <si>
    <t>HPS Stiftung Balm, Rapperswil-Jona</t>
  </si>
  <si>
    <t>thomas.rueegg@world.ch</t>
  </si>
  <si>
    <t>HPS Toggenburg, Wattwil</t>
  </si>
  <si>
    <t>Verein Heilpädagogische Schule Toggenburg</t>
  </si>
  <si>
    <t>andi.lusti@bluewin.ch</t>
  </si>
  <si>
    <t>HPS Flawil</t>
  </si>
  <si>
    <t>Heilpädagogische Vereinigung Uzwil-Flawil</t>
  </si>
  <si>
    <t>pschwizer@schwizer-rechtsanwaelte.ch</t>
  </si>
  <si>
    <t>071 388 83 50</t>
  </si>
  <si>
    <t>chr.francke@bluewin.ch</t>
  </si>
  <si>
    <t>Vorstandsmitglied HPV und verantwortlich für den Bereich Schule</t>
  </si>
  <si>
    <t>Johanneum, Neu St.Johann</t>
  </si>
  <si>
    <t>Verein Johanneum</t>
  </si>
  <si>
    <t xml:space="preserve">071 994 22 65 </t>
  </si>
  <si>
    <t>St.Gallischer Hilfsverein für hör- und sprachgeschädigte Kinder und Erwachsene</t>
  </si>
  <si>
    <t>w.gattiker@bluewin.ch</t>
  </si>
  <si>
    <t>Verein Sprachförderzentrum Toggenburg</t>
  </si>
  <si>
    <t>b.graf@sprachheilschule.com</t>
  </si>
  <si>
    <t>071 344 22 88</t>
  </si>
  <si>
    <t>rolf.widmer@tipiti.ch</t>
  </si>
  <si>
    <t>Heim Oberfeld, Marbach</t>
  </si>
  <si>
    <t>Stiftung Heim Oberfeld</t>
  </si>
  <si>
    <t>kruesiwerner@bluewin.ch</t>
  </si>
  <si>
    <t>Schulheim Hochsteig, Lichtensteig</t>
  </si>
  <si>
    <t>bruno.raebsamen@sg.ch</t>
  </si>
  <si>
    <t>Verein Kinder Dörfli</t>
  </si>
  <si>
    <t>aggeler@recht-treuhand.ch</t>
  </si>
  <si>
    <t>071 385 69 79</t>
  </si>
  <si>
    <t>Evang. Schulheim Langhalde</t>
  </si>
  <si>
    <t>Verein Evang. Schulheim Langhalde</t>
  </si>
  <si>
    <t>denise.dornier@vincenz-dornier.ch</t>
  </si>
  <si>
    <t>Bad Sonder, Teufen</t>
  </si>
  <si>
    <t>Verein Bad Sonder</t>
  </si>
  <si>
    <t>andreas.bernet@badsonder.ch</t>
  </si>
  <si>
    <t>071 220 38 33</t>
  </si>
  <si>
    <t>Verein Sonderschulinternat Hemberg</t>
  </si>
  <si>
    <t>Sonderschule Stiftung Kronbühl, Wittenbach</t>
  </si>
  <si>
    <t>Stiftung Kronbühl</t>
  </si>
  <si>
    <t>sepp.sennhauser@gmail.com</t>
  </si>
  <si>
    <t>079 276 28 32</t>
  </si>
  <si>
    <t>Heinz</t>
  </si>
  <si>
    <t>Carsten</t>
  </si>
  <si>
    <t>Guiseppe</t>
  </si>
  <si>
    <t>Paul</t>
  </si>
  <si>
    <t>Vorstandsmitglied</t>
  </si>
  <si>
    <t>Walter</t>
  </si>
  <si>
    <t>Lukas</t>
  </si>
  <si>
    <t>Glen</t>
  </si>
  <si>
    <t>Loretini</t>
  </si>
  <si>
    <t>Hartmann</t>
  </si>
  <si>
    <t>Zeiske</t>
  </si>
  <si>
    <t>Puopolo</t>
  </si>
  <si>
    <t>Francke</t>
  </si>
  <si>
    <t>Gattiker</t>
  </si>
  <si>
    <t>Weibel</t>
  </si>
  <si>
    <t>Krüsi</t>
  </si>
  <si>
    <t>Räbsamen</t>
  </si>
  <si>
    <t>Herr Dr.med.</t>
  </si>
  <si>
    <t>Sennhauser</t>
  </si>
  <si>
    <t>tipiti JZH St.Gallen &amp; tipiti OS Wil</t>
  </si>
  <si>
    <t>Dornier-Zingg</t>
  </si>
  <si>
    <t>HPS St.Gallen &amp; CP-Schule</t>
  </si>
  <si>
    <t>Promenadenstrasse 52</t>
  </si>
  <si>
    <t>Falkenstrasse 1</t>
  </si>
  <si>
    <t>Lenggisrain 17</t>
  </si>
  <si>
    <t>St. Peterzell</t>
  </si>
  <si>
    <t>Bäckerweg 8</t>
  </si>
  <si>
    <t>Feld 1827</t>
  </si>
  <si>
    <t>Fichtenstrasse 56</t>
  </si>
  <si>
    <t>Bütschwilerstrasse 21</t>
  </si>
  <si>
    <t>Verein tipiti - Zentralsekretariat</t>
  </si>
  <si>
    <t>Buchenstrasse 6D</t>
  </si>
  <si>
    <t>Speicher</t>
  </si>
  <si>
    <t>Rosenhügelweg 6</t>
  </si>
  <si>
    <t>Schützengasse 6</t>
  </si>
  <si>
    <t>Obere Bahnhofstrasse 24</t>
  </si>
  <si>
    <t>Rechberg 69</t>
  </si>
  <si>
    <t>Wald</t>
  </si>
  <si>
    <t>RA</t>
  </si>
  <si>
    <t>Hubatka</t>
  </si>
  <si>
    <t>Verein Sonderschulinternat Hemberg
Vorstand
Advokatur Hubatka</t>
  </si>
  <si>
    <t>Heilpädagogischer Dienst St.Gallen - Glarus</t>
  </si>
  <si>
    <t>Verein Heilpädagogischer Dienst St.Gallen - Glarus</t>
  </si>
  <si>
    <t>obvita</t>
  </si>
  <si>
    <t>Dintheer</t>
  </si>
  <si>
    <t>werner.dintheer@hpdienst.ch</t>
  </si>
  <si>
    <t>hubatka@hubatka-erne.ch</t>
  </si>
  <si>
    <t>Vorstandsmitglied (Postadresse)</t>
  </si>
  <si>
    <t>Jahres-rechnung</t>
  </si>
  <si>
    <t>Mitteilungen BLD</t>
  </si>
  <si>
    <t>Armin</t>
  </si>
  <si>
    <t>Eugster</t>
  </si>
  <si>
    <t>Rorschacher Strasse 107</t>
  </si>
  <si>
    <t>eugster@advokatur107.ch</t>
  </si>
  <si>
    <t>071 244 19 17</t>
  </si>
  <si>
    <t>Pater</t>
  </si>
  <si>
    <t>Georg</t>
  </si>
  <si>
    <t>Pirmin</t>
  </si>
  <si>
    <t>Heilpädagogische Frühförderung Low Vision / B&amp;U</t>
  </si>
  <si>
    <t>Schule am Steinlibach</t>
  </si>
  <si>
    <t>Zürcherstrasse 1</t>
  </si>
  <si>
    <t>Theodor</t>
  </si>
  <si>
    <t>Schüpbach</t>
  </si>
  <si>
    <t>t.schuepbach@sonderschulinternat.ch</t>
  </si>
  <si>
    <t>079 124 69 09</t>
  </si>
  <si>
    <t>Breitestrasse 32</t>
  </si>
  <si>
    <t>Embrach</t>
  </si>
  <si>
    <t>Postadresse: Advokatur Hubatka</t>
  </si>
  <si>
    <t>schulleitung@hps-heerbrugg.ch</t>
  </si>
  <si>
    <t>Franz.Kreissl@bistum-stgallen.ch</t>
  </si>
  <si>
    <t>schmidt@ref-sg.ch</t>
  </si>
  <si>
    <t>V-BLD-BILDUNGSRAT-PLUS V-BLD-ERZIEHUNGSRAT-PLUS@sg.ch</t>
  </si>
  <si>
    <t>V-BLD-AVS V-BLD-AVS@sg.ch</t>
  </si>
  <si>
    <t>Horst.Biedermann@phsg.ch</t>
  </si>
  <si>
    <t>alexandra.akeret@vpod-ostschweiz.ch</t>
  </si>
  <si>
    <t>info@klv-sg.ch</t>
  </si>
  <si>
    <t>Ralph.Wettach@sg.ch</t>
  </si>
  <si>
    <t>jennifer.siegrist@kkgk.ch</t>
  </si>
  <si>
    <t>martina.bossart@gmx.ch</t>
  </si>
  <si>
    <t>roger.sachser@bluewin.ch</t>
  </si>
  <si>
    <t>nathalie_meier@gmx.ch</t>
  </si>
  <si>
    <t>simone.zoller@gmx.ch</t>
  </si>
  <si>
    <t>Markus.Laib@sg.ch</t>
  </si>
  <si>
    <t>martin.liechti@sem.admin.ch</t>
  </si>
  <si>
    <t>Michael.schmid@ti-sg.ch</t>
  </si>
  <si>
    <t>Eva.graf@tipiti.ch</t>
  </si>
  <si>
    <t>steven.thoma@rheinspringen.ch</t>
  </si>
  <si>
    <t>praesidium@bsgl.ch</t>
  </si>
  <si>
    <t xml:space="preserve">urs.maeder@swil.ch </t>
  </si>
  <si>
    <t>sl@msor.ch</t>
  </si>
  <si>
    <t>conny.muelhaupt@bugalu.ch</t>
  </si>
  <si>
    <t>juerg.winter@kispisg.ch</t>
  </si>
  <si>
    <t>H.Gallati@sbw.edu</t>
  </si>
  <si>
    <t>Simone.huwiler@wittenbach.ch</t>
  </si>
  <si>
    <t>Bernhard.Keller@vsgp.ch</t>
  </si>
  <si>
    <t>hellstern@sgv-sg.ch</t>
  </si>
  <si>
    <t>Ursula.Jaggi@schuleflawil.ch</t>
  </si>
  <si>
    <t>Karin.faisst@sg.ch</t>
  </si>
  <si>
    <t>y.aregger@logopaedieoberrheintal.ch</t>
  </si>
  <si>
    <t>anita.sutter@schulemels.ch</t>
  </si>
  <si>
    <t>leitung@logopaedie-mittelrheintal.ch</t>
  </si>
  <si>
    <t>leitung@logopaedie-linthgebiet.ch</t>
  </si>
  <si>
    <t>nadine.itel@stadt.sg.ch</t>
  </si>
  <si>
    <t>beate.vogt@swil.ch</t>
  </si>
  <si>
    <t>martina.hennig@schulewartau.ch</t>
  </si>
  <si>
    <t>melanie.gassner@schulewartau.ch</t>
  </si>
  <si>
    <t>melanie.wiesli@loduto.ch</t>
  </si>
  <si>
    <t>andrea.schwizer@schule-whasj.ch</t>
  </si>
  <si>
    <t>Tobias.wetter@hochsteig.ch</t>
  </si>
  <si>
    <t>Patrik.baumer@sg.ch</t>
  </si>
  <si>
    <t>David.kalberer@sg.ch</t>
  </si>
  <si>
    <t>Karin.Walker@kaltbrunn.ch</t>
  </si>
  <si>
    <t>Gaudenz.Luegstenmann@rj.sg.ch</t>
  </si>
  <si>
    <t>christina.buchser@gommiswald.sg.ch</t>
  </si>
  <si>
    <t>Roland.Stillhard@musikimzentrum.ch</t>
  </si>
  <si>
    <t>Jana.nosal@obvita.ch</t>
  </si>
  <si>
    <t>g.leuzinger@scuolasvizzeradiroma.it</t>
  </si>
  <si>
    <t>Lorenz Indermühle &lt;info@firstclassics.ch&gt;</t>
  </si>
  <si>
    <t>andrea.schmid@sg.ch</t>
  </si>
  <si>
    <t>Heidi.roth@sg.ch</t>
  </si>
  <si>
    <t>Susanne.heuberger@kjpz.ch</t>
  </si>
  <si>
    <t>Katharina.schenk@sg.ch</t>
  </si>
  <si>
    <t>Ruth.haller@schule-schmerikon.ch</t>
  </si>
  <si>
    <t>schulen.contacttracing@sg.ch</t>
  </si>
  <si>
    <t>Reitbahnstrasse 48</t>
  </si>
  <si>
    <t>Hächler</t>
  </si>
  <si>
    <t>barbara.haechler@flade.ch</t>
  </si>
  <si>
    <t>Gemeinde Grabs</t>
  </si>
  <si>
    <t>c.breu@hinterforst.ch</t>
  </si>
  <si>
    <t>Köster</t>
  </si>
  <si>
    <t>betriebsleitung@hps-heerbrugg.ch</t>
  </si>
  <si>
    <t>angelika.margadant@schulerheineck.ch</t>
  </si>
  <si>
    <t>erna.staeger@stadt.sg.ch</t>
  </si>
  <si>
    <t>anita.bachmann@sg.ch</t>
  </si>
  <si>
    <t>monika.bicker@sg.ch</t>
  </si>
  <si>
    <t>daniela.cadosch@sg.ch</t>
  </si>
  <si>
    <t>claudia.ebneter@sg.ch</t>
  </si>
  <si>
    <t>peter.falk@sg.ch</t>
  </si>
  <si>
    <t>manuela.galfano@sg.ch</t>
  </si>
  <si>
    <t>nicole.hofstetter@sg.ch</t>
  </si>
  <si>
    <t>regula.inauen@sg.ch</t>
  </si>
  <si>
    <t>alexander.kummer@sg.ch</t>
  </si>
  <si>
    <t>andrea.lenzin@sg.ch</t>
  </si>
  <si>
    <t>andrea.metzler@sg.ch</t>
  </si>
  <si>
    <t>barbara.metzler@sg.ch</t>
  </si>
  <si>
    <t>juerg.mueller@sg.ch</t>
  </si>
  <si>
    <t>barbara.pfiffner@sg.ch</t>
  </si>
  <si>
    <t>beata.rausch@sg.ch</t>
  </si>
  <si>
    <t>tatjana.romanelli2@sg.ch</t>
  </si>
  <si>
    <t>b.schlaepfer@sg.ch</t>
  </si>
  <si>
    <t>felix.schmid-schelling@sg.ch</t>
  </si>
  <si>
    <t>irène.schmid@sg.ch</t>
  </si>
  <si>
    <t>josef.seliner@sg.ch</t>
  </si>
  <si>
    <t>michael.sieber@sg.ch</t>
  </si>
  <si>
    <t>sylvia.sieber@sg.ch</t>
  </si>
  <si>
    <t>bernhard.stadelmann@sg.ch</t>
  </si>
  <si>
    <t>beatrice.straub@sg.ch</t>
  </si>
  <si>
    <t>corinne.studerus@sg.ch</t>
  </si>
  <si>
    <t>corina.thomann2@sg.ch</t>
  </si>
  <si>
    <t>s.wehrle@sg.ch</t>
  </si>
  <si>
    <t>alexandra.wepfer@sg.ch</t>
  </si>
  <si>
    <t>eveline.wick@sg.ch</t>
  </si>
  <si>
    <t>brigitte.wiederkehr@sg.ch</t>
  </si>
  <si>
    <t>Alexander</t>
  </si>
  <si>
    <t>Alma</t>
  </si>
  <si>
    <t>Beata</t>
  </si>
  <si>
    <t>Tatjana</t>
  </si>
  <si>
    <t>Sylvia</t>
  </si>
  <si>
    <t>Alexandra</t>
  </si>
  <si>
    <t>Bischof</t>
  </si>
  <si>
    <t xml:space="preserve">Cadosch </t>
  </si>
  <si>
    <t>Ebneter</t>
  </si>
  <si>
    <t>Galfano</t>
  </si>
  <si>
    <t xml:space="preserve">Hofstetter </t>
  </si>
  <si>
    <t>Kummer</t>
  </si>
  <si>
    <t>Lenzin</t>
  </si>
  <si>
    <t>Pfiffner</t>
  </si>
  <si>
    <t>Rausch</t>
  </si>
  <si>
    <t xml:space="preserve">Romanelli </t>
  </si>
  <si>
    <t>Schläpfer</t>
  </si>
  <si>
    <t>Seliner</t>
  </si>
  <si>
    <t>Stadelmann</t>
  </si>
  <si>
    <t>Straub</t>
  </si>
  <si>
    <t>Studerus</t>
  </si>
  <si>
    <t>Thomann</t>
  </si>
  <si>
    <t>Wehrle</t>
  </si>
  <si>
    <t>Wepfer</t>
  </si>
  <si>
    <t>Wiederkehr</t>
  </si>
  <si>
    <t>corinne.alder@kathi.ch</t>
  </si>
  <si>
    <t>info@schulblatt@sg.ch</t>
  </si>
  <si>
    <t>barbara.keel@phsg.ch</t>
  </si>
  <si>
    <t>Patrik.Baumer@sg.ch</t>
  </si>
  <si>
    <t>Baumer</t>
  </si>
  <si>
    <t>Koeck.Benjamin@schulen.li</t>
  </si>
  <si>
    <t>Benjamin</t>
  </si>
  <si>
    <t>Koeck</t>
  </si>
  <si>
    <t>tina.cassidy@sg.ch</t>
  </si>
  <si>
    <t>Tina</t>
  </si>
  <si>
    <t>Cassidy</t>
  </si>
  <si>
    <t>christiane.feuerstein@waid.sg</t>
  </si>
  <si>
    <t xml:space="preserve">Christiana </t>
  </si>
  <si>
    <t>Karin.Faisst@sg.ch</t>
  </si>
  <si>
    <t>Faisst</t>
  </si>
  <si>
    <t>nathalie.haller@bluewin.ch</t>
  </si>
  <si>
    <t>Haller</t>
  </si>
  <si>
    <t>info@maitlisek.ch</t>
  </si>
  <si>
    <t>info@waid.sg</t>
  </si>
  <si>
    <t>jugend@sg.ch</t>
  </si>
  <si>
    <t>david.kalberer@sg.ch</t>
  </si>
  <si>
    <t>Kalberer</t>
  </si>
  <si>
    <t>Karin.wildhaber@nesslau.ch</t>
  </si>
  <si>
    <t>katrin.serries@kibesuisse.ch</t>
  </si>
  <si>
    <t>Serries</t>
  </si>
  <si>
    <t>arsg@kklick.ch</t>
  </si>
  <si>
    <t>haennes.kunz@sg.ch</t>
  </si>
  <si>
    <t>marlenrutzcerna@gmail.com</t>
  </si>
  <si>
    <t>landmark@landmark-media.ch</t>
  </si>
  <si>
    <t>menzi.sergio@gmail.com</t>
  </si>
  <si>
    <t>kati.michalk@kklick.ch</t>
  </si>
  <si>
    <t>pia.laedach@zpk.org</t>
  </si>
  <si>
    <t>rebecca.c.schnyder@kklick.ch</t>
  </si>
  <si>
    <t>schulwege@verkehrsclub.ch</t>
  </si>
  <si>
    <t>Juerg.Winter@kispisg.ch</t>
  </si>
  <si>
    <t>Ursula.Wunder@phsg.ch</t>
  </si>
  <si>
    <t>sabrina.america@sg.ch</t>
  </si>
  <si>
    <t>David.Binotto@sg.ch</t>
  </si>
  <si>
    <t>Nadine.Christinger@sg.ch</t>
  </si>
  <si>
    <t>Christian.Grob@sg.ch</t>
  </si>
  <si>
    <t>Monika.Guler@sg.ch</t>
  </si>
  <si>
    <t>Jacqueline.Haag@sg.ch</t>
  </si>
  <si>
    <t>Corine.Halter@sg.ch</t>
  </si>
  <si>
    <t>Kornelia.Hasselbach@sg.ch</t>
  </si>
  <si>
    <t>Anna-Kathrin.Huser@sg.ch</t>
  </si>
  <si>
    <t>Heiko.Kahl@sg.ch</t>
  </si>
  <si>
    <t>Reto.Kriech@sg.ch</t>
  </si>
  <si>
    <t>Eveline.Locher@sg.ch</t>
  </si>
  <si>
    <t>Alexander.Moline@sg.ch</t>
  </si>
  <si>
    <t>Christine.Thaddey@sg.ch</t>
  </si>
  <si>
    <t>Susanne.Widmer@sg.ch</t>
  </si>
  <si>
    <t>Massimo.Zanni@sg.ch</t>
  </si>
  <si>
    <t>Haennes</t>
  </si>
  <si>
    <t>Kati</t>
  </si>
  <si>
    <t>Pia</t>
  </si>
  <si>
    <t>Rebecca</t>
  </si>
  <si>
    <t>Kunz</t>
  </si>
  <si>
    <t>Michalk</t>
  </si>
  <si>
    <t>Schnyder</t>
  </si>
  <si>
    <t>Winter</t>
  </si>
  <si>
    <t>Wunder</t>
  </si>
  <si>
    <t>Binotto</t>
  </si>
  <si>
    <t>America</t>
  </si>
  <si>
    <t>Christinger</t>
  </si>
  <si>
    <t>Grob</t>
  </si>
  <si>
    <t>Guler</t>
  </si>
  <si>
    <t>Hasselbach</t>
  </si>
  <si>
    <t>Kornelia</t>
  </si>
  <si>
    <t>Anna-Kathrin</t>
  </si>
  <si>
    <t>Kahl</t>
  </si>
  <si>
    <t>Kriech</t>
  </si>
  <si>
    <t>Heiko</t>
  </si>
  <si>
    <t>Locher</t>
  </si>
  <si>
    <t>Moline</t>
  </si>
  <si>
    <t>Thaddey</t>
  </si>
  <si>
    <t xml:space="preserve">Massimo </t>
  </si>
  <si>
    <t>Zanni</t>
  </si>
  <si>
    <t>Bernhard Stadelmann</t>
  </si>
  <si>
    <t>Dr. Jürg Müller</t>
  </si>
  <si>
    <t>samuel.tanner@schulewabe.ch</t>
  </si>
  <si>
    <t>christine.haas@schule-uzwil.ch</t>
  </si>
  <si>
    <t>eMailG1</t>
  </si>
  <si>
    <t>eMailG2</t>
  </si>
  <si>
    <t>jessica.laederach@cslinth.ch</t>
  </si>
  <si>
    <t>info@giraffen.schule</t>
  </si>
  <si>
    <t>liz.free@isr.ch</t>
  </si>
  <si>
    <t>sekretariat@maitlisek.ch</t>
  </si>
  <si>
    <t>info@lanave-schule.ch</t>
  </si>
  <si>
    <t>hanhart.patrick@gmail.com</t>
  </si>
  <si>
    <t>info@cslinth.ch</t>
  </si>
  <si>
    <t>eveline@giraffen.schule</t>
  </si>
  <si>
    <t>sekretariat@lanave-schule.ch</t>
  </si>
  <si>
    <t>schulleitung@kathi.ch</t>
  </si>
  <si>
    <t>st.gallen@netzch.ch</t>
  </si>
  <si>
    <t>sabine.zeller@offh.ch</t>
  </si>
  <si>
    <t>kontakt@offh.ch</t>
  </si>
  <si>
    <t>schulleitung@steinerschule-stgallen.ch</t>
  </si>
  <si>
    <t>info@steinerschule-stgallen.ch</t>
  </si>
  <si>
    <t>info@unikos.ch</t>
  </si>
  <si>
    <t>schulleitung@unikos.ch</t>
  </si>
  <si>
    <t>kant. Asylschule /
keine Privatschule</t>
  </si>
  <si>
    <t>Simone</t>
  </si>
  <si>
    <t>individuell</t>
  </si>
  <si>
    <t>Tanja.amtmann@wittenbach.ch</t>
  </si>
  <si>
    <t>Amtmann</t>
  </si>
  <si>
    <t>daniela.halter@schulemoerschwil.ch</t>
  </si>
  <si>
    <t>Anspruchsgruppe</t>
  </si>
  <si>
    <t>Kantonale Kindergarten Konferenz (KKgK)</t>
  </si>
  <si>
    <t>Jennifer</t>
  </si>
  <si>
    <t>Seestrasse 43</t>
  </si>
  <si>
    <t>Horn</t>
  </si>
  <si>
    <t>Kantonale Unterstufen Konferenz (KUK)</t>
  </si>
  <si>
    <t>Bossart</t>
  </si>
  <si>
    <t xml:space="preserve">Lienerstrasse 7 </t>
  </si>
  <si>
    <t>Kantonaler Mittelstufen Konvent (KMK)</t>
  </si>
  <si>
    <t>Sachser</t>
  </si>
  <si>
    <t>Wilerstrasse 101</t>
  </si>
  <si>
    <t>Konferenz der Schulischen Heilpädagogen/- innen (KSH)</t>
  </si>
  <si>
    <t>Zoller-Kobelt</t>
  </si>
  <si>
    <t xml:space="preserve">Wil </t>
  </si>
  <si>
    <t>Berufsverband St.Galler Logopädinnnen und Logopäden (BSGL)</t>
  </si>
  <si>
    <t>Mosimann</t>
  </si>
  <si>
    <t>Hauptstrasse 15</t>
  </si>
  <si>
    <t>Braunau</t>
  </si>
  <si>
    <t>Kantonaler Leherinnen- und Lehrerverband (KLV)</t>
  </si>
  <si>
    <t>Sekretariat</t>
  </si>
  <si>
    <t>Davidstrasse 46</t>
  </si>
  <si>
    <t>St. Gallerstrasse 40</t>
  </si>
  <si>
    <t>Jona SG</t>
  </si>
  <si>
    <t>Pädagogische Hochschule St.Gallen (PHSG)</t>
  </si>
  <si>
    <t>Pädagogische Komission 1 (PK1)</t>
  </si>
  <si>
    <t>Pädagogische Komission 2 (PK2)</t>
  </si>
  <si>
    <t>Pädagogische Komission 3 (PK3)</t>
  </si>
  <si>
    <t>Oberer Graben 46</t>
  </si>
  <si>
    <t>eva.nietlispach@sg.ch</t>
  </si>
  <si>
    <t>Andy</t>
  </si>
  <si>
    <t>Steingrüeblistrasse 53</t>
  </si>
  <si>
    <t>andy.benz@sg.ch</t>
  </si>
  <si>
    <t>Neuland</t>
  </si>
  <si>
    <t>daniel.schoenenberger@sg.ch</t>
  </si>
  <si>
    <t>Verband St.Galler Volkschulträger (SGV)</t>
  </si>
  <si>
    <t>Hellstern</t>
  </si>
  <si>
    <t>Müller-Friedbergstrasse 34</t>
  </si>
  <si>
    <t xml:space="preserve">Rorschach </t>
  </si>
  <si>
    <t>spd.zentralstelle@sg.ch</t>
  </si>
  <si>
    <t>Schulpsychologischer Dienst Kanton (SPD)</t>
  </si>
  <si>
    <t>Ralph</t>
  </si>
  <si>
    <t>Wettach</t>
  </si>
  <si>
    <t>schulpsychologie@stadt.sg.ch</t>
  </si>
  <si>
    <t>Geschäftsstelle VSGP</t>
  </si>
  <si>
    <t>bernhard.keller@vsgp.ch</t>
  </si>
  <si>
    <t>Verband Schulleiterinnen und Schulleiter Kanton St.Gallen (VSLSG)</t>
  </si>
  <si>
    <t>Freddy</t>
  </si>
  <si>
    <t>Leo-Jung-Strasse 17</t>
  </si>
  <si>
    <t>Vereinigung Schulleitungen Musikschulen Kanton St.Gallen (VSMSG)</t>
  </si>
  <si>
    <t>Thiede</t>
  </si>
  <si>
    <t>vsmsg@msaar.ch</t>
  </si>
  <si>
    <t>Verband des Personals öffentlicher Dienste (VPOD)</t>
  </si>
  <si>
    <t>Akeret</t>
  </si>
  <si>
    <t>Zwinglistrasse 3</t>
  </si>
  <si>
    <t>Horst</t>
  </si>
  <si>
    <t>Biedermann</t>
  </si>
  <si>
    <t>horst.biedermann@phsg.ch</t>
  </si>
  <si>
    <t>Notkerstrasse 27</t>
  </si>
  <si>
    <t>Pädagogische Komission Schulführung (PKS)</t>
  </si>
  <si>
    <t>Verband Privater Sonderschulträger (VPS)</t>
  </si>
  <si>
    <t>Marcel.Koch@sh-k.ch</t>
  </si>
  <si>
    <t>Blaser</t>
  </si>
  <si>
    <t>Kauffmannstrasse 10</t>
  </si>
  <si>
    <t>urs.blaser@sg.ch</t>
  </si>
  <si>
    <t>Pädagogische Kommissionen</t>
  </si>
  <si>
    <t>Weitere</t>
  </si>
  <si>
    <t>Präsident: Christoph Ackermann</t>
  </si>
  <si>
    <t>kmk@kmksg.ch; sachsers@bluewin.ch</t>
  </si>
  <si>
    <t>Stufen- und Fachkonvente</t>
  </si>
  <si>
    <t>Sozialpartner</t>
  </si>
  <si>
    <t>tanja.amtmann@wittenbach.ch</t>
  </si>
  <si>
    <t>Johanna</t>
  </si>
  <si>
    <t>Grass-Kunz</t>
  </si>
  <si>
    <t>johanna.grass-kunz@obvita.ch</t>
  </si>
  <si>
    <t>Büelstrasse 18</t>
  </si>
  <si>
    <t>Wirz Monika (monika.wirz@lotty-wohlwend.ch)</t>
  </si>
  <si>
    <t>Salome</t>
  </si>
  <si>
    <t>salome.egli@ti-sg.ch</t>
  </si>
  <si>
    <t>Hüni</t>
  </si>
  <si>
    <t>Fabian.Hueni@stadtgossau.ch</t>
  </si>
  <si>
    <t>Erb</t>
  </si>
  <si>
    <t>Regula.erb@quarten.ch</t>
  </si>
  <si>
    <t>Hellstern@sgv-sg.ch</t>
  </si>
  <si>
    <t>Jose.lorca@wittenbach.ch</t>
  </si>
  <si>
    <t>werner.moser@flawil.ch</t>
  </si>
  <si>
    <t>Rosenbergstrasse 38</t>
  </si>
  <si>
    <t>Konrad</t>
  </si>
  <si>
    <t>samuel.konrad@psnlz.ch</t>
  </si>
  <si>
    <t>schulleitung.ogw@schule-widnau.ch</t>
  </si>
  <si>
    <t>rolf.deubelbeiss@goldach.ch</t>
  </si>
  <si>
    <t>info@bugalu.ch</t>
  </si>
  <si>
    <t>Privat: Oberhofstettenstrasse 92b, 9012 St.Gallen</t>
  </si>
  <si>
    <t>lukas.weibel@tipiti.ch</t>
  </si>
  <si>
    <t>p.baumgartner@sevelen.ch</t>
  </si>
  <si>
    <t>Leo-Jung-Strasse 50</t>
  </si>
  <si>
    <t>Wurmsbach</t>
  </si>
  <si>
    <t>Avdili</t>
  </si>
  <si>
    <t>alma.avdili@sg.ch</t>
  </si>
  <si>
    <t>Amelie.Tross@sg.ch</t>
  </si>
  <si>
    <t>Astrid.Beerli@sg.ch</t>
  </si>
  <si>
    <t>Bettina.Kaelin@sg.ch</t>
  </si>
  <si>
    <t>Daniel.Reich@sg.ch</t>
  </si>
  <si>
    <t>Fetanete.Keka@sg.ch</t>
  </si>
  <si>
    <t>Janice.Luchsinger@sg.ch</t>
  </si>
  <si>
    <t>Tobias.Zuercher@sg.ch</t>
  </si>
  <si>
    <t>Amelie</t>
  </si>
  <si>
    <t>Tross</t>
  </si>
  <si>
    <t>Kälin</t>
  </si>
  <si>
    <t>Reich</t>
  </si>
  <si>
    <t>Fetanete</t>
  </si>
  <si>
    <t xml:space="preserve">Keka </t>
  </si>
  <si>
    <t>Janice</t>
  </si>
  <si>
    <t>Luchsinger</t>
  </si>
  <si>
    <t>Tobias</t>
  </si>
  <si>
    <t>Zürcher</t>
  </si>
  <si>
    <t>Andy.Benz@sg.ch</t>
  </si>
  <si>
    <t>Barbara.Hagmann@sg.ch</t>
  </si>
  <si>
    <t>Beatrice.Rohner@sg.ch</t>
  </si>
  <si>
    <t>Christian.Schmid@sg.ch</t>
  </si>
  <si>
    <t>Christina.Locher@sg.ch</t>
  </si>
  <si>
    <t>Daniel.Schoenenberger@sg.ch</t>
  </si>
  <si>
    <t>Eva.Nietlispach@sg.ch</t>
  </si>
  <si>
    <t>Franziska.Gschwend@sg.ch</t>
  </si>
  <si>
    <t>Juerg.Raschle@sg.ch</t>
  </si>
  <si>
    <t>Klaus.Ruediger@sg.ch</t>
  </si>
  <si>
    <t>Martina.Plejic@sg.ch</t>
  </si>
  <si>
    <t>Peter.Goeldi@sg.ch</t>
  </si>
  <si>
    <t>Stefan.Kölliker@sg.ch</t>
  </si>
  <si>
    <t>Tina.Cassidy@sg.ch</t>
  </si>
  <si>
    <t>Urs.Blaser@sg.ch</t>
  </si>
  <si>
    <t>Yvonne.Kraeuchi@sg.ch</t>
  </si>
  <si>
    <t>Hagmann</t>
  </si>
  <si>
    <t>Gschwend</t>
  </si>
  <si>
    <t>Raschle</t>
  </si>
  <si>
    <t xml:space="preserve">Klaus </t>
  </si>
  <si>
    <t>Rüdiger</t>
  </si>
  <si>
    <t>Plejic</t>
  </si>
  <si>
    <t>Kölliker</t>
  </si>
  <si>
    <t xml:space="preserve">Tina </t>
  </si>
  <si>
    <t>Kräuchi-Giardet</t>
  </si>
  <si>
    <t>Stähelin</t>
  </si>
  <si>
    <t>fabienne.staehelin@niederhelfenschwil.ch</t>
  </si>
  <si>
    <t>Good-Moser</t>
  </si>
  <si>
    <t>Bistum St.Gallen, Ordinariat</t>
  </si>
  <si>
    <t>kreissl@bistum-stgallen.ch</t>
  </si>
  <si>
    <t xml:space="preserve">schmidt@ref-sg.ch </t>
  </si>
  <si>
    <r>
      <t>Kirchenrat der evangelisch-reformierten Kirche des Kantons St.Gallen</t>
    </r>
    <r>
      <rPr>
        <sz val="10"/>
        <color rgb="FF000000"/>
        <rFont val="Arial"/>
        <family val="2"/>
      </rPr>
      <t xml:space="preserve">    </t>
    </r>
  </si>
  <si>
    <t xml:space="preserve">info@instrosenberg.ch </t>
  </si>
  <si>
    <t>Ennet Schuel</t>
  </si>
  <si>
    <t>Betschart</t>
  </si>
  <si>
    <t>Oberdorf 895</t>
  </si>
  <si>
    <t>Katarina</t>
  </si>
  <si>
    <t>Gromova</t>
  </si>
  <si>
    <t>Leitung</t>
  </si>
  <si>
    <t>info.tcz@sbw.edu</t>
  </si>
  <si>
    <t>Lernraum zum Eintauchen</t>
  </si>
  <si>
    <t>Kochanek</t>
  </si>
  <si>
    <t>Burgerrietstr. 14</t>
  </si>
  <si>
    <t>thomas@aditres.com</t>
  </si>
  <si>
    <t>078 613 80 20</t>
  </si>
  <si>
    <t>markus.luterbacher@stadt.sg.ch</t>
  </si>
  <si>
    <t>SRP Eggersriet-Grub</t>
  </si>
  <si>
    <t>Zwicky</t>
  </si>
  <si>
    <t>markus.luterbacher@schule-eggersriet-grubsg.ch</t>
  </si>
  <si>
    <t>Gähwilerstrasse 1</t>
  </si>
  <si>
    <t>urs.heuberger@kirchberg.ch</t>
  </si>
  <si>
    <t>eveline.angehrn@farner.ch</t>
  </si>
  <si>
    <t>Angehrn / Farner-OBA</t>
  </si>
  <si>
    <t>helene.nueesch@concentria.ch</t>
  </si>
  <si>
    <t>Helene</t>
  </si>
  <si>
    <t>Nüesch</t>
  </si>
  <si>
    <t>franziska.guettinger@sg.ch</t>
  </si>
  <si>
    <t>Güttinger</t>
  </si>
  <si>
    <t>Farner-OBA</t>
  </si>
  <si>
    <t>ZEPRA</t>
  </si>
  <si>
    <t>juliane.henneberger@sg.ch</t>
  </si>
  <si>
    <t>Juliane</t>
  </si>
  <si>
    <t>Henneberger</t>
  </si>
  <si>
    <t>BLD-ABB-BBI</t>
  </si>
  <si>
    <t>info@hpdienst.ch</t>
  </si>
  <si>
    <t>HPD</t>
  </si>
  <si>
    <t>Itel</t>
  </si>
  <si>
    <t>SPD Stadt</t>
  </si>
  <si>
    <t>kklick</t>
  </si>
  <si>
    <t>KLV</t>
  </si>
  <si>
    <t>guido.lehmann@sg.ch</t>
  </si>
  <si>
    <t>DI-AfGB-GA</t>
  </si>
  <si>
    <t>felicitas.leibundgut@insos-sg-ai.ch</t>
  </si>
  <si>
    <t>Felicitas</t>
  </si>
  <si>
    <t>Leibundgut</t>
  </si>
  <si>
    <t>INSOS</t>
  </si>
  <si>
    <t>paula.looser@sg.ch</t>
  </si>
  <si>
    <t>Paula</t>
  </si>
  <si>
    <t>Looser</t>
  </si>
  <si>
    <t>DI-AfKU-KB</t>
  </si>
  <si>
    <t>PHSG</t>
  </si>
  <si>
    <t>michael.beck@phsg.ch</t>
  </si>
  <si>
    <t>Beck</t>
  </si>
  <si>
    <t>isabelle.bischof@phsg.ch</t>
  </si>
  <si>
    <t>Isabelle</t>
  </si>
  <si>
    <t>christian.bruehwiler@phsg.ch</t>
  </si>
  <si>
    <t>Brühwiler</t>
  </si>
  <si>
    <t>Colombi</t>
  </si>
  <si>
    <t>anja.gebhardt@phsg.ch</t>
  </si>
  <si>
    <t>Anja</t>
  </si>
  <si>
    <t>Gebhardt</t>
  </si>
  <si>
    <t>julia.ha@phsg.ch</t>
  </si>
  <si>
    <t>Ha</t>
  </si>
  <si>
    <t>jan.hochweber@phsg.ch</t>
  </si>
  <si>
    <t>Jan</t>
  </si>
  <si>
    <t>Hochweber</t>
  </si>
  <si>
    <t>martin.hofmann@phsg.ch</t>
  </si>
  <si>
    <t>Hofmann</t>
  </si>
  <si>
    <t>info@phsg.ch</t>
  </si>
  <si>
    <t>Info</t>
  </si>
  <si>
    <t>gabi.keel@phsg.ch</t>
  </si>
  <si>
    <t>Gabi</t>
  </si>
  <si>
    <t>ralph.kugler@phsg.ch</t>
  </si>
  <si>
    <t>Kugler</t>
  </si>
  <si>
    <t>wilfrid.kuster@phsg.ch</t>
  </si>
  <si>
    <t>Wilfrid</t>
  </si>
  <si>
    <t>Kuster</t>
  </si>
  <si>
    <t>doelf.looser@phsg.ch</t>
  </si>
  <si>
    <t>Dölf</t>
  </si>
  <si>
    <t>judith.pekarek@phsg.ch</t>
  </si>
  <si>
    <t>Pekarek</t>
  </si>
  <si>
    <t>nicolas.robin@phsg.ch</t>
  </si>
  <si>
    <t>Nicolas</t>
  </si>
  <si>
    <t>Robin</t>
  </si>
  <si>
    <t>franziska.schaerli@phsg.ch</t>
  </si>
  <si>
    <t>Schärli</t>
  </si>
  <si>
    <t>robbert.smit@phsg.ch</t>
  </si>
  <si>
    <t>Robbert</t>
  </si>
  <si>
    <t>Smit</t>
  </si>
  <si>
    <t>ursula.wunder@phsg.ch</t>
  </si>
  <si>
    <t>michael.zwahlen@phsg.ch</t>
  </si>
  <si>
    <t>Zwahlen</t>
  </si>
  <si>
    <t>Rebecca C.</t>
  </si>
  <si>
    <t>SGV</t>
  </si>
  <si>
    <t>spd.gossau@sg.ch</t>
  </si>
  <si>
    <t>SPD Gossau</t>
  </si>
  <si>
    <t>spd.jona@sg.ch</t>
  </si>
  <si>
    <t>SPD Jona</t>
  </si>
  <si>
    <t>spd.rebstein@sg.ch</t>
  </si>
  <si>
    <t>SPD Rebstein</t>
  </si>
  <si>
    <t>spd.rorschach@sg.ch</t>
  </si>
  <si>
    <t>SPD Rorschach</t>
  </si>
  <si>
    <t>spd.sargans@sg.ch</t>
  </si>
  <si>
    <t>SPD Sargans</t>
  </si>
  <si>
    <t>spd.wattwil@sg.ch</t>
  </si>
  <si>
    <t>SPD Wattwil</t>
  </si>
  <si>
    <t>spd.wil@sg.ch</t>
  </si>
  <si>
    <t>SPD Wil</t>
  </si>
  <si>
    <t>SPD Kanton</t>
  </si>
  <si>
    <t>schulleitung@musikschule-thurland.ch</t>
  </si>
  <si>
    <t>Vollenweider</t>
  </si>
  <si>
    <t>Musikschulen</t>
  </si>
  <si>
    <t>VPOD</t>
  </si>
  <si>
    <t>peter.goeldi@sg.ch</t>
  </si>
  <si>
    <t>Bildungsrat</t>
  </si>
  <si>
    <t>Eva.nietlispach@sg.ch</t>
  </si>
  <si>
    <t>Bildungsrätin</t>
  </si>
  <si>
    <t>christina.locher@sg.ch</t>
  </si>
  <si>
    <t>klaus.ruediger@sg.ch</t>
  </si>
  <si>
    <t>Klaus</t>
  </si>
  <si>
    <t>beatrice.rohner@sg.ch</t>
  </si>
  <si>
    <t>ursula.gubser@sg.ch</t>
  </si>
  <si>
    <t>071 955 40 24</t>
  </si>
  <si>
    <t xml:space="preserve">Alex </t>
  </si>
  <si>
    <t>Boacter</t>
  </si>
  <si>
    <t>a.boacter@sbw.edu</t>
  </si>
  <si>
    <t>ruedi@ennetschuel.ch</t>
  </si>
  <si>
    <t>078 234 54 40</t>
  </si>
  <si>
    <t>j.buol@sbw.edu</t>
  </si>
  <si>
    <t>071 544 20 40 / 071 466 70 90</t>
  </si>
  <si>
    <t>UNIKOS Oberstufe St.Gallen</t>
  </si>
  <si>
    <t>Verein Waldkinder St.Gallen</t>
  </si>
  <si>
    <t>manuela.kaiser@sargans.ch</t>
  </si>
  <si>
    <t xml:space="preserve">Raphael </t>
  </si>
  <si>
    <t>Dudli</t>
  </si>
  <si>
    <t>Stadt Wil. Departement Bildung und Sport</t>
  </si>
  <si>
    <t>david.keller@stadt.sg.ch</t>
  </si>
  <si>
    <t xml:space="preserve">Dottenwilerstr. 2                                                        </t>
  </si>
  <si>
    <t>9301</t>
  </si>
  <si>
    <t>Sportwoche 2023</t>
  </si>
  <si>
    <t>Woche 5 (30.01. bis 03.02.23)</t>
  </si>
  <si>
    <t>Woche 3, Woche 6</t>
  </si>
  <si>
    <t>Woche 8 (18.2. bis 26.2.23)</t>
  </si>
  <si>
    <t>Woche 5 (28.01. bis 05.2.23)</t>
  </si>
  <si>
    <t>Woche 8 (20.2. bis 26.2.23)</t>
  </si>
  <si>
    <t>Wochen 9 und 10 (25.2. bis 12.3.23)</t>
  </si>
  <si>
    <t>KW 10 (obligatorisch; 6.3. bis10.3.)</t>
  </si>
  <si>
    <t>Bütschwil-Ganterschwil (PS)</t>
  </si>
  <si>
    <t xml:space="preserve">Fasnacht: </t>
  </si>
  <si>
    <t>Woche 6 (4.2.23 bis 12.2.23)</t>
  </si>
  <si>
    <t>Sportlager / Sportwoche</t>
  </si>
  <si>
    <t>Woche 5 (obligatorisch 30.1. bis 3.2.23)</t>
  </si>
  <si>
    <t>Woche 5 (29.01. bis 05.2.23)</t>
  </si>
  <si>
    <t>16.1. bis 20.1.2023 (oder Schule)</t>
  </si>
  <si>
    <t>Woche 9 (25.2. bis 05.3.23)</t>
  </si>
  <si>
    <t>Woche 7 (11.2. bis 19.2.23)</t>
  </si>
  <si>
    <t>Woche 6 (5.2. bis 11.2.23)</t>
  </si>
  <si>
    <t>Woche 4 (23.1. bis 27.1.23) Primarschulen</t>
  </si>
  <si>
    <t>keine Angaben</t>
  </si>
  <si>
    <t>Woche 6 (5.2.23 bis 12.2.23)</t>
  </si>
  <si>
    <t>Woche 6 (6.2. bis 11.2.), 4./5. Klasse</t>
  </si>
  <si>
    <t>keine Angben</t>
  </si>
  <si>
    <t>Woche 10 (6.3. bis 10.3.23)</t>
  </si>
  <si>
    <t>Woche 6 (04.2. bis 12.2.23)</t>
  </si>
  <si>
    <t>Woche 5, jeweils</t>
  </si>
  <si>
    <t>Fasnacht beachten</t>
  </si>
  <si>
    <t>Woche 3 (16.1. bis 20.1.23), (oder Schule)</t>
  </si>
  <si>
    <t>Woche 3 (16.1. bis 20.1.23) 4.-6. Klasse</t>
  </si>
  <si>
    <t>Woche 9 (27.2. bis 3.3.23) obligatorisch</t>
  </si>
  <si>
    <t>Fasnacht</t>
  </si>
  <si>
    <t>Woche 2 (Lager 6. Kl.), Woche 7 Sportwoche</t>
  </si>
  <si>
    <t>Woche 13 (27.3. bis 31.3.23)</t>
  </si>
  <si>
    <t>Woche 3 (16.1. bis 20.2.23)</t>
  </si>
  <si>
    <t>Woche 8 (17.2. bis 27.23)</t>
  </si>
  <si>
    <t>Ferien inkl. Fasnacht, 10 Tage</t>
  </si>
  <si>
    <t>Fasnachtstage</t>
  </si>
  <si>
    <t>Woche 4 (23.1. bis 27.1.23), obligatorisch</t>
  </si>
  <si>
    <t>Woche 8 (20.2. bis 24.2.23)</t>
  </si>
  <si>
    <t>Woche 3 (16.1. bis 20.01.23)</t>
  </si>
  <si>
    <t>Woche 6 (05.02. bis 12.2.23)</t>
  </si>
  <si>
    <t>Woche 5</t>
  </si>
  <si>
    <t>Woche 9 (27.2. bis 01.03), 3 Tage</t>
  </si>
  <si>
    <t>Woche 7/8 (16.2. bis 26.2.23), 10 Tage</t>
  </si>
  <si>
    <t>Woche 3 (16.01. bis 20.01.23)</t>
  </si>
  <si>
    <t>Woche 4 (21.1. bis 29.1.23)</t>
  </si>
  <si>
    <t>Anzahl WBP 2024</t>
  </si>
  <si>
    <t>mlandert@psrebstein.ch</t>
  </si>
  <si>
    <t>Landert</t>
  </si>
  <si>
    <t>Schulrat PS Rebstein</t>
  </si>
  <si>
    <t>marco.doerig@hpv.ch</t>
  </si>
  <si>
    <t>Bobby</t>
  </si>
  <si>
    <t>Weggenmann</t>
  </si>
  <si>
    <t>ab 1. August 2022</t>
  </si>
  <si>
    <t>Mario</t>
  </si>
  <si>
    <t>Gnägi</t>
  </si>
  <si>
    <t>Untere Halde 8</t>
  </si>
  <si>
    <t>Oberschan</t>
  </si>
  <si>
    <t>mario.gnaegi@bluewin.ch</t>
  </si>
  <si>
    <t>Heilpädagogisches Zentrum Seidenbaum</t>
  </si>
  <si>
    <t>Seidenbaumstrasse 30</t>
  </si>
  <si>
    <t>Zambelli</t>
  </si>
  <si>
    <t>Anna-Barbara</t>
  </si>
  <si>
    <t>Rheinhofsstrasse 1</t>
  </si>
  <si>
    <t>9465</t>
  </si>
  <si>
    <t>Salez</t>
  </si>
  <si>
    <t>Kathrin</t>
  </si>
  <si>
    <t>Schulzentrum Türggenau</t>
  </si>
  <si>
    <t>Wagner</t>
  </si>
  <si>
    <t>Eveline.koller@sg.ch</t>
  </si>
  <si>
    <t>Jeannette</t>
  </si>
  <si>
    <t>Joso</t>
  </si>
  <si>
    <t>Cacic</t>
  </si>
  <si>
    <t>thomas.koester@hpzseidenbaum.ch</t>
  </si>
  <si>
    <t>HPS Trübbach &amp; Lernpark Seidenbaum, Azmoos</t>
  </si>
  <si>
    <t>Bei Postversand Adressen Präsidien verwenden, mit ev. Kopie an Geschäftleitungen.</t>
  </si>
  <si>
    <t>Geschäftsführer Sonderschulen --&gt; Adressate auf Liste der Träger ebenfalls aufgeführt</t>
  </si>
  <si>
    <t>Zentralsekretariat</t>
  </si>
  <si>
    <t>Leiter</t>
  </si>
  <si>
    <t>Lernpark Seidenbaum</t>
  </si>
  <si>
    <t>Zuständigkeit liegt beim HPZ Seidenbaum, Trübbach</t>
  </si>
  <si>
    <t>auch zuständig für Lernpark Seidenbaum, Azmoos</t>
  </si>
  <si>
    <t>Markert</t>
  </si>
  <si>
    <t>srp@andwil-arnegg.ch</t>
  </si>
  <si>
    <t>Schneider-Siegrist</t>
  </si>
  <si>
    <t>Gesamtleitung Schulen Neckertal</t>
  </si>
  <si>
    <t>Baumgarten 6</t>
  </si>
  <si>
    <t>Peterzell</t>
  </si>
  <si>
    <t>Staeheli</t>
  </si>
  <si>
    <t>b.hubatka@sonderschulinternat.ch</t>
  </si>
  <si>
    <t>Natalie</t>
  </si>
  <si>
    <t>Buner</t>
  </si>
  <si>
    <t>Roger.zahner@klv-sg.ch</t>
  </si>
  <si>
    <t>Claudio</t>
  </si>
  <si>
    <t>s.graf@tipiti.ch</t>
  </si>
  <si>
    <t>tipiti</t>
  </si>
  <si>
    <t>stephan.herzer@tipiti.ch</t>
  </si>
  <si>
    <t>Herzer</t>
  </si>
  <si>
    <t>Olivia</t>
  </si>
  <si>
    <t>Fuchs</t>
  </si>
  <si>
    <t>olivia.fuchs@stadt.sg.ch</t>
  </si>
  <si>
    <t>Bildungsrat Plus</t>
  </si>
  <si>
    <t>Eggmann-Hofer</t>
  </si>
  <si>
    <t>Gstaldenstrasse 10</t>
  </si>
  <si>
    <t>regula.egg@bluewin.ch</t>
  </si>
  <si>
    <t>GL AVS: Brigitte Wiederkehr</t>
  </si>
  <si>
    <t xml:space="preserve">GL AVS: Bettina Wagner </t>
  </si>
  <si>
    <t>GL AVS: Regula Inauen</t>
  </si>
  <si>
    <t>GL AVS: Beata Rausch</t>
  </si>
  <si>
    <t>Irene.Schmid@sg.ch</t>
  </si>
  <si>
    <t>Amtsleitung</t>
  </si>
  <si>
    <t>Amtssekretariat</t>
  </si>
  <si>
    <t>Schule und Unterricht</t>
  </si>
  <si>
    <t>Sonderpädagogik</t>
  </si>
  <si>
    <t>Aufsicht und Schulqualität</t>
  </si>
  <si>
    <t>Beratungsdienst Schule</t>
  </si>
  <si>
    <t>Lehrmittelverlag</t>
  </si>
  <si>
    <t>Sonia.Dorn@sg.ch</t>
  </si>
  <si>
    <t>Sonia</t>
  </si>
  <si>
    <t xml:space="preserve">Dorn </t>
  </si>
  <si>
    <t>Keka</t>
  </si>
  <si>
    <t>Lädach</t>
  </si>
  <si>
    <t>Bemerkung</t>
  </si>
  <si>
    <t>Abteilung</t>
  </si>
  <si>
    <t>Bildungsdepartement Kanton St.Gallen</t>
  </si>
  <si>
    <t>Davidstrasse 31</t>
  </si>
  <si>
    <t>stefan.koelliker@sg.ch</t>
  </si>
  <si>
    <t>Locher-Vettiger</t>
  </si>
  <si>
    <t>Mühlhaldenstrasse 15</t>
  </si>
  <si>
    <t>Neulandenstrasse 19</t>
  </si>
  <si>
    <t>Im Obstgarten 3</t>
  </si>
  <si>
    <t xml:space="preserve">Eva </t>
  </si>
  <si>
    <t>c/o KONSENS 46, Oberer Graben 46</t>
  </si>
  <si>
    <t>Buchenstrasse 1</t>
  </si>
  <si>
    <t xml:space="preserve">Beatrice </t>
  </si>
  <si>
    <t>Hiltisau 1</t>
  </si>
  <si>
    <t>Sonnenhaldenstrasse 8</t>
  </si>
  <si>
    <t>Uetliburg</t>
  </si>
  <si>
    <t>Jürg Michael</t>
  </si>
  <si>
    <t>christian.schmid2@sg.ch</t>
  </si>
  <si>
    <t>Bildungsdepartement Kanton St.Gallen, Amt für Mittelschule</t>
  </si>
  <si>
    <t>Bildungsdepartement Kanton St.Gallen, Amt für Volksschule</t>
  </si>
  <si>
    <t>Alexander.Kummer@sg.ch</t>
  </si>
  <si>
    <t>Amtsleitung BLD</t>
  </si>
  <si>
    <t xml:space="preserve">Amt für Volksschule </t>
  </si>
  <si>
    <t xml:space="preserve">Amt für Berufsbildung </t>
  </si>
  <si>
    <t xml:space="preserve">Amt für Mittelschule </t>
  </si>
  <si>
    <t xml:space="preserve">Amt für Hochschule </t>
  </si>
  <si>
    <t>Amt für Sport</t>
  </si>
  <si>
    <t>Bereuter</t>
  </si>
  <si>
    <t>Bruno.Mueller1@sg.ch</t>
  </si>
  <si>
    <t>Rolf.Bereuter@sg.ch</t>
  </si>
  <si>
    <t>TISG Trägerverein Integrationsprojekte 
Internat Marienburg, Zentrum UM</t>
  </si>
  <si>
    <t>TISG Integrationszentrum Seeben</t>
  </si>
  <si>
    <t>Burtscher</t>
  </si>
  <si>
    <t>Brotzer</t>
  </si>
  <si>
    <t>larissa.brotzer@wittenbach.ch</t>
  </si>
  <si>
    <t>institutionsleitung@hpsflawil.ch</t>
  </si>
  <si>
    <t>071 577 12 12</t>
  </si>
  <si>
    <t>Quan</t>
  </si>
  <si>
    <t>Stiftung Hochsteig</t>
  </si>
  <si>
    <t>Talent-Campus St.Gallen</t>
  </si>
  <si>
    <t>n.zehnder@sbw.edu</t>
  </si>
  <si>
    <t>SBW Oberstufe Häggenschwil</t>
  </si>
  <si>
    <t>Talent-Campus Zürichsee</t>
  </si>
  <si>
    <t>SBW Primaria St.Gallen</t>
  </si>
  <si>
    <t>Embana AG</t>
  </si>
  <si>
    <t>Urs.Heuberger@kirchberg.ch</t>
  </si>
  <si>
    <t>cornelia.lutz@sg.ch</t>
  </si>
  <si>
    <t>KKgK</t>
  </si>
  <si>
    <t>KUK</t>
  </si>
  <si>
    <t>KMK</t>
  </si>
  <si>
    <t>KSH</t>
  </si>
  <si>
    <t>patrik.baumer@sg.ch</t>
  </si>
  <si>
    <t>rolf.bereuter@sg.ch</t>
  </si>
  <si>
    <t>BLD</t>
  </si>
  <si>
    <t>Fäh</t>
  </si>
  <si>
    <t>Fredi</t>
  </si>
  <si>
    <t>fredi.faeh@uznach.ch</t>
  </si>
  <si>
    <t>cornelia.straessle@stadtgossau.ch</t>
  </si>
  <si>
    <t>Strässle</t>
  </si>
  <si>
    <t>Präsident VPS</t>
  </si>
  <si>
    <t>Geschäftsführer SGV</t>
  </si>
  <si>
    <t>Verband St.Galler Volksschulträger</t>
  </si>
  <si>
    <t>alle Infos an SRP auch an Markus Hellstern</t>
  </si>
  <si>
    <t>Fluck</t>
  </si>
  <si>
    <t>Schule Neckertal</t>
  </si>
  <si>
    <t>058 228 33 64</t>
  </si>
  <si>
    <t>058 2298 33 64</t>
  </si>
  <si>
    <t>ursula.fluck@schuleneckertal.ch</t>
  </si>
  <si>
    <t>058 228 33 63</t>
  </si>
  <si>
    <t>Holzer</t>
  </si>
  <si>
    <t>Nues Schulhaus</t>
  </si>
  <si>
    <t>Yves-Marc</t>
  </si>
  <si>
    <t>Schwager</t>
  </si>
  <si>
    <t>='Schulleitungen Regelschule'!B77</t>
  </si>
  <si>
    <t>Drese</t>
  </si>
  <si>
    <t>Janine Spöri</t>
  </si>
  <si>
    <t>Lilian Baumann</t>
  </si>
  <si>
    <t>Burgstrasse 102</t>
  </si>
  <si>
    <t>Bernhardsgrütter</t>
  </si>
  <si>
    <t>tanja.schneider@sg.ch</t>
  </si>
  <si>
    <t>Daniela.cadosch@sg.ch</t>
  </si>
  <si>
    <t>Claudia.hanimannwenk@sg.ch</t>
  </si>
  <si>
    <t>keine Namen</t>
  </si>
  <si>
    <t>benno.haegeli@sg.ch</t>
  </si>
  <si>
    <t>Hägeli</t>
  </si>
  <si>
    <t>Drucksachensammlung Staatsarchiv</t>
  </si>
  <si>
    <t>Sennhüslenstrasse 13</t>
  </si>
  <si>
    <t>Sebek</t>
  </si>
  <si>
    <t xml:space="preserve">Schule Neckertal </t>
  </si>
  <si>
    <t>058 228 33 61</t>
  </si>
  <si>
    <t>Lucia</t>
  </si>
  <si>
    <t>Lovric</t>
  </si>
  <si>
    <t>Elina</t>
  </si>
  <si>
    <t>Schlegel</t>
  </si>
  <si>
    <t>Aebi</t>
  </si>
  <si>
    <t>regula.aebi@pfaefers.ch</t>
  </si>
  <si>
    <t>verwaltung@schuleneckertal.ch</t>
  </si>
  <si>
    <t>Ruiz</t>
  </si>
  <si>
    <t>Roberto</t>
  </si>
  <si>
    <t>Schulkreis Feld</t>
  </si>
  <si>
    <t>Postfach 434</t>
  </si>
  <si>
    <t>Fanny</t>
  </si>
  <si>
    <t>von der Lippe</t>
  </si>
  <si>
    <t>Rudolf Steiner Schule Glass</t>
  </si>
  <si>
    <t>Primarschule Brunnadern</t>
  </si>
  <si>
    <t>Haselackerstrasse 4</t>
  </si>
  <si>
    <t>9125</t>
  </si>
  <si>
    <t>Brunnadern</t>
  </si>
  <si>
    <t>Dreiegglistrasse 18</t>
  </si>
  <si>
    <t xml:space="preserve">9633 </t>
  </si>
  <si>
    <t>Primarschule Hemberg u. Bächli</t>
  </si>
  <si>
    <t>Primarschule Mogelsberg</t>
  </si>
  <si>
    <t>Primarschule Oberhelfenschwil</t>
  </si>
  <si>
    <t>Primarschule St. Peterzell</t>
  </si>
  <si>
    <t>Russenstrasse 9</t>
  </si>
  <si>
    <t>Schulhausweg 9</t>
  </si>
  <si>
    <t>Dorf 13a</t>
  </si>
  <si>
    <t>Oberhelfenschwil</t>
  </si>
  <si>
    <t>Mogelsberg</t>
  </si>
  <si>
    <t>9122</t>
  </si>
  <si>
    <t>9621</t>
  </si>
  <si>
    <t>Oberstufe Necker</t>
  </si>
  <si>
    <t>Oberstufe St.Peterzell</t>
  </si>
  <si>
    <t xml:space="preserve">9127 </t>
  </si>
  <si>
    <t>Dorf 13</t>
  </si>
  <si>
    <t>aufgrund Krankeit von Tanja Beerli</t>
  </si>
  <si>
    <t>Rüst</t>
  </si>
  <si>
    <t>Flurhofstrasse 48</t>
  </si>
  <si>
    <t>info@kleineparkschule.ch</t>
  </si>
  <si>
    <t>Fürstenlandstrasse 142</t>
  </si>
  <si>
    <t>Die kleine Parkschule</t>
  </si>
  <si>
    <t>Jack</t>
  </si>
  <si>
    <t>jack.jud@hpdienst.ch</t>
  </si>
  <si>
    <t>vanessa.speck@sg.ch</t>
  </si>
  <si>
    <t>Vanessa</t>
  </si>
  <si>
    <t>Primarschule Gallus</t>
  </si>
  <si>
    <t>Primarschule Hirschberg</t>
  </si>
  <si>
    <t>St. Gallerstrasse 245</t>
  </si>
  <si>
    <t>Stark</t>
  </si>
  <si>
    <t>071 246 68 68</t>
  </si>
  <si>
    <t>marco.stark@obvita.ch</t>
  </si>
  <si>
    <t>markus.kohler@schuletaminatal.ch</t>
  </si>
  <si>
    <t>katharina.ganz@schmerikon.ch</t>
  </si>
  <si>
    <t>t.baumgartner@sg.ch</t>
  </si>
  <si>
    <t>ruth.bruggmann@wittenbach.ch</t>
  </si>
  <si>
    <t>SV Wittenbach</t>
  </si>
  <si>
    <t>Flavia</t>
  </si>
  <si>
    <t>Köppel</t>
  </si>
  <si>
    <t>patrick.keller@klv-sg.ch</t>
  </si>
  <si>
    <t>Goar</t>
  </si>
  <si>
    <t>goar.hutter@schule-widnau.ch</t>
  </si>
  <si>
    <t>hans.follador@schaenis.ch</t>
  </si>
  <si>
    <t>Hans</t>
  </si>
  <si>
    <t>Follador</t>
  </si>
  <si>
    <t>Simmen</t>
  </si>
  <si>
    <t xml:space="preserve">maria.simmen@sbr.ch </t>
  </si>
  <si>
    <t>078 696 49 36</t>
  </si>
  <si>
    <t>Schaan</t>
  </si>
  <si>
    <t>Selina</t>
  </si>
  <si>
    <t>Melanie</t>
  </si>
  <si>
    <t>Anderegg</t>
  </si>
  <si>
    <t>Janine</t>
  </si>
  <si>
    <t>Zillig</t>
  </si>
  <si>
    <t>Heeb</t>
  </si>
  <si>
    <t>Alex</t>
  </si>
  <si>
    <t>Schmidt</t>
  </si>
  <si>
    <t>Amberg</t>
  </si>
  <si>
    <t>Elvira</t>
  </si>
  <si>
    <t>Rosmarie</t>
  </si>
  <si>
    <t>Schulleitung Förderung Primarschule</t>
  </si>
  <si>
    <t>Moosmühlestrasse 8</t>
  </si>
  <si>
    <t>Theres</t>
  </si>
  <si>
    <t>Ruoss</t>
  </si>
  <si>
    <t>theres.ruoss@ebnat-kappel.ch</t>
  </si>
  <si>
    <t>079 126 14 16</t>
  </si>
  <si>
    <t xml:space="preserve">Kirchenrat der evangelisch-reformierten Kirche des Kantons St.Gallen    </t>
  </si>
  <si>
    <t>Hopisch</t>
  </si>
  <si>
    <t>sven.hopisch@ref-sg.ch</t>
  </si>
  <si>
    <t>055 619 56 06</t>
  </si>
  <si>
    <t>gabriel@ennetschuel.ch</t>
  </si>
  <si>
    <t>Balgacherstrasse 202</t>
  </si>
  <si>
    <t>Monterana - selbstgestaltet lernen</t>
  </si>
  <si>
    <t>Davidstrasse 12</t>
  </si>
  <si>
    <t>Irene.Bernhardsgruetter@sg.ch</t>
  </si>
  <si>
    <t>flavia.koeppel@sg.ch</t>
  </si>
  <si>
    <t>Nicole.Krapf@sg.ch</t>
  </si>
  <si>
    <t>Krapf</t>
  </si>
  <si>
    <t>Schulpsychologischer Dienst Stadt St.Gallen (SPD)</t>
  </si>
  <si>
    <t>Nicole.Hollenstein@sg.ch</t>
  </si>
  <si>
    <t>Heilpädagogisches Zentrum</t>
  </si>
  <si>
    <t>des Fürstentums Liechtenstein</t>
  </si>
  <si>
    <t>Ramsauer</t>
  </si>
  <si>
    <t>Bereichsleitung Schule und Therapie</t>
  </si>
  <si>
    <t>Im Kresta 2</t>
  </si>
  <si>
    <t>00423 237 61 69</t>
  </si>
  <si>
    <t>verena.ramsauer@hpz.li</t>
  </si>
  <si>
    <t>Staatsvertrag mit Kanton St.Gallen über Sonderschulplätze</t>
  </si>
  <si>
    <t>Heilpädagogisches Zentrum des Fürstentums Liechtenstein</t>
  </si>
  <si>
    <t>Mitglied Geschäftsleitung</t>
  </si>
  <si>
    <t>Heilpädagogisches Zentrum Schaan</t>
  </si>
  <si>
    <t>Vorstandspräsident</t>
  </si>
  <si>
    <t>a.koller@pestalozzi.ch</t>
  </si>
  <si>
    <t>melanie.berhalter@schule-widnau.ch</t>
  </si>
  <si>
    <t>Berhalter</t>
  </si>
  <si>
    <t>Co / LGSG</t>
  </si>
  <si>
    <t>chr.bru@bluewin.ch</t>
  </si>
  <si>
    <t>Christin</t>
  </si>
  <si>
    <t>sina.bohli@olma-messen.dh</t>
  </si>
  <si>
    <t>Sina</t>
  </si>
  <si>
    <t>Bohli</t>
  </si>
  <si>
    <t>OBA / Olma</t>
  </si>
  <si>
    <t>Johanna Kaufmann</t>
  </si>
  <si>
    <t>Mengers</t>
  </si>
  <si>
    <t>christine.mengers@schaenis.ch</t>
  </si>
  <si>
    <t>rosmarie.forrer@eschenbach.ch</t>
  </si>
  <si>
    <t>Verband Lehrpresonen Gestaltung St.Gallen (LGSG)</t>
  </si>
  <si>
    <t>Treuackerstrasse 38</t>
  </si>
  <si>
    <t>irene.egli@gommiswald.ch</t>
  </si>
  <si>
    <t>Florastrasse 13a</t>
  </si>
  <si>
    <t>barbara.inauen@hpstoggenburg.ch</t>
  </si>
  <si>
    <t>Neu ab Juni 2023</t>
  </si>
  <si>
    <t>Barbi</t>
  </si>
  <si>
    <t>TISG Trägerverein Integrationsprojekte St.Gallen</t>
  </si>
  <si>
    <t>irene.heeb@hpstoggenburg.ch</t>
  </si>
  <si>
    <t>Verwalterin HPS Toggenburg</t>
  </si>
  <si>
    <t>Aregger</t>
  </si>
  <si>
    <t>RondoSchule</t>
  </si>
  <si>
    <t>071 274 11 11</t>
  </si>
  <si>
    <t>michele.schneck@gommiswald.ch</t>
  </si>
  <si>
    <t>E-mailadresse ungültig, in Abklärung bei spv</t>
  </si>
  <si>
    <t>Hilber</t>
  </si>
  <si>
    <t>roger.pfister@sg.ch</t>
  </si>
  <si>
    <t>simone.hilber@sg.ch</t>
  </si>
  <si>
    <t>alina.colombi@sg.ch</t>
  </si>
  <si>
    <t>elvira.amberg@sg.ch</t>
  </si>
  <si>
    <t>Anzahl WBP 2025</t>
  </si>
  <si>
    <t>2. Linie für 2. Etikette</t>
  </si>
  <si>
    <t>Schulverwaltungen</t>
  </si>
  <si>
    <t>Della Valle</t>
  </si>
  <si>
    <t>Wicki</t>
  </si>
  <si>
    <t>Sigrist</t>
  </si>
  <si>
    <t>Roman</t>
  </si>
  <si>
    <t>Ilona</t>
  </si>
  <si>
    <t>Nydegger</t>
  </si>
  <si>
    <t>Wagen</t>
  </si>
  <si>
    <t>Rachel</t>
  </si>
  <si>
    <t>oliver.beck@isr.ch</t>
  </si>
  <si>
    <t>Grunder</t>
  </si>
  <si>
    <t>Jürg Müller</t>
  </si>
  <si>
    <t>Roger Pfister</t>
  </si>
  <si>
    <t>Sansossio</t>
  </si>
  <si>
    <t>roberto.sansossio@johanneum.ch</t>
  </si>
  <si>
    <t>Lütisburg Station</t>
  </si>
  <si>
    <t>Kramer</t>
  </si>
  <si>
    <t>Raymann</t>
  </si>
  <si>
    <t>patrick.raymann@schulestm.ch</t>
  </si>
  <si>
    <t>Capeder</t>
  </si>
  <si>
    <t>Gelsomino-Krüger</t>
  </si>
  <si>
    <t>Gilles</t>
  </si>
  <si>
    <t>Urban</t>
  </si>
  <si>
    <t>Lachenmeier</t>
  </si>
  <si>
    <t>Aichholz</t>
  </si>
  <si>
    <t>Flachsmann</t>
  </si>
  <si>
    <t>Laura</t>
  </si>
  <si>
    <t>Gantenbein</t>
  </si>
  <si>
    <t>Manzoni</t>
  </si>
  <si>
    <t>Lorenz</t>
  </si>
  <si>
    <t>Weh</t>
  </si>
  <si>
    <t>andreas.weh@goldach.ch</t>
  </si>
  <si>
    <t>Aemisegger</t>
  </si>
  <si>
    <t>info@mosaikschulen-ostschweiz.ch</t>
  </si>
  <si>
    <t>Leiter visiopädagogischer Dienst</t>
  </si>
  <si>
    <t>siegfried.jaeger@obvita.ch</t>
  </si>
  <si>
    <t>Myrjam</t>
  </si>
  <si>
    <t>Hammer</t>
  </si>
  <si>
    <t>Myriam</t>
  </si>
  <si>
    <t>Schulhaus Sax</t>
  </si>
  <si>
    <t>Gaditsch 15</t>
  </si>
  <si>
    <t>9468</t>
  </si>
  <si>
    <t>Margadant</t>
  </si>
  <si>
    <t>Schär</t>
  </si>
  <si>
    <t>30.08.2023 mea: Gemäss Tel. Hr Aggeler 10 Expl. an Schulverwaltung</t>
  </si>
  <si>
    <t>Tel. 30.8.2023 Hr. Manetsch - Anz. Abgeklärt und korrigiert.</t>
  </si>
  <si>
    <t>Tel. 30.08.2023 mea: Hr. Raschein meldet uns 10 Exmpl.</t>
  </si>
  <si>
    <t>raphael.frei@buchs-sg.ch</t>
  </si>
  <si>
    <t>31.08.23 Tel. Frau Wenk: Anzahl 87 passt.</t>
  </si>
  <si>
    <t>Mail 06.09.2023 mea: Frau Schlauri hat Anzahl 60 bekanntgegeben.</t>
  </si>
  <si>
    <t>Mail 17.9.23: Anzahl gemäss Mail von Frau Haas angepasst.</t>
  </si>
  <si>
    <t>Mail 12.9.2023 Frau Nussli: Anpassung Anzahl Programme 2024</t>
  </si>
  <si>
    <t>Mail 18.9.23 mea: Herr Giorgio Cavezzan (neuer SL) ok für 10 Exemplare und 4 an Präsidium</t>
  </si>
  <si>
    <t>Mail 18.9.23: Frau Landolt - total 20 Exemplare an SV (verteilt selber an PS/OS/SP)</t>
  </si>
  <si>
    <t>Mail 18.9.23: Frau Keel, 40 Exempl. An Schulhaus Kirchfeld, Lüchingen senden.</t>
  </si>
  <si>
    <t>Neu per 1.8.23 Frau Corinne Lehmann</t>
  </si>
  <si>
    <t>Tel. Frau Jung 18.9.2023: neue Anzahl Programme mit SL abgeklärt und angepasst.</t>
  </si>
  <si>
    <t>Patricia.Landolt@jonschwil.ch</t>
  </si>
  <si>
    <t>Mail 19.9.2023: Hr Lüönd, Leiter SV, hat Anzahl Exempalre geprüft und neues Schulhaus mitgeteilt. (Kreuzstrasse)</t>
  </si>
  <si>
    <t>Kreuzstrasse 43</t>
  </si>
  <si>
    <t>Ardüser</t>
  </si>
  <si>
    <t>Kreuzstrasse Primarstufe</t>
  </si>
  <si>
    <t>SchulhausBild</t>
  </si>
  <si>
    <t>Mariabergstrasse 33</t>
  </si>
  <si>
    <t>Jacline</t>
  </si>
  <si>
    <t>Schulhaus Mariaberg</t>
  </si>
  <si>
    <t>Sek 1 St.Gallen (Sek 1)</t>
  </si>
  <si>
    <t>Reinhard</t>
  </si>
  <si>
    <t>Giacomettistrasse 106</t>
  </si>
  <si>
    <t>Chur</t>
  </si>
  <si>
    <t>markus.reinhard@sbr.ch</t>
  </si>
  <si>
    <t>Andres</t>
  </si>
  <si>
    <t>Wachter</t>
  </si>
  <si>
    <t>Rümikerstrasse 8</t>
  </si>
  <si>
    <t>Winterthur</t>
  </si>
  <si>
    <t>andres.wachter@schulen-js.ch</t>
  </si>
  <si>
    <t>2. Etikette</t>
  </si>
  <si>
    <t>Nr</t>
  </si>
  <si>
    <t>Bad Ragaz (EG)</t>
  </si>
  <si>
    <t>Benken (EG)</t>
  </si>
  <si>
    <t>Berg (EG)</t>
  </si>
  <si>
    <t>Berneck (EG)</t>
  </si>
  <si>
    <t>Buchs (EG)</t>
  </si>
  <si>
    <t>Bütschwil-Ganterschwil (EG)</t>
  </si>
  <si>
    <t>Degersheim (EG)</t>
  </si>
  <si>
    <t>Diepoldsau-Schmitter (EG)</t>
  </si>
  <si>
    <t>Ebnat-Kappel (EG)</t>
  </si>
  <si>
    <t>Eggersriet (EG)</t>
  </si>
  <si>
    <t>Eichenwies-Kriessern-Montlingen-Oberriet (PS)</t>
  </si>
  <si>
    <t>Eschenbach (EG)</t>
  </si>
  <si>
    <t>Flawil (EG)</t>
  </si>
  <si>
    <t>Flums (EG)</t>
  </si>
  <si>
    <t>Gaiserwald (EG)</t>
  </si>
  <si>
    <t>Gams (EG)</t>
  </si>
  <si>
    <t>Goldach (EG)</t>
  </si>
  <si>
    <t>Gommiswald (EG)</t>
  </si>
  <si>
    <t>Gossau (EG)</t>
  </si>
  <si>
    <t>Häggenschwil (EG)</t>
  </si>
  <si>
    <t>Jonschwil (EG)</t>
  </si>
  <si>
    <t>Kaltbrunn (EG)</t>
  </si>
  <si>
    <t>Kirchberg (EG)</t>
  </si>
  <si>
    <t>Lichtensteig (EG)</t>
  </si>
  <si>
    <t>Mels (EG)</t>
  </si>
  <si>
    <t>Mosnang (EG)</t>
  </si>
  <si>
    <t>Neckertal (EG)</t>
  </si>
  <si>
    <t>Nesslau (EG)</t>
  </si>
  <si>
    <t>Niederhelfenschwil (EG)</t>
  </si>
  <si>
    <t>Oberuzwil (EG)</t>
  </si>
  <si>
    <t>Pfäfers (EG)</t>
  </si>
  <si>
    <t>Quarten (EG)</t>
  </si>
  <si>
    <t>Rapperswil-Jona (EG)</t>
  </si>
  <si>
    <t>Rheineck (EG)</t>
  </si>
  <si>
    <t>Rorschach (EG)</t>
  </si>
  <si>
    <t>Rorschacherberg (EG)</t>
  </si>
  <si>
    <t>Rüthi (EG)</t>
  </si>
  <si>
    <t>Sargans (EG)</t>
  </si>
  <si>
    <t>Schänis (EG)</t>
  </si>
  <si>
    <t>Schmerikon (EG)</t>
  </si>
  <si>
    <t>Sennwald (EG)</t>
  </si>
  <si>
    <t>Sevelen (EG)</t>
  </si>
  <si>
    <t>St. Margrethen (EG)</t>
  </si>
  <si>
    <t>Steinach (EG)</t>
  </si>
  <si>
    <t>Thal (EG)</t>
  </si>
  <si>
    <t>Tübach (EG)</t>
  </si>
  <si>
    <t>Untereggen (EG)</t>
  </si>
  <si>
    <t>Uznach (EG)</t>
  </si>
  <si>
    <t>Uzwil (EG)</t>
  </si>
  <si>
    <t>Vilters-Wangs (EG)</t>
  </si>
  <si>
    <t>Waldkirch (EG)</t>
  </si>
  <si>
    <t>Walenstadt (EG)</t>
  </si>
  <si>
    <t>Wartau (EG)</t>
  </si>
  <si>
    <t>Widnau (EG)</t>
  </si>
  <si>
    <t>Wil (EG)</t>
  </si>
  <si>
    <t>Wildhaus-Alt St.Johann (EG)</t>
  </si>
  <si>
    <t>Zuzwil (EG)</t>
  </si>
  <si>
    <t>Oberbüren (OS)</t>
  </si>
  <si>
    <t>KG</t>
  </si>
  <si>
    <t>PS</t>
  </si>
  <si>
    <t>OS</t>
  </si>
  <si>
    <t>EG</t>
  </si>
  <si>
    <t>x</t>
  </si>
  <si>
    <t>GS</t>
  </si>
  <si>
    <t>Bütschwil-Ganterschwil-Lütisburg (OS)</t>
  </si>
  <si>
    <t>Organisationsform</t>
  </si>
  <si>
    <t>St.Gallen (EG)</t>
  </si>
  <si>
    <t>roland.aregger@waid.sg</t>
  </si>
  <si>
    <t>Hengartner Thurnheer</t>
  </si>
  <si>
    <t>simone.hengartner@kjpz.ch</t>
  </si>
  <si>
    <t>Goetsch</t>
  </si>
  <si>
    <t>Pädagogische Leitung</t>
  </si>
  <si>
    <t>Schuldirektorin</t>
  </si>
  <si>
    <t>Ulrike</t>
  </si>
  <si>
    <t>thomas.meister@wittenbach.ch</t>
  </si>
  <si>
    <t>Auerstrasse 1</t>
  </si>
  <si>
    <t>Werdenbergstrasse 17</t>
  </si>
  <si>
    <t>Mary</t>
  </si>
  <si>
    <t>sabine.zuend@balgach.ch</t>
  </si>
  <si>
    <t>info@bellevuenet.ch</t>
  </si>
  <si>
    <t>vakant</t>
  </si>
  <si>
    <t>Selma.Cukur@sg.ch</t>
  </si>
  <si>
    <t>Co / Sek 1</t>
  </si>
  <si>
    <t>Sonderschulkommission</t>
  </si>
  <si>
    <t>Urs.Looser@sh-k.ch</t>
  </si>
  <si>
    <t>Präsident SSK</t>
  </si>
  <si>
    <t>Niedermann</t>
  </si>
  <si>
    <t>Schändrichstrasse 7</t>
  </si>
  <si>
    <t>Turnhallestrasse 1</t>
  </si>
  <si>
    <t>karin.niedermann@mosaikschulen-ostschweiz.ch.</t>
  </si>
  <si>
    <t>Berhard</t>
  </si>
  <si>
    <t>ralph.wettach@sg.ch</t>
  </si>
  <si>
    <t>jennifer.schneider@kkgk.ch</t>
  </si>
  <si>
    <t>bis Apri 2024 (Pensionierung)</t>
  </si>
  <si>
    <t>Horst.biedermann@phsg.ch</t>
  </si>
  <si>
    <t>martina.spiess@tipiti.ch</t>
  </si>
  <si>
    <t>info@untereggen.ch</t>
  </si>
  <si>
    <t>urs-blaser@bluewin.ch</t>
  </si>
  <si>
    <t>tipiti Lernhaus Wil</t>
  </si>
  <si>
    <t>Toggenburgerstrasse 104</t>
  </si>
  <si>
    <t>071 923 27 90</t>
  </si>
  <si>
    <t>david.dudli@zuzwil.ch</t>
  </si>
  <si>
    <t>Kontakt AVS: Co-Präsidentin</t>
  </si>
  <si>
    <t>Boppartstrasse 32</t>
  </si>
  <si>
    <t>Co-Präsidium</t>
  </si>
  <si>
    <t>Kontakt AVS; Co-Präsidium</t>
  </si>
  <si>
    <t>Vereinigung St.Galler Gemeindepräsidien (VSGP)</t>
  </si>
  <si>
    <t>NetzSG, Ressort Schule</t>
  </si>
  <si>
    <t>Färschstrasse 26</t>
  </si>
  <si>
    <t>Vorsteher Bildungsdepartement</t>
  </si>
  <si>
    <t>Verband St. Galler Legasthenie- und Dyskalkulietherapeutinnen und 
-therapeuten (LEGA SG)</t>
  </si>
  <si>
    <t>Kreissl</t>
  </si>
  <si>
    <t>Möchte VK nur online</t>
  </si>
  <si>
    <t>Ivana</t>
  </si>
  <si>
    <t>Cabalzar</t>
  </si>
  <si>
    <t>ivana.cabalzar@psberg.ch</t>
  </si>
  <si>
    <t>ad interim ab 29.1.24 Matthias Sieber</t>
  </si>
  <si>
    <t>andrijana.mitic@sg.ch</t>
  </si>
  <si>
    <t>Andrijana</t>
  </si>
  <si>
    <t>Mitic</t>
  </si>
  <si>
    <t>Desiree.PaternosterHonauer@sg.ch</t>
  </si>
  <si>
    <t>Desiree</t>
  </si>
  <si>
    <t>Paternoster</t>
  </si>
  <si>
    <t>andre.baerlocher@sg.ch</t>
  </si>
  <si>
    <t>Andre</t>
  </si>
  <si>
    <t>Tanja.Weber@sg.ch</t>
  </si>
  <si>
    <t>Andreas.Wabersich@sg.ch</t>
  </si>
  <si>
    <t>Wabersich</t>
  </si>
  <si>
    <t>Marc.Flammer@sg.ch</t>
  </si>
  <si>
    <t>Flammer</t>
  </si>
  <si>
    <t>Kim</t>
  </si>
  <si>
    <t>Sara</t>
  </si>
  <si>
    <t>Bildstrasse 1</t>
  </si>
  <si>
    <t>schulleitung.steigatschule-wittenbach.ch</t>
  </si>
  <si>
    <t>schulleitung.sonnenrainatschule-wittenbach.ch</t>
  </si>
  <si>
    <t>a.neffatschalt.ch</t>
  </si>
  <si>
    <t>j.hildebrandatschalt.ch</t>
  </si>
  <si>
    <t>s.sanseverinoatschalt.ch</t>
  </si>
  <si>
    <t>m.schraneratschalt.ch</t>
  </si>
  <si>
    <t>k.vonarbatschalt.ch</t>
  </si>
  <si>
    <t>sl.feldatschalt.ch</t>
  </si>
  <si>
    <t>matthias.zilligatps-amden.ch</t>
  </si>
  <si>
    <t>schulleitungatandwil-arnegg.ch</t>
  </si>
  <si>
    <t>andreas.schmidatpsah.ch</t>
  </si>
  <si>
    <t>nadine.tanneratpsah.ch</t>
  </si>
  <si>
    <t>ursula.dinneratsbr.ch</t>
  </si>
  <si>
    <t>andreas.eggeratsbr.ch</t>
  </si>
  <si>
    <t>christof.bickeratpsbalgach.ch</t>
  </si>
  <si>
    <t>paul.quanatpsbalgach.ch</t>
  </si>
  <si>
    <t>patricia.wasseratschule-benken.ch</t>
  </si>
  <si>
    <t>felix.baechtigeratschule-benken.ch</t>
  </si>
  <si>
    <t>maria.leonardiatpsberg.ch</t>
  </si>
  <si>
    <t>Bernadette.Mueller-Granwehratschule-berneck.ch</t>
  </si>
  <si>
    <t>yvonne.wederatschule-berneck.ch</t>
  </si>
  <si>
    <t>marcel.baerlocheratschulebuchs.ch</t>
  </si>
  <si>
    <t>markus.gabathuleratschulebuchs.ch</t>
  </si>
  <si>
    <t>beat.hidberatschulebuchs.ch</t>
  </si>
  <si>
    <t>werner.kolleratschulebuchs.ch</t>
  </si>
  <si>
    <t>alberto.soeylemezatschulebuchs.ch</t>
  </si>
  <si>
    <t>patrick.lenherratschulebuchs.ch</t>
  </si>
  <si>
    <t>brigitte.manseratschulebuchs.ch</t>
  </si>
  <si>
    <t>patrick.naefatbugalu.ch</t>
  </si>
  <si>
    <t xml:space="preserve">maja.vettigeratbugalu.ch </t>
  </si>
  <si>
    <t>sara.thomaatps-buga.ch</t>
  </si>
  <si>
    <t>saskia.hagmannatps-buga.ch</t>
  </si>
  <si>
    <t>franziska.burtscheratps-buga.ch</t>
  </si>
  <si>
    <t>balzer.collenbergatschule-degersheim.ch</t>
  </si>
  <si>
    <t>stefan.guebeliatschule-degersheim.ch</t>
  </si>
  <si>
    <t>gerda.peyeratschule-degersheim.ch</t>
  </si>
  <si>
    <t>urban.lachenmeieratschule-degersheim.ch</t>
  </si>
  <si>
    <t>joerg.mannhartatdiepoldsau.ch</t>
  </si>
  <si>
    <t>nick.metzleratdiepoldsau.ch</t>
  </si>
  <si>
    <t>titus.schmidatdiepoldsau.ch</t>
  </si>
  <si>
    <t>kathrin.markertatschuleebnat-kappel.ch</t>
  </si>
  <si>
    <t>stefan.gubleratschuleebnat-kappel.ch</t>
  </si>
  <si>
    <t>stefanie.aichholzatschuleebnat-kappel.ch</t>
  </si>
  <si>
    <t>schulleitungatschule-eggersriet-grubsg.ch</t>
  </si>
  <si>
    <t>rboeschatschule-eichberg.ch</t>
  </si>
  <si>
    <t>michele.hutteratorschulen.ch</t>
  </si>
  <si>
    <t>bettina.kehlatorschulen.ch</t>
  </si>
  <si>
    <t>tamara.saigeratorschulen.ch</t>
  </si>
  <si>
    <t>sandro.crescentiatorschulen.ch</t>
  </si>
  <si>
    <t>gabriela.bleikeratesgo.ch</t>
  </si>
  <si>
    <t>giovanna.lastraatesgo.ch</t>
  </si>
  <si>
    <t>manfred.loeffelatesgo.ch</t>
  </si>
  <si>
    <t>angelika.uhlatesgo.ch</t>
  </si>
  <si>
    <t>andrea.zweifelatesgo.ch</t>
  </si>
  <si>
    <t>andi.mathiesatesgo.ch</t>
  </si>
  <si>
    <t>manuela.brunneratschuleflawil.ch</t>
  </si>
  <si>
    <t>gabriela.dschulniggatschuleflawil.ch</t>
  </si>
  <si>
    <t>sl.ozatschuleflawil.ch</t>
  </si>
  <si>
    <t>manuel.halteratschuleflawil.ch</t>
  </si>
  <si>
    <t>silvia.lenggenhageratschuleflawil.ch</t>
  </si>
  <si>
    <t>ueli.siegenthaleratschuleflawil.ch</t>
  </si>
  <si>
    <t>michael.holzeratschuleflums.ch</t>
  </si>
  <si>
    <t>yves.schwageratschuleflums.ch</t>
  </si>
  <si>
    <t>roger.vorburgeratschuleflums.ch</t>
  </si>
  <si>
    <t>schulleitung.ozatschule-gaiserwald.ch</t>
  </si>
  <si>
    <t>schulleitung.ebnetatschule-gaiserwald.ch</t>
  </si>
  <si>
    <t>bettina.wagneratschule-gaiserwald.ch</t>
  </si>
  <si>
    <t>schulleitung.grundatschule-gaiserwald.ch</t>
  </si>
  <si>
    <t>martin.derungsatgams.ch</t>
  </si>
  <si>
    <t>sandra.forreratgams.ch</t>
  </si>
  <si>
    <t>maya.boppartatgoldach.ch</t>
  </si>
  <si>
    <t>esther.marteatgoldach.ch</t>
  </si>
  <si>
    <t>roberto.ruizatgoldach.ch</t>
  </si>
  <si>
    <t xml:space="preserve">brigitte.zambelliatschule.gommiswald.ch </t>
  </si>
  <si>
    <t>madlen.ingberatschule.gommiswald.ch</t>
  </si>
  <si>
    <t>peter.kreiligeratschule.gommiswald.ch</t>
  </si>
  <si>
    <t>thomas.eberleatschulegossau.ch</t>
  </si>
  <si>
    <t>markus.gigeratschulegossau.ch</t>
  </si>
  <si>
    <t>Daniela.zaechatschulegossau.ch</t>
  </si>
  <si>
    <t>corinne.lehmannatschulegossau.ch</t>
  </si>
  <si>
    <t>roger.johnatschulegossau.ch</t>
  </si>
  <si>
    <t>robert.zuegeratschulegossau.ch</t>
  </si>
  <si>
    <t>lorenz.eggenbergeratschulegrabs.ch</t>
  </si>
  <si>
    <t>christina.fluehleratschulegrabs.ch</t>
  </si>
  <si>
    <t>susanne.kuenzliatschulegrabs.ch</t>
  </si>
  <si>
    <t>saskia.gantenbeinatschulegrabs.ch</t>
  </si>
  <si>
    <t>schulleitungatschule-haeggenschwil.ch</t>
  </si>
  <si>
    <t>schulleitungathinterforst.ch</t>
  </si>
  <si>
    <t>cecile.hueppiatschulen-js.ch</t>
  </si>
  <si>
    <t>sl.oberstufeatschulen-js.ch</t>
  </si>
  <si>
    <t>nadja.leuzingeratkaltbrunn.ch</t>
  </si>
  <si>
    <t>thomas.gruenenfelderatkaltbrunn.ch</t>
  </si>
  <si>
    <t>ignaz.kurathatkaltbrunn.ch</t>
  </si>
  <si>
    <t>catherine.erniatkirchberg-schulen.ch</t>
  </si>
  <si>
    <t>michael.burtscheratkirchberg-schulen.ch</t>
  </si>
  <si>
    <t>barbara.inauenatkirchberg-schulen.ch</t>
  </si>
  <si>
    <t>daniel.muelleratkirchberg-schulen.ch</t>
  </si>
  <si>
    <t>irene.manseratkirchberg-schulen.ch</t>
  </si>
  <si>
    <t>sl-pskirchbergatkirchberg-schulen.ch</t>
  </si>
  <si>
    <t>carla.tiefenaueratorschulen.ch</t>
  </si>
  <si>
    <t>Raphael.Dudliatlichtensteig.sg.ch</t>
  </si>
  <si>
    <t>roland.wohlwendatorschulen.ch</t>
  </si>
  <si>
    <t>a.ammannatluechingen.ch</t>
  </si>
  <si>
    <t>jeannettegygaxatschuleluetisburg.ch</t>
  </si>
  <si>
    <t>remowalderatschuleluetisburg.ch</t>
  </si>
  <si>
    <t>sandra.hengartneratps-marbach.ch</t>
  </si>
  <si>
    <t>ruedi.gallatschulemels.ch</t>
  </si>
  <si>
    <t>edi.scherreratschulemels.ch</t>
  </si>
  <si>
    <t>donat.schilteratschulemels.ch</t>
  </si>
  <si>
    <t>rainer.sgieratschulemels.ch</t>
  </si>
  <si>
    <t>stefanie.zimmermannatschulemels.ch</t>
  </si>
  <si>
    <t>susanne.stauffacheratschulemels.ch</t>
  </si>
  <si>
    <t>markus.waseratomr.ch</t>
  </si>
  <si>
    <t>carola.espanholatomr.ch</t>
  </si>
  <si>
    <t>emil.wickatschulemoerschwil.ch</t>
  </si>
  <si>
    <t>susanne.gregorinatschulemosnang.ch</t>
  </si>
  <si>
    <t>ps.schulleitungatschulemosnang.ch</t>
  </si>
  <si>
    <t>schulleitungatschule-muolen.ch</t>
  </si>
  <si>
    <t>hanspeter.helblingatschuleneckertal.ch</t>
  </si>
  <si>
    <t>gabi.fornaroatschuleneckertal.ch</t>
  </si>
  <si>
    <t>martina.langeneggeratschuleneckertal.ch</t>
  </si>
  <si>
    <t>hansruedi.bachmannatschuleneckertal.ch</t>
  </si>
  <si>
    <t>martin.lendiatschuleneckertal.ch</t>
  </si>
  <si>
    <t>romana.gustinatschule-on.ch</t>
  </si>
  <si>
    <t>martin.holensteinatschuleneckertal.ch</t>
  </si>
  <si>
    <t>romana.gustinatschuleneckertal.ch</t>
  </si>
  <si>
    <t>primaratnesslau.ch</t>
  </si>
  <si>
    <t>ivo.staegeratschule-nesslau.ch</t>
  </si>
  <si>
    <t>schulleitungatpsnb.ch</t>
  </si>
  <si>
    <t xml:space="preserve">barbara.ruethemannatpsnlz.ch </t>
  </si>
  <si>
    <t>barbara.ruethemannatpsnlz.ch</t>
  </si>
  <si>
    <t>schulleitungatsproochbrugg.ch</t>
  </si>
  <si>
    <t>susanne.rietmannatschuleniederwil.ch</t>
  </si>
  <si>
    <t>schulleitungatschuleoberbueren.ch</t>
  </si>
  <si>
    <t>schulleitungatthurzelg.ch</t>
  </si>
  <si>
    <t>martin.sutteratorschulen.ch</t>
  </si>
  <si>
    <t>ulrike.schoenenbergeratoberuzwil.ch</t>
  </si>
  <si>
    <t>martina.wuerthatoberuzwil.ch</t>
  </si>
  <si>
    <t>kim.forreratoberuzwil.ch</t>
  </si>
  <si>
    <t>christof.seitteratoberuzwil.ch</t>
  </si>
  <si>
    <t>anton.kohleratschuletaminatal.ch</t>
  </si>
  <si>
    <t>guido.lavariniatschuletaminatal.ch</t>
  </si>
  <si>
    <t>roland.schoepferatschuletaminatal.ch</t>
  </si>
  <si>
    <t>nadine.sprecheratschuletaminatal.ch</t>
  </si>
  <si>
    <t>natalie.buneratquarten.ch</t>
  </si>
  <si>
    <t>patrick.stegeratquarten.ch</t>
  </si>
  <si>
    <t>Brigitte.Ardueseratrj.sg.ch</t>
  </si>
  <si>
    <t>Claudio.Herzogatrj.sg.ch</t>
  </si>
  <si>
    <t>josef.baertschatrj.sg.ch</t>
  </si>
  <si>
    <t>franziska.johnatrj.sg.ch</t>
  </si>
  <si>
    <t>urs.fellatrj.sg.ch</t>
  </si>
  <si>
    <t>bettina.haemmigatrj.sg.ch</t>
  </si>
  <si>
    <t>roger.sigristatrj.sg.ch</t>
  </si>
  <si>
    <t>ruth.goeldiatrj.sg.ch</t>
  </si>
  <si>
    <t>roman.widmeratrj.sg.ch</t>
  </si>
  <si>
    <t>daniel.gabathuleratrj.sg.ch</t>
  </si>
  <si>
    <t>ilona.nydeggeratrj.sg.ch</t>
  </si>
  <si>
    <t>susanne.maederatrj.sg.ch</t>
  </si>
  <si>
    <t>Marianne.zwickyatrj.sg.ch</t>
  </si>
  <si>
    <t>andrea.rickenbacheratrj.sg.ch</t>
  </si>
  <si>
    <t>judith.stockeratrj.sg.ch</t>
  </si>
  <si>
    <t>alfred.zehnderatrj.sg.ch</t>
  </si>
  <si>
    <t>fabienne.sacchiatrj.sg.ch</t>
  </si>
  <si>
    <t>epfisteratpsrebstein.ch</t>
  </si>
  <si>
    <t>jgermannatosrema.ch</t>
  </si>
  <si>
    <t>nathalie.meieratschulerheineck.ch</t>
  </si>
  <si>
    <t>bjoern.dokteratschulerheineck.ch</t>
  </si>
  <si>
    <t>jacline.widmeratschule.rorschach.ch</t>
  </si>
  <si>
    <t>michael.steinmeieratschule.rorschach.ch</t>
  </si>
  <si>
    <t>katrin.zuercheratschule.rorschach.ch</t>
  </si>
  <si>
    <t>daniel.vorburgeratschule.rorschach.ch</t>
  </si>
  <si>
    <t>samuel.bernetatschule-rorschacherberg.ch</t>
  </si>
  <si>
    <t>matthias.haasatschule-rorschacherberg.ch</t>
  </si>
  <si>
    <t>richard.muelleratschule-rorschacherberg.ch</t>
  </si>
  <si>
    <t>michael.krameratorschulen.ch</t>
  </si>
  <si>
    <t>selina.flachsmannatschulesargans.ch</t>
  </si>
  <si>
    <t>hedi.zoggatschulesargans.ch</t>
  </si>
  <si>
    <t>laura.plattneratschulesargans.ch</t>
  </si>
  <si>
    <t xml:space="preserve">Sandra.buesseratschulesargans.ch       </t>
  </si>
  <si>
    <t>andrea.muelleratschuleschaenis.ch</t>
  </si>
  <si>
    <t>susanne.schuleratschuleschaenis.ch</t>
  </si>
  <si>
    <t>anita.allenspachatschule-schmerikon.ch</t>
  </si>
  <si>
    <t>schulleiter.osatschule-schmerikon.ch</t>
  </si>
  <si>
    <t>angelika.margadantatschulen-sennwald.ch</t>
  </si>
  <si>
    <t>michael.litscheratschulen-sennwald.ch</t>
  </si>
  <si>
    <t>martin.oehreatschule-sevelen.ch</t>
  </si>
  <si>
    <t>mara.salzgeberatschule-sevelen.ch</t>
  </si>
  <si>
    <t>manuela.capederatschule-sevelen.ch</t>
  </si>
  <si>
    <t>simon.appenzelleratsg.ch</t>
  </si>
  <si>
    <t>martina.kuenzliatedu.stadt.sg.ch</t>
  </si>
  <si>
    <t>carmen.egeatedu.stadt.sg.ch</t>
  </si>
  <si>
    <t>annina.frickeratedu.stadt.sg.ch</t>
  </si>
  <si>
    <t>gabriela.zimmerliatedu.stadt.sg.ch</t>
  </si>
  <si>
    <t>julia.steckatedu.stadt.sg.ch</t>
  </si>
  <si>
    <t>peter.leuzingeratedu.stadt.sg.ch</t>
  </si>
  <si>
    <t>esther.wiesliatedu.stadt.sg.ch</t>
  </si>
  <si>
    <t>ursula.litscheratedu.stadt.sg.ch</t>
  </si>
  <si>
    <t>lea.vonmoosatedu.stadt.sg.ch</t>
  </si>
  <si>
    <t>romana.muelleratedu.stadt.sg.ch</t>
  </si>
  <si>
    <t>ralf.schaepperatedu.stadt.sg.ch</t>
  </si>
  <si>
    <t>david.kelleratedu.stadt.sg.ch</t>
  </si>
  <si>
    <t>rachel.diematedu.stadt.sg.ch</t>
  </si>
  <si>
    <t>marianne.urbachatedu.stadt.sg.ch</t>
  </si>
  <si>
    <t>pius.judatedu.stadt.sg.ch</t>
  </si>
  <si>
    <t>michael.werneratedu.stadt.sg.ch</t>
  </si>
  <si>
    <t>diana.williatedu.stadt.sg.ch</t>
  </si>
  <si>
    <t>marco.kaeppeliatedu.stadt.sg.ch</t>
  </si>
  <si>
    <t>marco.battilanaatedu.stadt.sg.ch</t>
  </si>
  <si>
    <t>rolf.breuatedu.stadt.sg.ch</t>
  </si>
  <si>
    <t>gianluca.zanattaatedu.stadt.sg.ch</t>
  </si>
  <si>
    <t>sabrina.tinneratedu.stadt.sg.ch</t>
  </si>
  <si>
    <t>schulleitung.wiesenauatschulestm.ch</t>
  </si>
  <si>
    <t>stefan.signeratschulestm.ch</t>
  </si>
  <si>
    <t>claudia.wessneratschulestm.ch</t>
  </si>
  <si>
    <t>reto.schwendeneratschulesteinach.ch</t>
  </si>
  <si>
    <t>sonja.dietrichatflade.ch</t>
  </si>
  <si>
    <t>markus.honeggeratflade.ch</t>
  </si>
  <si>
    <t>johann.schusteratflade.ch</t>
  </si>
  <si>
    <t>oliver.rohneratschulethal.ch</t>
  </si>
  <si>
    <t xml:space="preserve">Gabriela.eigenmannatschulethal.ch </t>
  </si>
  <si>
    <t>schulleitung.ozatschulethal.ch</t>
  </si>
  <si>
    <t>monique.sutteratschule-tuebach.ch</t>
  </si>
  <si>
    <t>schulleitungatschule-untereggen.ch</t>
  </si>
  <si>
    <t>jean-m.bruggmannatschule-uznach.ch</t>
  </si>
  <si>
    <t xml:space="preserve">erich.manzoniatschule-uznach.ch </t>
  </si>
  <si>
    <t>brigitte.fischeratschule-uznach.ch</t>
  </si>
  <si>
    <t xml:space="preserve">patricia.sebekatschule-uznach.ch </t>
  </si>
  <si>
    <t>fanny.vonderlippeatschule-uznach.ch</t>
  </si>
  <si>
    <t>franziska.steineratschule-uznach.ch</t>
  </si>
  <si>
    <t>gilles.allenspachatschule-uzwil.ch</t>
  </si>
  <si>
    <t>christoph.eggenbergeratschule-uzwil.ch</t>
  </si>
  <si>
    <t>christine.haasatschule-uzwil.ch</t>
  </si>
  <si>
    <t>patrick.hilbatschule-uzwil.ch</t>
  </si>
  <si>
    <t>daniel.mathieuatschule-uzwil.ch</t>
  </si>
  <si>
    <t>robert.singeratschule-uzwil.ch</t>
  </si>
  <si>
    <t>rouven.biggeratschuleviwa.ch</t>
  </si>
  <si>
    <t>yvonne.andereggatschuleviwa.ch</t>
  </si>
  <si>
    <t>marcel.johnatschuleviwa.ch</t>
  </si>
  <si>
    <t>miriam.battoclettiatschulewabe.ch</t>
  </si>
  <si>
    <t>samuel.tanneratschulewabe.ch</t>
  </si>
  <si>
    <t>daniel.schaeratschulewabe.ch</t>
  </si>
  <si>
    <t>timon.hallaueratschule-walenstadt.ch</t>
  </si>
  <si>
    <t>remo.nadigatschule-walenstadt.ch</t>
  </si>
  <si>
    <t>barbara.wildhaberatschule-walenstadt.ch</t>
  </si>
  <si>
    <t>beat.wickiatschulewartau.ch</t>
  </si>
  <si>
    <t>barbara.dellavalleatschulewartau.ch</t>
  </si>
  <si>
    <t>remo.gantheratschulewartau.ch</t>
  </si>
  <si>
    <t>cornel.hutteratschulewattwil.ch</t>
  </si>
  <si>
    <t>rolf.kelleratschulewattwil.ch</t>
  </si>
  <si>
    <t>edgar.sterzingatschulewattwil.ch</t>
  </si>
  <si>
    <t>schulleitungatpsweesen.ch</t>
  </si>
  <si>
    <t>schulleitungatoswa.ch</t>
  </si>
  <si>
    <t>manfred.kuegelatschule-widnau.ch</t>
  </si>
  <si>
    <t>esther.naefatschule-widnau.ch</t>
  </si>
  <si>
    <t>schulleitung.ogwatschule-widnau.ch</t>
  </si>
  <si>
    <t>manuel.sieberatschule-widnau.ch</t>
  </si>
  <si>
    <t>sibylle.baumbergeratswil.ch</t>
  </si>
  <si>
    <t>erna.staegeratswil.ch</t>
  </si>
  <si>
    <t>caesar.camenzindatswil.ch</t>
  </si>
  <si>
    <t>miriam.staeheliatswil.ch</t>
  </si>
  <si>
    <t>markus.luterbacheratswil.ch</t>
  </si>
  <si>
    <t>bettina.sutteratswil.ch</t>
  </si>
  <si>
    <t>peter.mayeratswil.ch</t>
  </si>
  <si>
    <t>barbara.vogelatswil.ch</t>
  </si>
  <si>
    <t>oslindenhofatswil.ch</t>
  </si>
  <si>
    <t>patrick.hilbatswil.ch</t>
  </si>
  <si>
    <t>katharina.stollatswil.ch</t>
  </si>
  <si>
    <t>christoph.goetschatstadtwil.ch</t>
  </si>
  <si>
    <t>juerg.rascheinatschule-whasj.ch</t>
  </si>
  <si>
    <t>madeleine.naefatschule-whasj.ch</t>
  </si>
  <si>
    <t>dominik.rechsteineratozgruenau.ch</t>
  </si>
  <si>
    <t>schulleitung.kronbuehlatschule-wittenbach.ch</t>
  </si>
  <si>
    <t>miriam.spirigatschule-wittenbach.ch</t>
  </si>
  <si>
    <t>Claude.Angehrnatzuzwil.ch</t>
  </si>
  <si>
    <t>sven.kelleratzuzwil.ch</t>
  </si>
  <si>
    <t>stefan.ganderattipiti.ch</t>
  </si>
  <si>
    <t>eva.grafattipiti.ch</t>
  </si>
  <si>
    <t>lars.thomaatti-sg.ch</t>
  </si>
  <si>
    <t>markus.laibatsg.ch</t>
  </si>
  <si>
    <t>m.koenigatscuolasvizzeradiroma.it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</si>
</sst>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trike/>
      <sz val="1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.5"/>
      <color theme="1"/>
      <name val="Arial"/>
      <family val="2"/>
    </font>
    <font>
      <u/>
      <sz val="10.5"/>
      <color theme="10"/>
      <name val="Arial"/>
      <family val="2"/>
    </font>
    <font>
      <sz val="10.5"/>
      <name val="Arial"/>
      <family val="2"/>
    </font>
    <font>
      <b/>
      <sz val="10.5"/>
      <color theme="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u/>
      <sz val="9"/>
      <color theme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0.5"/>
      <color theme="0"/>
      <name val="Arial"/>
      <family val="2"/>
    </font>
    <font>
      <u/>
      <sz val="10"/>
      <color rgb="FF0563C1"/>
      <name val="Arial"/>
      <family val="2"/>
    </font>
    <font>
      <u/>
      <sz val="10"/>
      <color rgb="FF0563C1"/>
      <name val="Calibri"/>
      <family val="2"/>
    </font>
    <font>
      <sz val="11"/>
      <color rgb="FF181716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Folio LT Light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.5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trike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u/>
      <sz val="10"/>
      <color theme="1"/>
      <name val="Arial"/>
      <family val="2"/>
    </font>
    <font>
      <i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9" fillId="0" borderId="0"/>
    <xf numFmtId="0" fontId="21" fillId="0" borderId="0"/>
    <xf numFmtId="0" fontId="21" fillId="0" borderId="0"/>
    <xf numFmtId="0" fontId="1" fillId="0" borderId="0" applyNumberFormat="0" applyFill="0" applyBorder="0" applyAlignment="0" applyProtection="0"/>
    <xf numFmtId="0" fontId="13" fillId="0" borderId="0"/>
    <xf numFmtId="0" fontId="2" fillId="0" borderId="0"/>
  </cellStyleXfs>
  <cellXfs count="421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Fill="1" applyBorder="1"/>
    <xf numFmtId="0" fontId="2" fillId="0" borderId="0" xfId="0" applyFont="1"/>
    <xf numFmtId="49" fontId="2" fillId="0" borderId="0" xfId="0" applyNumberFormat="1" applyFont="1"/>
    <xf numFmtId="49" fontId="4" fillId="0" borderId="1" xfId="0" applyNumberFormat="1" applyFont="1" applyFill="1" applyBorder="1"/>
    <xf numFmtId="0" fontId="2" fillId="0" borderId="0" xfId="0" applyFont="1" applyFill="1" applyBorder="1"/>
    <xf numFmtId="49" fontId="3" fillId="2" borderId="1" xfId="0" applyNumberFormat="1" applyFont="1" applyFill="1" applyBorder="1"/>
    <xf numFmtId="49" fontId="2" fillId="0" borderId="1" xfId="0" applyNumberFormat="1" applyFont="1" applyFill="1" applyBorder="1"/>
    <xf numFmtId="0" fontId="2" fillId="0" borderId="0" xfId="0" applyFont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1" applyNumberFormat="1" applyFont="1" applyFill="1" applyBorder="1"/>
    <xf numFmtId="0" fontId="0" fillId="0" borderId="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0" fillId="3" borderId="1" xfId="0" applyNumberFormat="1" applyFill="1" applyBorder="1" applyAlignment="1">
      <alignment vertical="center"/>
    </xf>
    <xf numFmtId="49" fontId="0" fillId="3" borderId="1" xfId="0" applyNumberFormat="1" applyFill="1" applyBorder="1" applyAlignment="1">
      <alignment vertical="center"/>
    </xf>
    <xf numFmtId="0" fontId="7" fillId="3" borderId="1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0" fillId="5" borderId="1" xfId="0" applyNumberFormat="1" applyFont="1" applyFill="1" applyBorder="1" applyAlignment="1">
      <alignment vertical="center"/>
    </xf>
    <xf numFmtId="0" fontId="10" fillId="5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/>
    <xf numFmtId="0" fontId="2" fillId="0" borderId="0" xfId="0" applyFont="1" applyFill="1"/>
    <xf numFmtId="0" fontId="0" fillId="0" borderId="0" xfId="0" applyFill="1"/>
    <xf numFmtId="0" fontId="1" fillId="0" borderId="0" xfId="1" applyFill="1" applyAlignment="1">
      <alignment vertical="center"/>
    </xf>
    <xf numFmtId="49" fontId="1" fillId="0" borderId="1" xfId="1" applyNumberFormat="1" applyFill="1" applyBorder="1"/>
    <xf numFmtId="49" fontId="2" fillId="0" borderId="0" xfId="0" applyNumberFormat="1" applyFont="1" applyFill="1"/>
    <xf numFmtId="0" fontId="2" fillId="0" borderId="0" xfId="1" applyFont="1" applyFill="1"/>
    <xf numFmtId="49" fontId="3" fillId="7" borderId="1" xfId="0" applyNumberFormat="1" applyFont="1" applyFill="1" applyBorder="1" applyAlignment="1">
      <alignment vertical="center"/>
    </xf>
    <xf numFmtId="0" fontId="0" fillId="8" borderId="1" xfId="0" applyNumberFormat="1" applyFill="1" applyBorder="1" applyAlignment="1">
      <alignment vertical="center"/>
    </xf>
    <xf numFmtId="0" fontId="0" fillId="8" borderId="1" xfId="0" applyNumberFormat="1" applyFill="1" applyBorder="1" applyAlignment="1">
      <alignment horizontal="center" vertical="center"/>
    </xf>
    <xf numFmtId="0" fontId="7" fillId="8" borderId="1" xfId="0" applyNumberFormat="1" applyFont="1" applyFill="1" applyBorder="1" applyAlignment="1">
      <alignment horizontal="center" vertical="center"/>
    </xf>
    <xf numFmtId="49" fontId="0" fillId="8" borderId="1" xfId="0" applyNumberFormat="1" applyFill="1" applyBorder="1" applyAlignment="1">
      <alignment vertical="center"/>
    </xf>
    <xf numFmtId="0" fontId="15" fillId="0" borderId="1" xfId="0" applyFont="1" applyFill="1" applyBorder="1"/>
    <xf numFmtId="0" fontId="15" fillId="0" borderId="1" xfId="0" applyFont="1" applyBorder="1"/>
    <xf numFmtId="0" fontId="13" fillId="0" borderId="0" xfId="0" applyFont="1"/>
    <xf numFmtId="0" fontId="13" fillId="0" borderId="1" xfId="0" applyFont="1" applyFill="1" applyBorder="1"/>
    <xf numFmtId="0" fontId="16" fillId="0" borderId="1" xfId="0" applyFont="1" applyFill="1" applyBorder="1"/>
    <xf numFmtId="0" fontId="15" fillId="0" borderId="1" xfId="0" applyFont="1" applyBorder="1" applyAlignment="1">
      <alignment wrapText="1"/>
    </xf>
    <xf numFmtId="0" fontId="13" fillId="0" borderId="1" xfId="0" applyFont="1" applyBorder="1"/>
    <xf numFmtId="0" fontId="13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3" fillId="0" borderId="0" xfId="0" applyFont="1" applyAlignment="1"/>
    <xf numFmtId="0" fontId="13" fillId="0" borderId="1" xfId="0" applyFont="1" applyFill="1" applyBorder="1" applyAlignment="1"/>
    <xf numFmtId="0" fontId="14" fillId="0" borderId="1" xfId="1" applyFont="1" applyFill="1" applyBorder="1" applyAlignment="1" applyProtection="1">
      <alignment wrapText="1"/>
    </xf>
    <xf numFmtId="0" fontId="13" fillId="0" borderId="1" xfId="0" applyFont="1" applyBorder="1" applyAlignment="1"/>
    <xf numFmtId="0" fontId="14" fillId="0" borderId="1" xfId="1" applyFont="1" applyBorder="1" applyAlignment="1" applyProtection="1">
      <alignment wrapText="1"/>
    </xf>
    <xf numFmtId="0" fontId="13" fillId="4" borderId="1" xfId="0" applyFont="1" applyFill="1" applyBorder="1"/>
    <xf numFmtId="0" fontId="13" fillId="0" borderId="1" xfId="0" applyFont="1" applyBorder="1" applyAlignment="1">
      <alignment wrapText="1"/>
    </xf>
    <xf numFmtId="0" fontId="15" fillId="0" borderId="1" xfId="0" applyFont="1" applyBorder="1" applyAlignment="1"/>
    <xf numFmtId="0" fontId="13" fillId="0" borderId="1" xfId="0" applyFont="1" applyFill="1" applyBorder="1" applyAlignment="1">
      <alignment vertical="center"/>
    </xf>
    <xf numFmtId="0" fontId="16" fillId="0" borderId="1" xfId="0" applyFont="1" applyBorder="1"/>
    <xf numFmtId="0" fontId="14" fillId="0" borderId="1" xfId="1" applyFont="1" applyBorder="1" applyAlignment="1" applyProtection="1"/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0" fillId="6" borderId="0" xfId="0" applyNumberForma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1" fillId="0" borderId="0" xfId="1"/>
    <xf numFmtId="0" fontId="0" fillId="10" borderId="1" xfId="0" applyNumberFormat="1" applyFill="1" applyBorder="1" applyAlignment="1">
      <alignment vertical="center"/>
    </xf>
    <xf numFmtId="49" fontId="0" fillId="10" borderId="1" xfId="0" applyNumberFormat="1" applyFill="1" applyBorder="1" applyAlignment="1">
      <alignment vertical="center"/>
    </xf>
    <xf numFmtId="49" fontId="0" fillId="10" borderId="1" xfId="0" applyNumberFormat="1" applyFill="1" applyBorder="1" applyAlignment="1">
      <alignment horizontal="center" vertical="center"/>
    </xf>
    <xf numFmtId="0" fontId="7" fillId="10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wrapText="1"/>
    </xf>
    <xf numFmtId="0" fontId="0" fillId="0" borderId="1" xfId="0" applyNumberFormat="1" applyFill="1" applyBorder="1"/>
    <xf numFmtId="0" fontId="0" fillId="0" borderId="0" xfId="0" applyNumberFormat="1" applyFill="1"/>
    <xf numFmtId="49" fontId="0" fillId="0" borderId="1" xfId="0" applyNumberFormat="1" applyFill="1" applyBorder="1"/>
    <xf numFmtId="0" fontId="10" fillId="5" borderId="1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9" fillId="0" borderId="1" xfId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" fillId="0" borderId="1" xfId="1" applyFill="1" applyBorder="1" applyAlignment="1">
      <alignment horizontal="left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12" fillId="11" borderId="1" xfId="0" applyFont="1" applyFill="1" applyBorder="1" applyAlignment="1">
      <alignment vertical="center"/>
    </xf>
    <xf numFmtId="49" fontId="0" fillId="0" borderId="1" xfId="0" applyNumberFormat="1" applyFont="1" applyFill="1" applyBorder="1"/>
    <xf numFmtId="0" fontId="12" fillId="0" borderId="0" xfId="0" applyNumberFormat="1" applyFont="1" applyFill="1" applyAlignment="1">
      <alignment vertical="center"/>
    </xf>
    <xf numFmtId="0" fontId="8" fillId="0" borderId="1" xfId="0" applyNumberFormat="1" applyFont="1" applyFill="1" applyBorder="1"/>
    <xf numFmtId="0" fontId="1" fillId="0" borderId="1" xfId="1" applyNumberFormat="1" applyFill="1" applyBorder="1"/>
    <xf numFmtId="0" fontId="10" fillId="5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8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0" fontId="0" fillId="6" borderId="5" xfId="0" applyNumberFormat="1" applyFill="1" applyBorder="1" applyAlignment="1">
      <alignment horizontal="center" vertical="center"/>
    </xf>
    <xf numFmtId="49" fontId="0" fillId="6" borderId="5" xfId="0" applyNumberFormat="1" applyFill="1" applyBorder="1" applyAlignment="1">
      <alignment horizontal="center" vertical="center"/>
    </xf>
    <xf numFmtId="49" fontId="8" fillId="6" borderId="5" xfId="0" applyNumberFormat="1" applyFont="1" applyFill="1" applyBorder="1" applyAlignment="1">
      <alignment horizontal="center" vertical="center"/>
    </xf>
    <xf numFmtId="0" fontId="9" fillId="6" borderId="5" xfId="0" applyNumberFormat="1" applyFont="1" applyFill="1" applyBorder="1" applyAlignment="1">
      <alignment horizontal="center" vertical="center"/>
    </xf>
    <xf numFmtId="0" fontId="8" fillId="6" borderId="5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vertical="center" wrapText="1"/>
    </xf>
    <xf numFmtId="0" fontId="2" fillId="4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3" fillId="1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0" xfId="1" applyFont="1" applyBorder="1" applyAlignment="1" applyProtection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1" applyFont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1" fillId="0" borderId="1" xfId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21" fillId="0" borderId="1" xfId="1" applyFont="1" applyBorder="1" applyAlignment="1" applyProtection="1">
      <alignment vertical="center"/>
    </xf>
    <xf numFmtId="0" fontId="23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0" fillId="0" borderId="1" xfId="1" applyFont="1" applyBorder="1" applyAlignment="1" applyProtection="1">
      <alignment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4" fillId="0" borderId="1" xfId="1" applyFont="1" applyBorder="1" applyAlignment="1" applyProtection="1">
      <alignment vertical="center" wrapText="1"/>
    </xf>
    <xf numFmtId="0" fontId="23" fillId="0" borderId="1" xfId="1" applyFont="1" applyBorder="1" applyAlignment="1" applyProtection="1">
      <alignment vertical="center"/>
    </xf>
    <xf numFmtId="0" fontId="1" fillId="0" borderId="0" xfId="1" applyFill="1" applyBorder="1" applyAlignment="1" applyProtection="1">
      <alignment vertical="center" wrapText="1"/>
    </xf>
    <xf numFmtId="0" fontId="25" fillId="5" borderId="1" xfId="0" applyNumberFormat="1" applyFont="1" applyFill="1" applyBorder="1" applyAlignment="1">
      <alignment horizontal="center" vertical="center"/>
    </xf>
    <xf numFmtId="0" fontId="25" fillId="5" borderId="1" xfId="0" applyNumberFormat="1" applyFont="1" applyFill="1" applyBorder="1" applyAlignment="1">
      <alignment vertical="center"/>
    </xf>
    <xf numFmtId="0" fontId="25" fillId="5" borderId="1" xfId="0" applyNumberFormat="1" applyFont="1" applyFill="1" applyBorder="1" applyAlignment="1">
      <alignment vertical="center" wrapText="1"/>
    </xf>
    <xf numFmtId="0" fontId="25" fillId="5" borderId="1" xfId="0" applyNumberFormat="1" applyFont="1" applyFill="1" applyBorder="1" applyAlignment="1">
      <alignment horizontal="center" wrapText="1"/>
    </xf>
    <xf numFmtId="0" fontId="25" fillId="5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center"/>
    </xf>
    <xf numFmtId="0" fontId="13" fillId="0" borderId="0" xfId="0" applyFont="1" applyFill="1"/>
    <xf numFmtId="0" fontId="23" fillId="0" borderId="0" xfId="0" applyFont="1" applyFill="1" applyBorder="1" applyAlignment="1">
      <alignment vertical="top" wrapText="1"/>
    </xf>
    <xf numFmtId="0" fontId="8" fillId="0" borderId="0" xfId="0" applyFont="1"/>
    <xf numFmtId="0" fontId="0" fillId="0" borderId="1" xfId="0" applyFont="1" applyBorder="1" applyAlignment="1">
      <alignment horizontal="left" vertical="center"/>
    </xf>
    <xf numFmtId="49" fontId="25" fillId="5" borderId="1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" fillId="0" borderId="1" xfId="1" applyFill="1" applyBorder="1" applyAlignment="1" applyProtection="1">
      <alignment vertical="center" wrapText="1"/>
    </xf>
    <xf numFmtId="0" fontId="1" fillId="0" borderId="1" xfId="1" applyFont="1" applyFill="1" applyBorder="1" applyAlignment="1" applyProtection="1">
      <alignment vertical="center"/>
    </xf>
    <xf numFmtId="0" fontId="9" fillId="0" borderId="0" xfId="0" applyFont="1"/>
    <xf numFmtId="0" fontId="0" fillId="0" borderId="1" xfId="0" applyFill="1" applyBorder="1" applyAlignment="1">
      <alignment vertical="center" wrapText="1"/>
    </xf>
    <xf numFmtId="0" fontId="0" fillId="0" borderId="1" xfId="1" applyFont="1" applyFill="1" applyBorder="1" applyAlignment="1" applyProtection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1" fillId="0" borderId="1" xfId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" fillId="0" borderId="1" xfId="1" applyFill="1" applyBorder="1" applyAlignment="1" applyProtection="1">
      <alignment wrapText="1"/>
    </xf>
    <xf numFmtId="0" fontId="1" fillId="0" borderId="1" xfId="1" applyBorder="1" applyAlignment="1" applyProtection="1">
      <alignment wrapText="1"/>
    </xf>
    <xf numFmtId="0" fontId="16" fillId="0" borderId="1" xfId="0" applyFont="1" applyBorder="1" applyAlignment="1">
      <alignment wrapText="1"/>
    </xf>
    <xf numFmtId="0" fontId="1" fillId="0" borderId="1" xfId="1" applyBorder="1"/>
    <xf numFmtId="0" fontId="0" fillId="0" borderId="1" xfId="0" applyBorder="1"/>
    <xf numFmtId="0" fontId="28" fillId="0" borderId="0" xfId="0" applyFont="1" applyAlignment="1">
      <alignment vertical="center"/>
    </xf>
    <xf numFmtId="0" fontId="1" fillId="0" borderId="0" xfId="1" applyFill="1"/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left" vertical="center"/>
    </xf>
    <xf numFmtId="49" fontId="8" fillId="0" borderId="1" xfId="0" applyNumberFormat="1" applyFont="1" applyFill="1" applyBorder="1"/>
    <xf numFmtId="0" fontId="15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/>
    <xf numFmtId="0" fontId="0" fillId="0" borderId="0" xfId="0" applyBorder="1"/>
    <xf numFmtId="49" fontId="4" fillId="0" borderId="0" xfId="0" applyNumberFormat="1" applyFont="1" applyFill="1" applyBorder="1"/>
    <xf numFmtId="0" fontId="0" fillId="0" borderId="0" xfId="0" applyFill="1" applyBorder="1"/>
    <xf numFmtId="49" fontId="3" fillId="0" borderId="0" xfId="0" applyNumberFormat="1" applyFont="1" applyFill="1" applyBorder="1"/>
    <xf numFmtId="0" fontId="1" fillId="0" borderId="0" xfId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4" fillId="0" borderId="1" xfId="1" applyFont="1" applyBorder="1" applyAlignment="1">
      <alignment wrapText="1"/>
    </xf>
    <xf numFmtId="0" fontId="14" fillId="0" borderId="1" xfId="1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14" fillId="0" borderId="1" xfId="1" applyFont="1" applyFill="1" applyBorder="1" applyAlignment="1" applyProtection="1"/>
    <xf numFmtId="0" fontId="14" fillId="4" borderId="1" xfId="1" applyFont="1" applyFill="1" applyBorder="1" applyAlignment="1" applyProtection="1">
      <alignment wrapText="1"/>
    </xf>
    <xf numFmtId="0" fontId="1" fillId="0" borderId="1" xfId="1" applyBorder="1" applyAlignment="1">
      <alignment vertical="center" wrapText="1"/>
    </xf>
    <xf numFmtId="0" fontId="1" fillId="0" borderId="1" xfId="1" applyFill="1" applyBorder="1" applyAlignment="1" applyProtection="1"/>
    <xf numFmtId="0" fontId="0" fillId="0" borderId="0" xfId="0" applyNumberFormat="1" applyFill="1" applyBorder="1"/>
    <xf numFmtId="0" fontId="0" fillId="0" borderId="1" xfId="0" applyFill="1" applyBorder="1"/>
    <xf numFmtId="0" fontId="32" fillId="0" borderId="0" xfId="0" applyFont="1"/>
    <xf numFmtId="49" fontId="34" fillId="7" borderId="1" xfId="0" applyNumberFormat="1" applyFont="1" applyFill="1" applyBorder="1" applyAlignment="1">
      <alignment vertical="center"/>
    </xf>
    <xf numFmtId="0" fontId="33" fillId="0" borderId="0" xfId="0" applyFont="1"/>
    <xf numFmtId="0" fontId="2" fillId="4" borderId="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1" xfId="0" applyFont="1" applyFill="1" applyBorder="1"/>
    <xf numFmtId="0" fontId="2" fillId="3" borderId="4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22" fillId="0" borderId="0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9" fillId="0" borderId="1" xfId="1" applyFont="1" applyFill="1" applyBorder="1" applyAlignment="1" applyProtection="1">
      <alignment vertical="center"/>
    </xf>
    <xf numFmtId="0" fontId="20" fillId="0" borderId="1" xfId="0" applyFont="1" applyBorder="1" applyAlignment="1">
      <alignment vertical="center" wrapText="1"/>
    </xf>
    <xf numFmtId="0" fontId="2" fillId="4" borderId="0" xfId="0" applyNumberFormat="1" applyFont="1" applyFill="1" applyBorder="1" applyAlignment="1">
      <alignment vertical="center"/>
    </xf>
    <xf numFmtId="49" fontId="8" fillId="6" borderId="0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9" fontId="2" fillId="1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2" fillId="0" borderId="1" xfId="0" applyNumberFormat="1" applyFont="1" applyFill="1" applyBorder="1"/>
    <xf numFmtId="0" fontId="36" fillId="7" borderId="1" xfId="0" applyNumberFormat="1" applyFont="1" applyFill="1" applyBorder="1" applyAlignment="1">
      <alignment vertical="center"/>
    </xf>
    <xf numFmtId="0" fontId="36" fillId="7" borderId="1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vertical="center"/>
    </xf>
    <xf numFmtId="0" fontId="5" fillId="7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49" fontId="0" fillId="0" borderId="0" xfId="0" applyNumberFormat="1" applyFill="1"/>
    <xf numFmtId="49" fontId="29" fillId="11" borderId="0" xfId="0" applyNumberFormat="1" applyFont="1" applyFill="1" applyBorder="1" applyAlignment="1">
      <alignment vertical="center"/>
    </xf>
    <xf numFmtId="49" fontId="5" fillId="11" borderId="0" xfId="0" applyNumberFormat="1" applyFont="1" applyFill="1" applyBorder="1" applyAlignment="1">
      <alignment vertical="center"/>
    </xf>
    <xf numFmtId="49" fontId="5" fillId="11" borderId="0" xfId="0" applyNumberFormat="1" applyFont="1" applyFill="1" applyBorder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30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12" fillId="4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37" fillId="13" borderId="1" xfId="0" applyFont="1" applyFill="1" applyBorder="1"/>
    <xf numFmtId="0" fontId="0" fillId="0" borderId="0" xfId="0" applyFont="1"/>
    <xf numFmtId="0" fontId="0" fillId="0" borderId="1" xfId="0" applyFont="1" applyBorder="1"/>
    <xf numFmtId="49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49" fontId="0" fillId="0" borderId="1" xfId="1" applyNumberFormat="1" applyFont="1" applyFill="1" applyBorder="1"/>
    <xf numFmtId="0" fontId="0" fillId="0" borderId="1" xfId="1" applyFont="1" applyFill="1" applyBorder="1"/>
    <xf numFmtId="49" fontId="0" fillId="0" borderId="1" xfId="0" applyNumberFormat="1" applyFont="1" applyFill="1" applyBorder="1" applyAlignment="1">
      <alignment vertical="center"/>
    </xf>
    <xf numFmtId="0" fontId="0" fillId="0" borderId="1" xfId="1" applyFont="1" applyFill="1" applyBorder="1" applyAlignment="1">
      <alignment vertical="center"/>
    </xf>
    <xf numFmtId="49" fontId="0" fillId="0" borderId="1" xfId="1" applyNumberFormat="1" applyFont="1" applyFill="1" applyBorder="1" applyAlignment="1">
      <alignment vertical="center"/>
    </xf>
    <xf numFmtId="0" fontId="0" fillId="0" borderId="0" xfId="0" applyFont="1" applyBorder="1"/>
    <xf numFmtId="0" fontId="0" fillId="0" borderId="1" xfId="2" applyFont="1" applyBorder="1" applyAlignment="1">
      <alignment vertical="top"/>
    </xf>
    <xf numFmtId="49" fontId="38" fillId="0" borderId="0" xfId="0" applyNumberFormat="1" applyFont="1" applyFill="1" applyBorder="1"/>
    <xf numFmtId="49" fontId="21" fillId="0" borderId="1" xfId="1" applyNumberFormat="1" applyFont="1" applyFill="1" applyBorder="1"/>
    <xf numFmtId="0" fontId="0" fillId="0" borderId="1" xfId="1" applyFont="1" applyBorder="1" applyAlignment="1">
      <alignment vertical="center"/>
    </xf>
    <xf numFmtId="0" fontId="0" fillId="0" borderId="1" xfId="1" applyFont="1" applyBorder="1"/>
    <xf numFmtId="0" fontId="22" fillId="0" borderId="1" xfId="1" applyFont="1" applyFill="1" applyBorder="1" applyAlignment="1">
      <alignment horizontal="left" vertical="center"/>
    </xf>
    <xf numFmtId="0" fontId="0" fillId="0" borderId="1" xfId="1" applyFont="1" applyFill="1" applyBorder="1" applyAlignment="1">
      <alignment horizontal="left" vertical="center"/>
    </xf>
    <xf numFmtId="0" fontId="22" fillId="0" borderId="1" xfId="1" applyFont="1" applyBorder="1" applyAlignment="1">
      <alignment vertical="center"/>
    </xf>
    <xf numFmtId="0" fontId="22" fillId="0" borderId="1" xfId="1" applyFont="1" applyBorder="1" applyAlignment="1">
      <alignment horizontal="left" vertical="center"/>
    </xf>
    <xf numFmtId="0" fontId="0" fillId="0" borderId="1" xfId="1" applyFont="1" applyFill="1" applyBorder="1" applyAlignment="1" applyProtection="1">
      <alignment vertical="center" wrapText="1"/>
    </xf>
    <xf numFmtId="0" fontId="0" fillId="0" borderId="1" xfId="1" applyFont="1" applyBorder="1" applyAlignment="1">
      <alignment vertical="top"/>
    </xf>
    <xf numFmtId="0" fontId="21" fillId="0" borderId="1" xfId="0" applyFont="1" applyBorder="1"/>
    <xf numFmtId="0" fontId="21" fillId="0" borderId="1" xfId="1" applyFont="1" applyBorder="1"/>
    <xf numFmtId="0" fontId="7" fillId="9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49" fontId="21" fillId="0" borderId="1" xfId="0" applyNumberFormat="1" applyFont="1" applyFill="1" applyBorder="1"/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1" fillId="0" borderId="1" xfId="1" applyFont="1" applyBorder="1" applyAlignment="1">
      <alignment vertical="top"/>
    </xf>
    <xf numFmtId="49" fontId="7" fillId="7" borderId="1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12" fillId="9" borderId="0" xfId="0" applyNumberFormat="1" applyFont="1" applyFill="1" applyAlignment="1">
      <alignment vertical="center"/>
    </xf>
    <xf numFmtId="0" fontId="12" fillId="9" borderId="2" xfId="0" applyNumberFormat="1" applyFont="1" applyFill="1" applyBorder="1" applyAlignment="1">
      <alignment vertical="center"/>
    </xf>
    <xf numFmtId="0" fontId="12" fillId="9" borderId="1" xfId="0" applyNumberFormat="1" applyFont="1" applyFill="1" applyBorder="1" applyAlignment="1">
      <alignment vertical="center"/>
    </xf>
    <xf numFmtId="0" fontId="1" fillId="0" borderId="0" xfId="1" applyAlignment="1">
      <alignment vertical="center" wrapText="1"/>
    </xf>
    <xf numFmtId="0" fontId="0" fillId="11" borderId="0" xfId="0" applyFill="1"/>
    <xf numFmtId="0" fontId="1" fillId="0" borderId="1" xfId="1" applyBorder="1" applyAlignment="1">
      <alignment horizontal="left"/>
    </xf>
    <xf numFmtId="0" fontId="1" fillId="0" borderId="1" xfId="1" applyBorder="1" applyAlignment="1"/>
    <xf numFmtId="49" fontId="36" fillId="7" borderId="1" xfId="0" applyNumberFormat="1" applyFont="1" applyFill="1" applyBorder="1" applyAlignment="1">
      <alignment vertical="center"/>
    </xf>
    <xf numFmtId="49" fontId="36" fillId="7" borderId="1" xfId="0" applyNumberFormat="1" applyFont="1" applyFill="1" applyBorder="1" applyAlignment="1">
      <alignment horizontal="left" vertical="center"/>
    </xf>
    <xf numFmtId="0" fontId="14" fillId="0" borderId="0" xfId="1" applyFont="1" applyBorder="1" applyAlignment="1" applyProtection="1"/>
    <xf numFmtId="0" fontId="16" fillId="0" borderId="0" xfId="0" applyFont="1" applyFill="1" applyBorder="1"/>
    <xf numFmtId="0" fontId="16" fillId="0" borderId="0" xfId="0" applyFont="1" applyBorder="1" applyAlignment="1">
      <alignment horizontal="center"/>
    </xf>
    <xf numFmtId="0" fontId="13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>
      <alignment wrapText="1"/>
    </xf>
    <xf numFmtId="0" fontId="0" fillId="4" borderId="1" xfId="0" applyNumberFormat="1" applyFill="1" applyBorder="1"/>
    <xf numFmtId="49" fontId="2" fillId="0" borderId="1" xfId="0" applyNumberFormat="1" applyFont="1" applyBorder="1"/>
    <xf numFmtId="49" fontId="1" fillId="0" borderId="1" xfId="1" applyNumberFormat="1" applyBorder="1"/>
    <xf numFmtId="0" fontId="0" fillId="0" borderId="1" xfId="0" applyNumberForma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49" fontId="2" fillId="0" borderId="1" xfId="0" applyNumberFormat="1" applyFont="1" applyFill="1" applyBorder="1"/>
    <xf numFmtId="0" fontId="14" fillId="0" borderId="3" xfId="1" applyFont="1" applyFill="1" applyBorder="1" applyAlignment="1" applyProtection="1">
      <alignment wrapText="1"/>
    </xf>
    <xf numFmtId="0" fontId="1" fillId="0" borderId="1" xfId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1" fillId="0" borderId="1" xfId="1" applyBorder="1" applyAlignment="1" applyProtection="1"/>
    <xf numFmtId="0" fontId="23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left" vertical="center"/>
    </xf>
    <xf numFmtId="0" fontId="13" fillId="15" borderId="1" xfId="0" applyFont="1" applyFill="1" applyBorder="1" applyAlignment="1">
      <alignment horizontal="left" vertical="center"/>
    </xf>
    <xf numFmtId="0" fontId="19" fillId="15" borderId="1" xfId="1" applyFont="1" applyFill="1" applyBorder="1" applyAlignment="1">
      <alignment horizontal="left" vertical="center"/>
    </xf>
    <xf numFmtId="0" fontId="0" fillId="15" borderId="1" xfId="0" applyFill="1" applyBorder="1" applyAlignment="1">
      <alignment vertical="center" wrapText="1"/>
    </xf>
    <xf numFmtId="0" fontId="0" fillId="15" borderId="1" xfId="0" applyFont="1" applyFill="1" applyBorder="1" applyAlignment="1">
      <alignment vertical="center" wrapText="1"/>
    </xf>
    <xf numFmtId="0" fontId="0" fillId="15" borderId="1" xfId="0" applyFill="1" applyBorder="1" applyAlignment="1">
      <alignment vertical="center"/>
    </xf>
    <xf numFmtId="0" fontId="21" fillId="15" borderId="1" xfId="1" applyFont="1" applyFill="1" applyBorder="1" applyAlignment="1" applyProtection="1">
      <alignment vertical="center"/>
    </xf>
    <xf numFmtId="0" fontId="1" fillId="15" borderId="1" xfId="1" applyFill="1" applyBorder="1" applyAlignment="1" applyProtection="1">
      <alignment vertical="center" wrapText="1"/>
    </xf>
    <xf numFmtId="0" fontId="23" fillId="15" borderId="1" xfId="0" applyFont="1" applyFill="1" applyBorder="1" applyAlignment="1">
      <alignment vertical="center"/>
    </xf>
    <xf numFmtId="49" fontId="2" fillId="4" borderId="1" xfId="0" applyNumberFormat="1" applyFont="1" applyFill="1" applyBorder="1"/>
    <xf numFmtId="0" fontId="10" fillId="5" borderId="1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40" fillId="15" borderId="1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0" fillId="8" borderId="0" xfId="0" applyNumberFormat="1" applyFill="1" applyBorder="1" applyAlignment="1">
      <alignment vertical="center"/>
    </xf>
    <xf numFmtId="49" fontId="2" fillId="8" borderId="4" xfId="0" applyNumberFormat="1" applyFon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0" fillId="12" borderId="0" xfId="0" applyNumberFormat="1" applyFill="1" applyBorder="1" applyAlignment="1">
      <alignment vertical="center"/>
    </xf>
    <xf numFmtId="0" fontId="0" fillId="12" borderId="1" xfId="0" applyNumberFormat="1" applyFill="1" applyBorder="1" applyAlignment="1">
      <alignment vertical="center"/>
    </xf>
    <xf numFmtId="0" fontId="0" fillId="12" borderId="1" xfId="0" applyNumberFormat="1" applyFill="1" applyBorder="1" applyAlignment="1">
      <alignment horizontal="center" vertical="center"/>
    </xf>
    <xf numFmtId="0" fontId="2" fillId="12" borderId="4" xfId="0" applyNumberFormat="1" applyFont="1" applyFill="1" applyBorder="1" applyAlignment="1">
      <alignment horizontal="center" vertical="center"/>
    </xf>
    <xf numFmtId="0" fontId="2" fillId="12" borderId="1" xfId="0" applyNumberFormat="1" applyFont="1" applyFill="1" applyBorder="1" applyAlignment="1">
      <alignment vertical="center"/>
    </xf>
    <xf numFmtId="0" fontId="0" fillId="12" borderId="5" xfId="0" applyNumberFormat="1" applyFill="1" applyBorder="1" applyAlignment="1">
      <alignment horizontal="center" vertical="center"/>
    </xf>
    <xf numFmtId="0" fontId="7" fillId="12" borderId="1" xfId="0" applyNumberFormat="1" applyFont="1" applyFill="1" applyBorder="1" applyAlignment="1">
      <alignment horizontal="center" vertical="center"/>
    </xf>
    <xf numFmtId="49" fontId="0" fillId="12" borderId="1" xfId="0" applyNumberFormat="1" applyFill="1" applyBorder="1" applyAlignment="1">
      <alignment vertical="center"/>
    </xf>
    <xf numFmtId="0" fontId="1" fillId="0" borderId="2" xfId="1" applyBorder="1" applyAlignment="1">
      <alignment wrapText="1"/>
    </xf>
    <xf numFmtId="0" fontId="0" fillId="9" borderId="0" xfId="0" applyFill="1"/>
    <xf numFmtId="0" fontId="2" fillId="9" borderId="0" xfId="0" applyNumberFormat="1" applyFont="1" applyFill="1" applyAlignment="1">
      <alignment vertical="center"/>
    </xf>
    <xf numFmtId="49" fontId="0" fillId="16" borderId="1" xfId="0" applyNumberFormat="1" applyFill="1" applyBorder="1" applyAlignment="1">
      <alignment vertical="center"/>
    </xf>
    <xf numFmtId="0" fontId="0" fillId="16" borderId="1" xfId="0" applyNumberFormat="1" applyFill="1" applyBorder="1" applyAlignment="1">
      <alignment vertical="center"/>
    </xf>
    <xf numFmtId="49" fontId="0" fillId="16" borderId="1" xfId="0" quotePrefix="1" applyNumberFormat="1" applyFill="1" applyBorder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0" fontId="16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2" fillId="8" borderId="1" xfId="0" applyNumberFormat="1" applyFont="1" applyFill="1" applyBorder="1" applyAlignment="1">
      <alignment vertical="center"/>
    </xf>
    <xf numFmtId="0" fontId="0" fillId="8" borderId="5" xfId="0" applyNumberFormat="1" applyFill="1" applyBorder="1" applyAlignment="1">
      <alignment horizontal="center" vertical="center"/>
    </xf>
    <xf numFmtId="0" fontId="0" fillId="3" borderId="0" xfId="0" applyNumberFormat="1" applyFill="1" applyBorder="1" applyAlignment="1">
      <alignment vertical="center"/>
    </xf>
    <xf numFmtId="49" fontId="0" fillId="3" borderId="0" xfId="0" applyNumberFormat="1" applyFill="1" applyBorder="1" applyAlignment="1">
      <alignment vertical="center"/>
    </xf>
    <xf numFmtId="49" fontId="0" fillId="3" borderId="0" xfId="0" applyNumberForma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4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2" fillId="17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shrinkToFit="1"/>
    </xf>
    <xf numFmtId="0" fontId="21" fillId="0" borderId="1" xfId="1" applyFont="1" applyBorder="1" applyAlignment="1">
      <alignment shrinkToFit="1"/>
    </xf>
    <xf numFmtId="0" fontId="21" fillId="0" borderId="1" xfId="0" applyFont="1" applyBorder="1" applyAlignment="1">
      <alignment shrinkToFit="1"/>
    </xf>
    <xf numFmtId="0" fontId="0" fillId="14" borderId="1" xfId="0" applyFont="1" applyFill="1" applyBorder="1" applyAlignment="1">
      <alignment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3" fillId="0" borderId="2" xfId="0" applyFont="1" applyFill="1" applyBorder="1"/>
    <xf numFmtId="0" fontId="13" fillId="0" borderId="3" xfId="0" applyFont="1" applyFill="1" applyBorder="1"/>
    <xf numFmtId="0" fontId="16" fillId="0" borderId="9" xfId="0" applyFont="1" applyFill="1" applyBorder="1" applyAlignment="1">
      <alignment horizontal="right" wrapText="1"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2" xfId="0" applyFont="1" applyBorder="1"/>
    <xf numFmtId="0" fontId="13" fillId="0" borderId="3" xfId="0" applyFont="1" applyBorder="1"/>
    <xf numFmtId="0" fontId="1" fillId="0" borderId="2" xfId="1" applyBorder="1"/>
    <xf numFmtId="0" fontId="1" fillId="0" borderId="3" xfId="1" applyBorder="1"/>
    <xf numFmtId="0" fontId="14" fillId="0" borderId="2" xfId="1" applyFont="1" applyFill="1" applyBorder="1" applyAlignment="1" applyProtection="1">
      <alignment horizontal="center" wrapText="1"/>
    </xf>
    <xf numFmtId="0" fontId="14" fillId="0" borderId="3" xfId="1" applyFont="1" applyFill="1" applyBorder="1" applyAlignment="1" applyProtection="1">
      <alignment horizontal="center" wrapText="1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49" fontId="1" fillId="0" borderId="1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41" fillId="0" borderId="1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" fillId="0" borderId="1" xfId="1" applyFont="1" applyBorder="1" applyAlignment="1">
      <alignment vertical="center"/>
    </xf>
  </cellXfs>
  <cellStyles count="9">
    <cellStyle name="Link" xfId="1" builtinId="8"/>
    <cellStyle name="Link 2" xfId="6"/>
    <cellStyle name="Standard" xfId="0" builtinId="0"/>
    <cellStyle name="Standard 2" xfId="3"/>
    <cellStyle name="Standard 2 2" xfId="2"/>
    <cellStyle name="Standard 3" xfId="4"/>
    <cellStyle name="Standard 3 2" xfId="8"/>
    <cellStyle name="Standard 4" xfId="5"/>
    <cellStyle name="Standard 5" xfId="7"/>
  </cellStyles>
  <dxfs count="0"/>
  <tableStyles count="0" defaultTableStyle="TableStyleMedium2" defaultPivotStyle="PivotStyleLight16"/>
  <colors>
    <mruColors>
      <color rgb="FFFF3399"/>
      <color rgb="FFCC00FF"/>
      <color rgb="FF800080"/>
      <color rgb="FFCC0066"/>
      <color rgb="FF00000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ettina.haemmig@rj.sg.ch" TargetMode="External"/><Relationship Id="rId117" Type="http://schemas.openxmlformats.org/officeDocument/2006/relationships/hyperlink" Target="mailto:christina.fluehler@schulegrabs.ch" TargetMode="External"/><Relationship Id="rId21" Type="http://schemas.openxmlformats.org/officeDocument/2006/relationships/hyperlink" Target="mailto:schulleitung.grund@schule-gaiserwald.ch" TargetMode="External"/><Relationship Id="rId42" Type="http://schemas.openxmlformats.org/officeDocument/2006/relationships/hyperlink" Target="mailto:samuel.tanner@schulewabe.ch" TargetMode="External"/><Relationship Id="rId47" Type="http://schemas.openxmlformats.org/officeDocument/2006/relationships/hyperlink" Target="mailto:Raphael.Dudli@lichtensteig.sg.ch" TargetMode="External"/><Relationship Id="rId63" Type="http://schemas.openxmlformats.org/officeDocument/2006/relationships/hyperlink" Target="mailto:michael.burtscher@kirchberg-schulen.ch" TargetMode="External"/><Relationship Id="rId68" Type="http://schemas.openxmlformats.org/officeDocument/2006/relationships/hyperlink" Target="mailto:paul.quan@psbalgach.ch" TargetMode="External"/><Relationship Id="rId84" Type="http://schemas.openxmlformats.org/officeDocument/2006/relationships/hyperlink" Target="mailto:gianluca.zanatta@edu.stadt.sg.ch" TargetMode="External"/><Relationship Id="rId89" Type="http://schemas.openxmlformats.org/officeDocument/2006/relationships/hyperlink" Target="mailto:ursula.litscher@edu.stadt.sg.ch" TargetMode="External"/><Relationship Id="rId112" Type="http://schemas.openxmlformats.org/officeDocument/2006/relationships/hyperlink" Target="mailto:michael.kramer@orschulen.ch" TargetMode="External"/><Relationship Id="rId133" Type="http://schemas.openxmlformats.org/officeDocument/2006/relationships/hyperlink" Target="mailto:carmen.ege@edu.stadt.sg.ch" TargetMode="External"/><Relationship Id="rId138" Type="http://schemas.openxmlformats.org/officeDocument/2006/relationships/hyperlink" Target="mailto:christoph.goetsch@stadtwil.ch" TargetMode="External"/><Relationship Id="rId16" Type="http://schemas.openxmlformats.org/officeDocument/2006/relationships/hyperlink" Target="mailto:stefan.gander@tipiti.ch" TargetMode="External"/><Relationship Id="rId107" Type="http://schemas.openxmlformats.org/officeDocument/2006/relationships/hyperlink" Target="mailto:nadja.leuzinger@kaltbrunn.ch" TargetMode="External"/><Relationship Id="rId11" Type="http://schemas.openxmlformats.org/officeDocument/2006/relationships/hyperlink" Target="mailto:juerg.raschein@schule-whasj.ch" TargetMode="External"/><Relationship Id="rId32" Type="http://schemas.openxmlformats.org/officeDocument/2006/relationships/hyperlink" Target="mailto:roland.wohlwend@orschulen.ch" TargetMode="External"/><Relationship Id="rId37" Type="http://schemas.openxmlformats.org/officeDocument/2006/relationships/hyperlink" Target="mailto:cecile.hueppi@schulen-js.ch" TargetMode="External"/><Relationship Id="rId53" Type="http://schemas.openxmlformats.org/officeDocument/2006/relationships/hyperlink" Target="mailto:oslindenhof@swil.ch" TargetMode="External"/><Relationship Id="rId58" Type="http://schemas.openxmlformats.org/officeDocument/2006/relationships/hyperlink" Target="mailto:kathrin.markert@schuleebnat-kappel.ch" TargetMode="External"/><Relationship Id="rId74" Type="http://schemas.openxmlformats.org/officeDocument/2006/relationships/hyperlink" Target="mailto:erna.staeger@swil.ch" TargetMode="External"/><Relationship Id="rId79" Type="http://schemas.openxmlformats.org/officeDocument/2006/relationships/hyperlink" Target="mailto:roberto.ruiz@goldach.ch" TargetMode="External"/><Relationship Id="rId102" Type="http://schemas.openxmlformats.org/officeDocument/2006/relationships/hyperlink" Target="mailto:daniel.vorburger@schule.rorschach.ch" TargetMode="External"/><Relationship Id="rId123" Type="http://schemas.openxmlformats.org/officeDocument/2006/relationships/hyperlink" Target="mailto:saskia.gantenbein@schulegrabs.ch" TargetMode="External"/><Relationship Id="rId128" Type="http://schemas.openxmlformats.org/officeDocument/2006/relationships/hyperlink" Target="mailto:angelika.margadant@schulen-sennwald.ch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mailto:manuel.halter@schuleflawil.ch" TargetMode="External"/><Relationship Id="rId90" Type="http://schemas.openxmlformats.org/officeDocument/2006/relationships/hyperlink" Target="mailto:ursula.litscher@edu.stadt.sg.ch" TargetMode="External"/><Relationship Id="rId95" Type="http://schemas.openxmlformats.org/officeDocument/2006/relationships/hyperlink" Target="mailto:rachel.diem@edu.stadt.sg.ch" TargetMode="External"/><Relationship Id="rId22" Type="http://schemas.openxmlformats.org/officeDocument/2006/relationships/hyperlink" Target="mailto:urban.lachenmeier@schule-degersheim.ch" TargetMode="External"/><Relationship Id="rId27" Type="http://schemas.openxmlformats.org/officeDocument/2006/relationships/hyperlink" Target="mailto:roger.sigrist@rj.sg.ch" TargetMode="External"/><Relationship Id="rId43" Type="http://schemas.openxmlformats.org/officeDocument/2006/relationships/hyperlink" Target="mailto:christine.haas@schule-uzwil.ch" TargetMode="External"/><Relationship Id="rId48" Type="http://schemas.openxmlformats.org/officeDocument/2006/relationships/hyperlink" Target="mailto:david.keller@edu.stadt.sg.ch" TargetMode="External"/><Relationship Id="rId64" Type="http://schemas.openxmlformats.org/officeDocument/2006/relationships/hyperlink" Target="mailto:gilles.allenspach@schule-uzwil.ch" TargetMode="External"/><Relationship Id="rId69" Type="http://schemas.openxmlformats.org/officeDocument/2006/relationships/hyperlink" Target="mailto:michael.holzer@schuleflums.ch" TargetMode="External"/><Relationship Id="rId113" Type="http://schemas.openxmlformats.org/officeDocument/2006/relationships/hyperlink" Target="mailto:daniel.mathieu@schule-uzwil.ch" TargetMode="External"/><Relationship Id="rId118" Type="http://schemas.openxmlformats.org/officeDocument/2006/relationships/hyperlink" Target="mailto:christina.fluehler@schulegrabs.ch" TargetMode="External"/><Relationship Id="rId134" Type="http://schemas.openxmlformats.org/officeDocument/2006/relationships/hyperlink" Target="mailto:primar@nesslau.ch" TargetMode="External"/><Relationship Id="rId139" Type="http://schemas.openxmlformats.org/officeDocument/2006/relationships/hyperlink" Target="mailto:ulrike.schoenenberger@oberuzwil.ch" TargetMode="External"/><Relationship Id="rId8" Type="http://schemas.openxmlformats.org/officeDocument/2006/relationships/hyperlink" Target="mailto:esther.wiesli@edu.stadt.sg.ch" TargetMode="External"/><Relationship Id="rId51" Type="http://schemas.openxmlformats.org/officeDocument/2006/relationships/hyperlink" Target="mailto:martina.kuenzli@edu.stadt.sg.ch" TargetMode="External"/><Relationship Id="rId72" Type="http://schemas.openxmlformats.org/officeDocument/2006/relationships/hyperlink" Target="mailto:Gabriela.eigenmann@schulethal.ch" TargetMode="External"/><Relationship Id="rId80" Type="http://schemas.openxmlformats.org/officeDocument/2006/relationships/hyperlink" Target="mailto:rolf.breu@edu.stadt.sg.ch" TargetMode="External"/><Relationship Id="rId85" Type="http://schemas.openxmlformats.org/officeDocument/2006/relationships/hyperlink" Target="mailto:sabrina.tinner@edu.stadt.sg.ch" TargetMode="External"/><Relationship Id="rId93" Type="http://schemas.openxmlformats.org/officeDocument/2006/relationships/hyperlink" Target="mailto:ralf.schaepper@edu.stadt.sg.ch" TargetMode="External"/><Relationship Id="rId98" Type="http://schemas.openxmlformats.org/officeDocument/2006/relationships/hyperlink" Target="mailto:michael.werner@edu.stadt.sg.ch" TargetMode="External"/><Relationship Id="rId121" Type="http://schemas.openxmlformats.org/officeDocument/2006/relationships/hyperlink" Target="mailto:laura.plattner@schulesargans.ch" TargetMode="External"/><Relationship Id="rId142" Type="http://schemas.openxmlformats.org/officeDocument/2006/relationships/hyperlink" Target="mailto:saskia.hagmann@ps-buga.ch" TargetMode="External"/><Relationship Id="rId3" Type="http://schemas.openxmlformats.org/officeDocument/2006/relationships/hyperlink" Target="mailto:maja.vettiger@bugalu.ch" TargetMode="External"/><Relationship Id="rId12" Type="http://schemas.openxmlformats.org/officeDocument/2006/relationships/hyperlink" Target="mailto:miriam.spirig@schule-wittenbach.ch" TargetMode="External"/><Relationship Id="rId17" Type="http://schemas.openxmlformats.org/officeDocument/2006/relationships/hyperlink" Target="mailto:lars.thoma@ti-sg.ch" TargetMode="External"/><Relationship Id="rId25" Type="http://schemas.openxmlformats.org/officeDocument/2006/relationships/hyperlink" Target="mailto:carola.espanhol@omr.ch" TargetMode="External"/><Relationship Id="rId33" Type="http://schemas.openxmlformats.org/officeDocument/2006/relationships/hyperlink" Target="mailto:sl-pskirchberg@kirchberg-schulen.ch" TargetMode="External"/><Relationship Id="rId38" Type="http://schemas.openxmlformats.org/officeDocument/2006/relationships/hyperlink" Target="mailto:cecile.hueppi@schulen-js.ch" TargetMode="External"/><Relationship Id="rId46" Type="http://schemas.openxmlformats.org/officeDocument/2006/relationships/hyperlink" Target="mailto:schulleitung.ogw@schule-widnau.ch" TargetMode="External"/><Relationship Id="rId59" Type="http://schemas.openxmlformats.org/officeDocument/2006/relationships/hyperlink" Target="mailto:Sandra.buesser@schulesargans.ch" TargetMode="External"/><Relationship Id="rId67" Type="http://schemas.openxmlformats.org/officeDocument/2006/relationships/hyperlink" Target="mailto:franziska.burtscher@ps-buga.ch" TargetMode="External"/><Relationship Id="rId103" Type="http://schemas.openxmlformats.org/officeDocument/2006/relationships/hyperlink" Target="mailto:andrea.mueller@schuleschaenis.ch" TargetMode="External"/><Relationship Id="rId108" Type="http://schemas.openxmlformats.org/officeDocument/2006/relationships/hyperlink" Target="mailto:beat.wicki@schulewartau.ch" TargetMode="External"/><Relationship Id="rId116" Type="http://schemas.openxmlformats.org/officeDocument/2006/relationships/hyperlink" Target="mailto:maya.boppart@goldach.ch" TargetMode="External"/><Relationship Id="rId124" Type="http://schemas.openxmlformats.org/officeDocument/2006/relationships/hyperlink" Target="mailto:lorenz.eggenberger@schulegrabs.ch" TargetMode="External"/><Relationship Id="rId129" Type="http://schemas.openxmlformats.org/officeDocument/2006/relationships/hyperlink" Target="mailto:daniel.schaer@schulewabe.ch" TargetMode="External"/><Relationship Id="rId137" Type="http://schemas.openxmlformats.org/officeDocument/2006/relationships/hyperlink" Target="mailto:ivo.staeger@schule-nesslau.ch" TargetMode="External"/><Relationship Id="rId20" Type="http://schemas.openxmlformats.org/officeDocument/2006/relationships/hyperlink" Target="mailto:schulleitung.oz@schule-gaiserwald.ch" TargetMode="External"/><Relationship Id="rId41" Type="http://schemas.openxmlformats.org/officeDocument/2006/relationships/hyperlink" Target="mailto:julia.steck@edu.stadt.sg.ch" TargetMode="External"/><Relationship Id="rId54" Type="http://schemas.openxmlformats.org/officeDocument/2006/relationships/hyperlink" Target="mailto:michael.litscher@schulen-sennwald.ch" TargetMode="External"/><Relationship Id="rId62" Type="http://schemas.openxmlformats.org/officeDocument/2006/relationships/hyperlink" Target="mailto:Claudio.Herzog@rj.sg.ch" TargetMode="External"/><Relationship Id="rId70" Type="http://schemas.openxmlformats.org/officeDocument/2006/relationships/hyperlink" Target="mailto:yves.schwager@schuleflums.ch" TargetMode="External"/><Relationship Id="rId75" Type="http://schemas.openxmlformats.org/officeDocument/2006/relationships/hyperlink" Target="mailto:patricia.sebek@schule-uznach.ch" TargetMode="External"/><Relationship Id="rId83" Type="http://schemas.openxmlformats.org/officeDocument/2006/relationships/hyperlink" Target="mailto:Daniela.zaech@schulegossau.ch" TargetMode="External"/><Relationship Id="rId88" Type="http://schemas.openxmlformats.org/officeDocument/2006/relationships/hyperlink" Target="mailto:peter.leuzinger@edu.stadt.sg.ch" TargetMode="External"/><Relationship Id="rId91" Type="http://schemas.openxmlformats.org/officeDocument/2006/relationships/hyperlink" Target="mailto:lea.vonmoos@edu.stadt.sg.ch" TargetMode="External"/><Relationship Id="rId96" Type="http://schemas.openxmlformats.org/officeDocument/2006/relationships/hyperlink" Target="mailto:marianne.urbach@edu.stadt.sg.ch" TargetMode="External"/><Relationship Id="rId111" Type="http://schemas.openxmlformats.org/officeDocument/2006/relationships/hyperlink" Target="mailto:ilona.nydegger@rj.sg.ch" TargetMode="External"/><Relationship Id="rId132" Type="http://schemas.openxmlformats.org/officeDocument/2006/relationships/hyperlink" Target="mailto:jacline.widmer@schule.rorschach.ch" TargetMode="External"/><Relationship Id="rId140" Type="http://schemas.openxmlformats.org/officeDocument/2006/relationships/hyperlink" Target="mailto:schulleitung@thurzelg.ch" TargetMode="External"/><Relationship Id="rId1" Type="http://schemas.openxmlformats.org/officeDocument/2006/relationships/hyperlink" Target="mailto:felix.baechtiger@schule-benken.ch" TargetMode="External"/><Relationship Id="rId6" Type="http://schemas.openxmlformats.org/officeDocument/2006/relationships/hyperlink" Target="mailto:irene.manser@kirchberg-schulen.ch" TargetMode="External"/><Relationship Id="rId15" Type="http://schemas.openxmlformats.org/officeDocument/2006/relationships/hyperlink" Target="mailto:bettina.wagner@schule-gaiserwald.ch" TargetMode="External"/><Relationship Id="rId23" Type="http://schemas.openxmlformats.org/officeDocument/2006/relationships/hyperlink" Target="mailto:oliver.rohner@schulethal.ch" TargetMode="External"/><Relationship Id="rId28" Type="http://schemas.openxmlformats.org/officeDocument/2006/relationships/hyperlink" Target="mailto:gerda.peyer@schule-degersheim.ch" TargetMode="External"/><Relationship Id="rId36" Type="http://schemas.openxmlformats.org/officeDocument/2006/relationships/hyperlink" Target="mailto:bjoern.dokter@schulerheineck.ch" TargetMode="External"/><Relationship Id="rId49" Type="http://schemas.openxmlformats.org/officeDocument/2006/relationships/hyperlink" Target="mailto:miriam.staehlin@swil.ch" TargetMode="External"/><Relationship Id="rId57" Type="http://schemas.openxmlformats.org/officeDocument/2006/relationships/hyperlink" Target="mailto:schulleitung.ogw@schule-widnau.ch" TargetMode="External"/><Relationship Id="rId106" Type="http://schemas.openxmlformats.org/officeDocument/2006/relationships/hyperlink" Target="mailto:barbara.dellavalle@schulewartau.ch" TargetMode="External"/><Relationship Id="rId114" Type="http://schemas.openxmlformats.org/officeDocument/2006/relationships/hyperlink" Target="mailto:manuela.capeder@schule-sevelen.ch" TargetMode="External"/><Relationship Id="rId119" Type="http://schemas.openxmlformats.org/officeDocument/2006/relationships/hyperlink" Target="mailto:stefanie.aichholz@schuleebnat-kappel.ch" TargetMode="External"/><Relationship Id="rId127" Type="http://schemas.openxmlformats.org/officeDocument/2006/relationships/hyperlink" Target="mailto:yvonne.anderegg@schuleviwa.ch" TargetMode="External"/><Relationship Id="rId10" Type="http://schemas.openxmlformats.org/officeDocument/2006/relationships/hyperlink" Target="mailto:patrick.hilb@swil.ch" TargetMode="External"/><Relationship Id="rId31" Type="http://schemas.openxmlformats.org/officeDocument/2006/relationships/hyperlink" Target="mailto:patrick.steger@quarten.ch" TargetMode="External"/><Relationship Id="rId44" Type="http://schemas.openxmlformats.org/officeDocument/2006/relationships/hyperlink" Target="mailto:franziska.steiner@schule-uznach.ch" TargetMode="External"/><Relationship Id="rId52" Type="http://schemas.openxmlformats.org/officeDocument/2006/relationships/hyperlink" Target="mailto:katrin.zuercher@schule.rorschach.ch" TargetMode="External"/><Relationship Id="rId60" Type="http://schemas.openxmlformats.org/officeDocument/2006/relationships/hyperlink" Target="mailto:natalie.buner@quarten.ch" TargetMode="External"/><Relationship Id="rId65" Type="http://schemas.openxmlformats.org/officeDocument/2006/relationships/hyperlink" Target="mailto:christoph.eggenberger@schule-uzwil.ch" TargetMode="External"/><Relationship Id="rId73" Type="http://schemas.openxmlformats.org/officeDocument/2006/relationships/hyperlink" Target="mailto:Gabriela.eigenmann@schulethal.ch" TargetMode="External"/><Relationship Id="rId78" Type="http://schemas.openxmlformats.org/officeDocument/2006/relationships/hyperlink" Target="mailto:roberto.ruiz@goldach.ch" TargetMode="External"/><Relationship Id="rId81" Type="http://schemas.openxmlformats.org/officeDocument/2006/relationships/hyperlink" Target="mailto:fanny.vonderlippe@schule-uznach.ch" TargetMode="External"/><Relationship Id="rId86" Type="http://schemas.openxmlformats.org/officeDocument/2006/relationships/hyperlink" Target="mailto:carmen.ege@edu.stadt.sg.ch" TargetMode="External"/><Relationship Id="rId94" Type="http://schemas.openxmlformats.org/officeDocument/2006/relationships/hyperlink" Target="mailto:rachel.diem@edu.stadt.sg.ch" TargetMode="External"/><Relationship Id="rId99" Type="http://schemas.openxmlformats.org/officeDocument/2006/relationships/hyperlink" Target="mailto:diana.willi@edu.stadt.sg.ch" TargetMode="External"/><Relationship Id="rId101" Type="http://schemas.openxmlformats.org/officeDocument/2006/relationships/hyperlink" Target="mailto:martina.langenegger@schuleneckertal.ch" TargetMode="External"/><Relationship Id="rId122" Type="http://schemas.openxmlformats.org/officeDocument/2006/relationships/hyperlink" Target="mailto:marco.kaeppeli@edu.stadt.sg.ch" TargetMode="External"/><Relationship Id="rId130" Type="http://schemas.openxmlformats.org/officeDocument/2006/relationships/hyperlink" Target="mailto:matthias.zillig@ps-amden.ch" TargetMode="External"/><Relationship Id="rId135" Type="http://schemas.openxmlformats.org/officeDocument/2006/relationships/hyperlink" Target="mailto:primar@nesslau.ch" TargetMode="External"/><Relationship Id="rId143" Type="http://schemas.openxmlformats.org/officeDocument/2006/relationships/hyperlink" Target="mailto:sara.thoma@ps-buga.ch" TargetMode="External"/><Relationship Id="rId4" Type="http://schemas.openxmlformats.org/officeDocument/2006/relationships/hyperlink" Target="mailto:andi.mathies@esgo.ch" TargetMode="External"/><Relationship Id="rId9" Type="http://schemas.openxmlformats.org/officeDocument/2006/relationships/hyperlink" Target="mailto:erich.manzoni@schule-uznach.ch" TargetMode="External"/><Relationship Id="rId13" Type="http://schemas.openxmlformats.org/officeDocument/2006/relationships/hyperlink" Target="mailto:schulleitung.sonnenrain@schule-wittenbach.ch" TargetMode="External"/><Relationship Id="rId18" Type="http://schemas.openxmlformats.org/officeDocument/2006/relationships/hyperlink" Target="mailto:markus.laib@sg.ch" TargetMode="External"/><Relationship Id="rId39" Type="http://schemas.openxmlformats.org/officeDocument/2006/relationships/hyperlink" Target="mailto:alberto.soeylemez@schulebuchs.ch" TargetMode="External"/><Relationship Id="rId109" Type="http://schemas.openxmlformats.org/officeDocument/2006/relationships/hyperlink" Target="mailto:franziska.john@rj.sg.ch" TargetMode="External"/><Relationship Id="rId34" Type="http://schemas.openxmlformats.org/officeDocument/2006/relationships/hyperlink" Target="mailto:markus.luterbacher@swil.ch" TargetMode="External"/><Relationship Id="rId50" Type="http://schemas.openxmlformats.org/officeDocument/2006/relationships/hyperlink" Target="mailto:brigitte.zambelli@schule.gommiswald.ch" TargetMode="External"/><Relationship Id="rId55" Type="http://schemas.openxmlformats.org/officeDocument/2006/relationships/hyperlink" Target="mailto:kim.forrer@oberuzwil.ch" TargetMode="External"/><Relationship Id="rId76" Type="http://schemas.openxmlformats.org/officeDocument/2006/relationships/hyperlink" Target="mailto:marco.kaeppeli@edu.stadt.sg.ch" TargetMode="External"/><Relationship Id="rId97" Type="http://schemas.openxmlformats.org/officeDocument/2006/relationships/hyperlink" Target="mailto:pius.jud@edu.stadt.sg.ch" TargetMode="External"/><Relationship Id="rId104" Type="http://schemas.openxmlformats.org/officeDocument/2006/relationships/hyperlink" Target="mailto:barbara.ruethemann@psnlz.ch" TargetMode="External"/><Relationship Id="rId120" Type="http://schemas.openxmlformats.org/officeDocument/2006/relationships/hyperlink" Target="mailto:selina.flachsmann@schulesargans.ch" TargetMode="External"/><Relationship Id="rId125" Type="http://schemas.openxmlformats.org/officeDocument/2006/relationships/hyperlink" Target="mailto:corinne.lehmann@schulegossau.ch" TargetMode="External"/><Relationship Id="rId141" Type="http://schemas.openxmlformats.org/officeDocument/2006/relationships/hyperlink" Target="mailto:sl.feld@schalt.ch" TargetMode="External"/><Relationship Id="rId7" Type="http://schemas.openxmlformats.org/officeDocument/2006/relationships/hyperlink" Target="mailto:gabriela.zimmerli@edu.stadt.sg.ch" TargetMode="External"/><Relationship Id="rId71" Type="http://schemas.openxmlformats.org/officeDocument/2006/relationships/hyperlink" Target="mailto:roger.vorburger@schuleflums.ch" TargetMode="External"/><Relationship Id="rId92" Type="http://schemas.openxmlformats.org/officeDocument/2006/relationships/hyperlink" Target="mailto:romana.mueller@edu.stadt.sg.ch" TargetMode="External"/><Relationship Id="rId2" Type="http://schemas.openxmlformats.org/officeDocument/2006/relationships/hyperlink" Target="mailto:Bernadette.Mueller-Granwehr@schule-berneck.ch" TargetMode="External"/><Relationship Id="rId29" Type="http://schemas.openxmlformats.org/officeDocument/2006/relationships/hyperlink" Target="mailto:bettina.sutter@swil.ch" TargetMode="External"/><Relationship Id="rId24" Type="http://schemas.openxmlformats.org/officeDocument/2006/relationships/hyperlink" Target="mailto:sandro.crescenti@orschulen.ch" TargetMode="External"/><Relationship Id="rId40" Type="http://schemas.openxmlformats.org/officeDocument/2006/relationships/hyperlink" Target="mailto:patrick.lenherr@schulebuchs.ch" TargetMode="External"/><Relationship Id="rId45" Type="http://schemas.openxmlformats.org/officeDocument/2006/relationships/hyperlink" Target="mailto:Marianne.zwicky@rj.sg.ch" TargetMode="External"/><Relationship Id="rId66" Type="http://schemas.openxmlformats.org/officeDocument/2006/relationships/hyperlink" Target="mailto:rboesch@schule-eichberg.ch" TargetMode="External"/><Relationship Id="rId87" Type="http://schemas.openxmlformats.org/officeDocument/2006/relationships/hyperlink" Target="mailto:annina.fricker@edu.stadt.sg.ch" TargetMode="External"/><Relationship Id="rId110" Type="http://schemas.openxmlformats.org/officeDocument/2006/relationships/hyperlink" Target="mailto:roman.widmer@rj.sg.ch" TargetMode="External"/><Relationship Id="rId115" Type="http://schemas.openxmlformats.org/officeDocument/2006/relationships/hyperlink" Target="mailto:primar@nesslau.ch" TargetMode="External"/><Relationship Id="rId131" Type="http://schemas.openxmlformats.org/officeDocument/2006/relationships/hyperlink" Target="mailto:Brigitte.Ardueser@rj.sg.ch" TargetMode="External"/><Relationship Id="rId136" Type="http://schemas.openxmlformats.org/officeDocument/2006/relationships/hyperlink" Target="mailto:primar@nesslau.ch" TargetMode="External"/><Relationship Id="rId61" Type="http://schemas.openxmlformats.org/officeDocument/2006/relationships/hyperlink" Target="mailto:natalie.buner@quarten.ch" TargetMode="External"/><Relationship Id="rId82" Type="http://schemas.openxmlformats.org/officeDocument/2006/relationships/hyperlink" Target="mailto:romana.gustin@schuleneckertal.ch" TargetMode="External"/><Relationship Id="rId19" Type="http://schemas.openxmlformats.org/officeDocument/2006/relationships/hyperlink" Target="mailto:schulleitung.ebnet@schule-gaiserwald.ch" TargetMode="External"/><Relationship Id="rId14" Type="http://schemas.openxmlformats.org/officeDocument/2006/relationships/hyperlink" Target="mailto:stefan.gubler@schuleebnat-kappel.ch" TargetMode="External"/><Relationship Id="rId30" Type="http://schemas.openxmlformats.org/officeDocument/2006/relationships/hyperlink" Target="mailto:a.neff@schalt.ch" TargetMode="External"/><Relationship Id="rId35" Type="http://schemas.openxmlformats.org/officeDocument/2006/relationships/hyperlink" Target="mailto:nathalie.meier@schulerheineck.ch" TargetMode="External"/><Relationship Id="rId56" Type="http://schemas.openxmlformats.org/officeDocument/2006/relationships/hyperlink" Target="mailto:jeannettegygax@schuleluetisburg.ch" TargetMode="External"/><Relationship Id="rId77" Type="http://schemas.openxmlformats.org/officeDocument/2006/relationships/hyperlink" Target="mailto:marco.battilana@edu.stadt.sg.ch" TargetMode="External"/><Relationship Id="rId100" Type="http://schemas.openxmlformats.org/officeDocument/2006/relationships/hyperlink" Target="mailto:martin.lendi@schuleneckertal.ch" TargetMode="External"/><Relationship Id="rId105" Type="http://schemas.openxmlformats.org/officeDocument/2006/relationships/hyperlink" Target="mailto:remo.ganther@schulewartau.ch" TargetMode="External"/><Relationship Id="rId126" Type="http://schemas.openxmlformats.org/officeDocument/2006/relationships/hyperlink" Target="mailto:yvonne.weder@schule-berneck.ch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mailto:simone.zoller@gmx.ch" TargetMode="External"/><Relationship Id="rId18" Type="http://schemas.openxmlformats.org/officeDocument/2006/relationships/hyperlink" Target="mailto:Michael.schmid@ti-sg.ch" TargetMode="External"/><Relationship Id="rId26" Type="http://schemas.openxmlformats.org/officeDocument/2006/relationships/hyperlink" Target="mailto:H.Gallati@sbw.edu" TargetMode="External"/><Relationship Id="rId39" Type="http://schemas.openxmlformats.org/officeDocument/2006/relationships/hyperlink" Target="mailto:martina.hennig@schulewartau.ch" TargetMode="External"/><Relationship Id="rId21" Type="http://schemas.openxmlformats.org/officeDocument/2006/relationships/hyperlink" Target="mailto:david.beglinger@rj.sg.ch" TargetMode="External"/><Relationship Id="rId34" Type="http://schemas.openxmlformats.org/officeDocument/2006/relationships/hyperlink" Target="mailto:anita.sutter@schulemels.ch" TargetMode="External"/><Relationship Id="rId42" Type="http://schemas.openxmlformats.org/officeDocument/2006/relationships/hyperlink" Target="mailto:s.christen@sprachheilschule.ch" TargetMode="External"/><Relationship Id="rId47" Type="http://schemas.openxmlformats.org/officeDocument/2006/relationships/hyperlink" Target="mailto:David.kalberer@sg.ch" TargetMode="External"/><Relationship Id="rId50" Type="http://schemas.openxmlformats.org/officeDocument/2006/relationships/hyperlink" Target="mailto:christina.buchser@gommiswald.sg.ch" TargetMode="External"/><Relationship Id="rId55" Type="http://schemas.openxmlformats.org/officeDocument/2006/relationships/hyperlink" Target="mailto:Heidi.roth@sg.ch" TargetMode="External"/><Relationship Id="rId7" Type="http://schemas.openxmlformats.org/officeDocument/2006/relationships/hyperlink" Target="mailto:info@klv-sg.ch" TargetMode="External"/><Relationship Id="rId12" Type="http://schemas.openxmlformats.org/officeDocument/2006/relationships/hyperlink" Target="mailto:nathalie_meier@gmx.ch" TargetMode="External"/><Relationship Id="rId17" Type="http://schemas.openxmlformats.org/officeDocument/2006/relationships/hyperlink" Target="mailto:martin.liechti@sem.admin.ch" TargetMode="External"/><Relationship Id="rId25" Type="http://schemas.openxmlformats.org/officeDocument/2006/relationships/hyperlink" Target="mailto:juerg.winter@kispisg.ch" TargetMode="External"/><Relationship Id="rId33" Type="http://schemas.openxmlformats.org/officeDocument/2006/relationships/hyperlink" Target="mailto:y.aregger@logopaedieoberrheintal.ch" TargetMode="External"/><Relationship Id="rId38" Type="http://schemas.openxmlformats.org/officeDocument/2006/relationships/hyperlink" Target="mailto:beate.vogt@swil.ch" TargetMode="External"/><Relationship Id="rId46" Type="http://schemas.openxmlformats.org/officeDocument/2006/relationships/hyperlink" Target="mailto:Patrik.baumer@sg.ch" TargetMode="External"/><Relationship Id="rId59" Type="http://schemas.openxmlformats.org/officeDocument/2006/relationships/hyperlink" Target="mailto:schulen.contacttracing@sg.ch" TargetMode="External"/><Relationship Id="rId2" Type="http://schemas.openxmlformats.org/officeDocument/2006/relationships/hyperlink" Target="mailto:schmidt@ref-sg.ch" TargetMode="External"/><Relationship Id="rId16" Type="http://schemas.openxmlformats.org/officeDocument/2006/relationships/hyperlink" Target="mailto:Markus.Laib@sg.ch" TargetMode="External"/><Relationship Id="rId20" Type="http://schemas.openxmlformats.org/officeDocument/2006/relationships/hyperlink" Target="mailto:praesidium@bsgl.ch" TargetMode="External"/><Relationship Id="rId29" Type="http://schemas.openxmlformats.org/officeDocument/2006/relationships/hyperlink" Target="mailto:Bernhard.Keller@vsgp.ch" TargetMode="External"/><Relationship Id="rId41" Type="http://schemas.openxmlformats.org/officeDocument/2006/relationships/hyperlink" Target="mailto:melanie.wiesli@loduto.ch" TargetMode="External"/><Relationship Id="rId54" Type="http://schemas.openxmlformats.org/officeDocument/2006/relationships/hyperlink" Target="mailto:Anina.Hegi@sg.ch" TargetMode="External"/><Relationship Id="rId1" Type="http://schemas.openxmlformats.org/officeDocument/2006/relationships/hyperlink" Target="mailto:Franz.Kreissl@bistum-stgallen.ch" TargetMode="External"/><Relationship Id="rId6" Type="http://schemas.openxmlformats.org/officeDocument/2006/relationships/hyperlink" Target="mailto:alexandra.akeret@vpod-ostschweiz.ch" TargetMode="External"/><Relationship Id="rId11" Type="http://schemas.openxmlformats.org/officeDocument/2006/relationships/hyperlink" Target="mailto:roger.sachser@bluewin.ch" TargetMode="External"/><Relationship Id="rId24" Type="http://schemas.openxmlformats.org/officeDocument/2006/relationships/hyperlink" Target="mailto:conny.muelhaupt@bugalu.ch" TargetMode="External"/><Relationship Id="rId32" Type="http://schemas.openxmlformats.org/officeDocument/2006/relationships/hyperlink" Target="mailto:Karin.faisst@sg.ch" TargetMode="External"/><Relationship Id="rId37" Type="http://schemas.openxmlformats.org/officeDocument/2006/relationships/hyperlink" Target="mailto:nadine.itel@stadt.sg.ch" TargetMode="External"/><Relationship Id="rId40" Type="http://schemas.openxmlformats.org/officeDocument/2006/relationships/hyperlink" Target="mailto:melanie.gassner@schulewartau.ch" TargetMode="External"/><Relationship Id="rId45" Type="http://schemas.openxmlformats.org/officeDocument/2006/relationships/hyperlink" Target="mailto:Tobias.wetter@hochsteig.ch" TargetMode="External"/><Relationship Id="rId53" Type="http://schemas.openxmlformats.org/officeDocument/2006/relationships/hyperlink" Target="mailto:g.leuzinger@scuolasvizzeradiroma.it" TargetMode="External"/><Relationship Id="rId58" Type="http://schemas.openxmlformats.org/officeDocument/2006/relationships/hyperlink" Target="mailto:Ruth.haller@schule-schmerikon.ch" TargetMode="External"/><Relationship Id="rId5" Type="http://schemas.openxmlformats.org/officeDocument/2006/relationships/hyperlink" Target="mailto:Horst.Biedermann@phsg.ch" TargetMode="External"/><Relationship Id="rId15" Type="http://schemas.openxmlformats.org/officeDocument/2006/relationships/hyperlink" Target="mailto:claudia.nef@ti-sg.ch" TargetMode="External"/><Relationship Id="rId23" Type="http://schemas.openxmlformats.org/officeDocument/2006/relationships/hyperlink" Target="mailto:sl@msor.ch" TargetMode="External"/><Relationship Id="rId28" Type="http://schemas.openxmlformats.org/officeDocument/2006/relationships/hyperlink" Target="mailto:balzer.collenberg@schule-degersheim.ch" TargetMode="External"/><Relationship Id="rId36" Type="http://schemas.openxmlformats.org/officeDocument/2006/relationships/hyperlink" Target="mailto:leitung@logopaedi-linthgebiet.ch" TargetMode="External"/><Relationship Id="rId49" Type="http://schemas.openxmlformats.org/officeDocument/2006/relationships/hyperlink" Target="mailto:Gaudenz.Luegstenmann@rj.sg.ch" TargetMode="External"/><Relationship Id="rId57" Type="http://schemas.openxmlformats.org/officeDocument/2006/relationships/hyperlink" Target="mailto:Katharina.schenk@sg.ch" TargetMode="External"/><Relationship Id="rId10" Type="http://schemas.openxmlformats.org/officeDocument/2006/relationships/hyperlink" Target="mailto:martina.bossart@gmx.ch" TargetMode="External"/><Relationship Id="rId19" Type="http://schemas.openxmlformats.org/officeDocument/2006/relationships/hyperlink" Target="mailto:steven.thoma@rheinspringen.ch" TargetMode="External"/><Relationship Id="rId31" Type="http://schemas.openxmlformats.org/officeDocument/2006/relationships/hyperlink" Target="mailto:Ursula.Jaggi@schuleflawil.ch" TargetMode="External"/><Relationship Id="rId44" Type="http://schemas.openxmlformats.org/officeDocument/2006/relationships/hyperlink" Target="mailto:brigitte.fischer@schule-uznach.ch" TargetMode="External"/><Relationship Id="rId52" Type="http://schemas.openxmlformats.org/officeDocument/2006/relationships/hyperlink" Target="mailto:Jana.nosal@obvita.ch" TargetMode="External"/><Relationship Id="rId60" Type="http://schemas.openxmlformats.org/officeDocument/2006/relationships/hyperlink" Target="mailto:betriebsleitung@hps-heerbrugg.ch" TargetMode="External"/><Relationship Id="rId4" Type="http://schemas.openxmlformats.org/officeDocument/2006/relationships/hyperlink" Target="mailto:V-BLD-AVS@sg.ch" TargetMode="External"/><Relationship Id="rId9" Type="http://schemas.openxmlformats.org/officeDocument/2006/relationships/hyperlink" Target="mailto:jennifer.siegrist@kkgk.ch" TargetMode="External"/><Relationship Id="rId14" Type="http://schemas.openxmlformats.org/officeDocument/2006/relationships/hyperlink" Target="mailto:stefan.gander@" TargetMode="External"/><Relationship Id="rId22" Type="http://schemas.openxmlformats.org/officeDocument/2006/relationships/hyperlink" Target="mailto:urs.maeder@swil.ch" TargetMode="External"/><Relationship Id="rId27" Type="http://schemas.openxmlformats.org/officeDocument/2006/relationships/hyperlink" Target="mailto:Simone.huwiler@wittenbach.ch" TargetMode="External"/><Relationship Id="rId30" Type="http://schemas.openxmlformats.org/officeDocument/2006/relationships/hyperlink" Target="mailto:hellstern@sgv-sg.ch" TargetMode="External"/><Relationship Id="rId35" Type="http://schemas.openxmlformats.org/officeDocument/2006/relationships/hyperlink" Target="mailto:leitung@logopaedie-mittelrheintal.ch" TargetMode="External"/><Relationship Id="rId43" Type="http://schemas.openxmlformats.org/officeDocument/2006/relationships/hyperlink" Target="mailto:andrea.schwizer@schule-whasj.ch" TargetMode="External"/><Relationship Id="rId48" Type="http://schemas.openxmlformats.org/officeDocument/2006/relationships/hyperlink" Target="mailto:Karin.Walker@kaltbrunn.ch" TargetMode="External"/><Relationship Id="rId56" Type="http://schemas.openxmlformats.org/officeDocument/2006/relationships/hyperlink" Target="mailto:Susanne.heuberger@kjpz.ch" TargetMode="External"/><Relationship Id="rId8" Type="http://schemas.openxmlformats.org/officeDocument/2006/relationships/hyperlink" Target="mailto:Ralph.Wettach@sg.ch" TargetMode="External"/><Relationship Id="rId51" Type="http://schemas.openxmlformats.org/officeDocument/2006/relationships/hyperlink" Target="mailto:Roland.Stillhard@musikimzentrum.ch" TargetMode="External"/><Relationship Id="rId3" Type="http://schemas.openxmlformats.org/officeDocument/2006/relationships/hyperlink" Target="mailto:V-BLD-ERZIEHUNGSRAT-PLUS@sg.ch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mailto:claudia.schwarz@muolen.ch" TargetMode="External"/><Relationship Id="rId117" Type="http://schemas.openxmlformats.org/officeDocument/2006/relationships/hyperlink" Target="mailto:b.graf@sprachheilschule.com" TargetMode="External"/><Relationship Id="rId21" Type="http://schemas.openxmlformats.org/officeDocument/2006/relationships/hyperlink" Target="mailto:barbara.haechler@flade.ch" TargetMode="External"/><Relationship Id="rId42" Type="http://schemas.openxmlformats.org/officeDocument/2006/relationships/hyperlink" Target="mailto:david.beglinger@rj.sg.ch" TargetMode="External"/><Relationship Id="rId47" Type="http://schemas.openxmlformats.org/officeDocument/2006/relationships/hyperlink" Target="mailto:thomas.osterwalder@swil.ch" TargetMode="External"/><Relationship Id="rId63" Type="http://schemas.openxmlformats.org/officeDocument/2006/relationships/hyperlink" Target="mailto:sandro.crescenti@orschulen.ch" TargetMode="External"/><Relationship Id="rId68" Type="http://schemas.openxmlformats.org/officeDocument/2006/relationships/hyperlink" Target="mailto:gerda.peyer@schule-degersheim.ch" TargetMode="External"/><Relationship Id="rId84" Type="http://schemas.openxmlformats.org/officeDocument/2006/relationships/hyperlink" Target="mailto:samuel.tanner@schulewabe.ch" TargetMode="External"/><Relationship Id="rId89" Type="http://schemas.openxmlformats.org/officeDocument/2006/relationships/hyperlink" Target="mailto:regina.diethelm@hpstoggenburg.ch" TargetMode="External"/><Relationship Id="rId112" Type="http://schemas.openxmlformats.org/officeDocument/2006/relationships/hyperlink" Target="mailto:w.gattiker@bluewin.ch" TargetMode="External"/><Relationship Id="rId133" Type="http://schemas.openxmlformats.org/officeDocument/2006/relationships/hyperlink" Target="mailto:manuela.galfano@sg.ch" TargetMode="External"/><Relationship Id="rId138" Type="http://schemas.openxmlformats.org/officeDocument/2006/relationships/hyperlink" Target="mailto:andrea.metzler@sg.ch" TargetMode="External"/><Relationship Id="rId154" Type="http://schemas.openxmlformats.org/officeDocument/2006/relationships/hyperlink" Target="mailto:brigitte.wiederkehr@sg.ch" TargetMode="External"/><Relationship Id="rId159" Type="http://schemas.openxmlformats.org/officeDocument/2006/relationships/hyperlink" Target="mailto:Urs.Blaser@sg.ch" TargetMode="External"/><Relationship Id="rId16" Type="http://schemas.openxmlformats.org/officeDocument/2006/relationships/hyperlink" Target="mailto:Heidi.roth@sg.ch" TargetMode="External"/><Relationship Id="rId107" Type="http://schemas.openxmlformats.org/officeDocument/2006/relationships/hyperlink" Target="mailto:carsten@foxcom.ch" TargetMode="External"/><Relationship Id="rId11" Type="http://schemas.openxmlformats.org/officeDocument/2006/relationships/hyperlink" Target="mailto:martin.liechti@sem.admin.ch" TargetMode="External"/><Relationship Id="rId32" Type="http://schemas.openxmlformats.org/officeDocument/2006/relationships/hyperlink" Target="mailto:c.breu@hinterforst.ch" TargetMode="External"/><Relationship Id="rId37" Type="http://schemas.openxmlformats.org/officeDocument/2006/relationships/hyperlink" Target="mailto:Bernadette.Mueller-Granwehr@schule-berneck.ch" TargetMode="External"/><Relationship Id="rId53" Type="http://schemas.openxmlformats.org/officeDocument/2006/relationships/hyperlink" Target="mailto:Schulleitung.engelburg@schule-gaiserwald.ch" TargetMode="External"/><Relationship Id="rId58" Type="http://schemas.openxmlformats.org/officeDocument/2006/relationships/hyperlink" Target="mailto:schulleitung.oz@schule-gaiserwald.ch" TargetMode="External"/><Relationship Id="rId74" Type="http://schemas.openxmlformats.org/officeDocument/2006/relationships/hyperlink" Target="mailto:markus.baenziger@swil.ch" TargetMode="External"/><Relationship Id="rId79" Type="http://schemas.openxmlformats.org/officeDocument/2006/relationships/hyperlink" Target="mailto:alberto.soeylemez@schulebuchs.ch" TargetMode="External"/><Relationship Id="rId102" Type="http://schemas.openxmlformats.org/officeDocument/2006/relationships/hyperlink" Target="mailto:erwin.ganz@hpv.ch" TargetMode="External"/><Relationship Id="rId123" Type="http://schemas.openxmlformats.org/officeDocument/2006/relationships/hyperlink" Target="mailto:lukas.weibel@tipiti.ch" TargetMode="External"/><Relationship Id="rId128" Type="http://schemas.openxmlformats.org/officeDocument/2006/relationships/hyperlink" Target="mailto:corina.thomann2@sg.ch" TargetMode="External"/><Relationship Id="rId144" Type="http://schemas.openxmlformats.org/officeDocument/2006/relationships/hyperlink" Target="mailto:felix.schmid-schelling@sg.ch" TargetMode="External"/><Relationship Id="rId149" Type="http://schemas.openxmlformats.org/officeDocument/2006/relationships/hyperlink" Target="mailto:bernhard.stadelmann@sg.ch" TargetMode="External"/><Relationship Id="rId5" Type="http://schemas.openxmlformats.org/officeDocument/2006/relationships/hyperlink" Target="mailto:alexandra.akeret@vpod-ostschweiz.ch" TargetMode="External"/><Relationship Id="rId90" Type="http://schemas.openxmlformats.org/officeDocument/2006/relationships/hyperlink" Target="mailto:helena.reisch@hpsflawil.ch" TargetMode="External"/><Relationship Id="rId95" Type="http://schemas.openxmlformats.org/officeDocument/2006/relationships/hyperlink" Target="mailto:urs.gasser@kinderdoerfli.ch" TargetMode="External"/><Relationship Id="rId160" Type="http://schemas.openxmlformats.org/officeDocument/2006/relationships/hyperlink" Target="mailto:Tina.Cassidy@sg.ch" TargetMode="External"/><Relationship Id="rId165" Type="http://schemas.openxmlformats.org/officeDocument/2006/relationships/hyperlink" Target="mailto:Eva.Nietlispach@sg.ch" TargetMode="External"/><Relationship Id="rId22" Type="http://schemas.openxmlformats.org/officeDocument/2006/relationships/hyperlink" Target="mailto:angelika.margadant@schulerheineck.ch" TargetMode="External"/><Relationship Id="rId27" Type="http://schemas.openxmlformats.org/officeDocument/2006/relationships/hyperlink" Target="mailto:fbenz@schule-eichberg.ch" TargetMode="External"/><Relationship Id="rId43" Type="http://schemas.openxmlformats.org/officeDocument/2006/relationships/hyperlink" Target="mailto:gabriela.zimmerli@stadt.sg.ch" TargetMode="External"/><Relationship Id="rId48" Type="http://schemas.openxmlformats.org/officeDocument/2006/relationships/hyperlink" Target="mailto:juerg.raschein@schule-whasj.ch" TargetMode="External"/><Relationship Id="rId64" Type="http://schemas.openxmlformats.org/officeDocument/2006/relationships/hyperlink" Target="mailto:carola.espanhol@omr.ch" TargetMode="External"/><Relationship Id="rId69" Type="http://schemas.openxmlformats.org/officeDocument/2006/relationships/hyperlink" Target="mailto:bettina.sutter@swil.ch" TargetMode="External"/><Relationship Id="rId113" Type="http://schemas.openxmlformats.org/officeDocument/2006/relationships/hyperlink" Target="mailto:t.schuepbach@sonderschulinternat.ch" TargetMode="External"/><Relationship Id="rId118" Type="http://schemas.openxmlformats.org/officeDocument/2006/relationships/hyperlink" Target="mailto:denise.dornier@vincenz-dornier.ch" TargetMode="External"/><Relationship Id="rId134" Type="http://schemas.openxmlformats.org/officeDocument/2006/relationships/hyperlink" Target="mailto:nicole.hofstetter@sg.ch" TargetMode="External"/><Relationship Id="rId139" Type="http://schemas.openxmlformats.org/officeDocument/2006/relationships/hyperlink" Target="mailto:barbara.metzler@sg.ch" TargetMode="External"/><Relationship Id="rId80" Type="http://schemas.openxmlformats.org/officeDocument/2006/relationships/hyperlink" Target="mailto:patrick.lenherr@schulebuchs.ch" TargetMode="External"/><Relationship Id="rId85" Type="http://schemas.openxmlformats.org/officeDocument/2006/relationships/hyperlink" Target="mailto:christine.haas@schule-uzwil.ch" TargetMode="External"/><Relationship Id="rId150" Type="http://schemas.openxmlformats.org/officeDocument/2006/relationships/hyperlink" Target="mailto:beatrice.straub@sg.ch" TargetMode="External"/><Relationship Id="rId155" Type="http://schemas.openxmlformats.org/officeDocument/2006/relationships/hyperlink" Target="mailto:peter.falk@sg.ch" TargetMode="External"/><Relationship Id="rId12" Type="http://schemas.openxmlformats.org/officeDocument/2006/relationships/hyperlink" Target="mailto:Michael.schmid@ti-sg.ch" TargetMode="External"/><Relationship Id="rId17" Type="http://schemas.openxmlformats.org/officeDocument/2006/relationships/hyperlink" Target="mailto:werner.moser@flawil.ch" TargetMode="External"/><Relationship Id="rId33" Type="http://schemas.openxmlformats.org/officeDocument/2006/relationships/hyperlink" Target="mailto:tanja.amtmann@wittenbach.ch" TargetMode="External"/><Relationship Id="rId38" Type="http://schemas.openxmlformats.org/officeDocument/2006/relationships/hyperlink" Target="mailto:maja.vettiger@bugalu.ch" TargetMode="External"/><Relationship Id="rId59" Type="http://schemas.openxmlformats.org/officeDocument/2006/relationships/hyperlink" Target="mailto:schulleitung.grund@schule-gaiserwald.ch" TargetMode="External"/><Relationship Id="rId103" Type="http://schemas.openxmlformats.org/officeDocument/2006/relationships/hyperlink" Target="mailto:ulrich.appenzeller@stiftungbalm.ch" TargetMode="External"/><Relationship Id="rId108" Type="http://schemas.openxmlformats.org/officeDocument/2006/relationships/hyperlink" Target="mailto:aggeler@recht-treuhand.ch" TargetMode="External"/><Relationship Id="rId124" Type="http://schemas.openxmlformats.org/officeDocument/2006/relationships/hyperlink" Target="mailto:Reto.Kriech@sg.ch" TargetMode="External"/><Relationship Id="rId129" Type="http://schemas.openxmlformats.org/officeDocument/2006/relationships/hyperlink" Target="mailto:anita.bachmann@sg.ch" TargetMode="External"/><Relationship Id="rId54" Type="http://schemas.openxmlformats.org/officeDocument/2006/relationships/hyperlink" Target="mailto:stefan.gander@tipiti.ch" TargetMode="External"/><Relationship Id="rId70" Type="http://schemas.openxmlformats.org/officeDocument/2006/relationships/hyperlink" Target="mailto:angela.meier@stadt.sg.ch" TargetMode="External"/><Relationship Id="rId75" Type="http://schemas.openxmlformats.org/officeDocument/2006/relationships/hyperlink" Target="mailto:dominic.rutz@swil.ch" TargetMode="External"/><Relationship Id="rId91" Type="http://schemas.openxmlformats.org/officeDocument/2006/relationships/hyperlink" Target="mailto:franz.grandits@johanneum.ch" TargetMode="External"/><Relationship Id="rId96" Type="http://schemas.openxmlformats.org/officeDocument/2006/relationships/hyperlink" Target="mailto:leitung@langhalde.ch" TargetMode="External"/><Relationship Id="rId140" Type="http://schemas.openxmlformats.org/officeDocument/2006/relationships/hyperlink" Target="mailto:juerg.mueller@sg.ch" TargetMode="External"/><Relationship Id="rId145" Type="http://schemas.openxmlformats.org/officeDocument/2006/relationships/hyperlink" Target="mailto:ir&#232;ne.schmid@sg.ch" TargetMode="External"/><Relationship Id="rId161" Type="http://schemas.openxmlformats.org/officeDocument/2006/relationships/hyperlink" Target="mailto:Franziska.Gschwend@sg.ch" TargetMode="External"/><Relationship Id="rId166" Type="http://schemas.openxmlformats.org/officeDocument/2006/relationships/hyperlink" Target="mailto:Martina.Plejic@sg.ch" TargetMode="External"/><Relationship Id="rId1" Type="http://schemas.openxmlformats.org/officeDocument/2006/relationships/hyperlink" Target="mailto:Franz.Kreissl@bistum-stgallen.ch" TargetMode="External"/><Relationship Id="rId6" Type="http://schemas.openxmlformats.org/officeDocument/2006/relationships/hyperlink" Target="mailto:info@klv-sg.ch" TargetMode="External"/><Relationship Id="rId15" Type="http://schemas.openxmlformats.org/officeDocument/2006/relationships/hyperlink" Target="mailto:Bernhard.Keller@vsgp.ch" TargetMode="External"/><Relationship Id="rId23" Type="http://schemas.openxmlformats.org/officeDocument/2006/relationships/hyperlink" Target="mailto:samuel.konrad@psnlz.ch" TargetMode="External"/><Relationship Id="rId28" Type="http://schemas.openxmlformats.org/officeDocument/2006/relationships/hyperlink" Target="mailto:regula.benz@andwil-arnegg.ch" TargetMode="External"/><Relationship Id="rId36" Type="http://schemas.openxmlformats.org/officeDocument/2006/relationships/hyperlink" Target="mailto:felix.baechtiger@schule-benken.ch" TargetMode="External"/><Relationship Id="rId49" Type="http://schemas.openxmlformats.org/officeDocument/2006/relationships/hyperlink" Target="mailto:miriam.spirig@schule-wittenbach.ch" TargetMode="External"/><Relationship Id="rId57" Type="http://schemas.openxmlformats.org/officeDocument/2006/relationships/hyperlink" Target="mailto:schulleitung.ebnet@schule-gaiserwald.ch" TargetMode="External"/><Relationship Id="rId106" Type="http://schemas.openxmlformats.org/officeDocument/2006/relationships/hyperlink" Target="mailto:bruno.raebsamen@sg.ch" TargetMode="External"/><Relationship Id="rId114" Type="http://schemas.openxmlformats.org/officeDocument/2006/relationships/hyperlink" Target="mailto:andreas.bernet@badsonder.ch" TargetMode="External"/><Relationship Id="rId119" Type="http://schemas.openxmlformats.org/officeDocument/2006/relationships/hyperlink" Target="mailto:rolf.widmer@tipiti.ch" TargetMode="External"/><Relationship Id="rId127" Type="http://schemas.openxmlformats.org/officeDocument/2006/relationships/hyperlink" Target="mailto:alma.avdili@sg.ch" TargetMode="External"/><Relationship Id="rId10" Type="http://schemas.openxmlformats.org/officeDocument/2006/relationships/hyperlink" Target="mailto:Markus.Laib@sg.ch" TargetMode="External"/><Relationship Id="rId31" Type="http://schemas.openxmlformats.org/officeDocument/2006/relationships/hyperlink" Target="mailto:bernd.aggeler@schuleneckertal.ch" TargetMode="External"/><Relationship Id="rId44" Type="http://schemas.openxmlformats.org/officeDocument/2006/relationships/hyperlink" Target="mailto:esther.wiesli@stadt.sg.ch" TargetMode="External"/><Relationship Id="rId52" Type="http://schemas.openxmlformats.org/officeDocument/2006/relationships/hyperlink" Target="mailto:schulleitung@schule-hemberg.ch" TargetMode="External"/><Relationship Id="rId60" Type="http://schemas.openxmlformats.org/officeDocument/2006/relationships/hyperlink" Target="mailto:Sandro.regazzoni@schule-degersheim.ch" TargetMode="External"/><Relationship Id="rId65" Type="http://schemas.openxmlformats.org/officeDocument/2006/relationships/hyperlink" Target="mailto:susanne.stauffacher@schulemels.ch" TargetMode="External"/><Relationship Id="rId73" Type="http://schemas.openxmlformats.org/officeDocument/2006/relationships/hyperlink" Target="mailto:sl-pskirchberg@kirchberg-schulen.ch" TargetMode="External"/><Relationship Id="rId78" Type="http://schemas.openxmlformats.org/officeDocument/2006/relationships/hyperlink" Target="mailto:cecile.hueppi@schulen-js.ch" TargetMode="External"/><Relationship Id="rId81" Type="http://schemas.openxmlformats.org/officeDocument/2006/relationships/hyperlink" Target="mailto:daniel.mathieu@stadt.sg.ch" TargetMode="External"/><Relationship Id="rId86" Type="http://schemas.openxmlformats.org/officeDocument/2006/relationships/hyperlink" Target="mailto:schulleitung.ogw@schule-widnau.ch" TargetMode="External"/><Relationship Id="rId94" Type="http://schemas.openxmlformats.org/officeDocument/2006/relationships/hyperlink" Target="mailto:institutionsleitung@hochsteig.ch" TargetMode="External"/><Relationship Id="rId99" Type="http://schemas.openxmlformats.org/officeDocument/2006/relationships/hyperlink" Target="mailto:m.notter@sprachheilschule.com" TargetMode="External"/><Relationship Id="rId101" Type="http://schemas.openxmlformats.org/officeDocument/2006/relationships/hyperlink" Target="mailto:patrik.mueller@ghg-sg.ch" TargetMode="External"/><Relationship Id="rId122" Type="http://schemas.openxmlformats.org/officeDocument/2006/relationships/hyperlink" Target="mailto:werner.dintheer@hpdienst.ch" TargetMode="External"/><Relationship Id="rId130" Type="http://schemas.openxmlformats.org/officeDocument/2006/relationships/hyperlink" Target="mailto:corinne.studerus@sg.ch" TargetMode="External"/><Relationship Id="rId135" Type="http://schemas.openxmlformats.org/officeDocument/2006/relationships/hyperlink" Target="mailto:regula.inauen@sg.ch" TargetMode="External"/><Relationship Id="rId143" Type="http://schemas.openxmlformats.org/officeDocument/2006/relationships/hyperlink" Target="mailto:b.schlaepfer@sg.ch" TargetMode="External"/><Relationship Id="rId148" Type="http://schemas.openxmlformats.org/officeDocument/2006/relationships/hyperlink" Target="mailto:sylvia.sieber@sg.ch" TargetMode="External"/><Relationship Id="rId151" Type="http://schemas.openxmlformats.org/officeDocument/2006/relationships/hyperlink" Target="mailto:s.wehrle@sg.ch" TargetMode="External"/><Relationship Id="rId156" Type="http://schemas.openxmlformats.org/officeDocument/2006/relationships/hyperlink" Target="mailto:Janice.Luchsinger@sg.ch" TargetMode="External"/><Relationship Id="rId164" Type="http://schemas.openxmlformats.org/officeDocument/2006/relationships/hyperlink" Target="mailto:Christina.Locher@sg.ch" TargetMode="External"/><Relationship Id="rId4" Type="http://schemas.openxmlformats.org/officeDocument/2006/relationships/hyperlink" Target="mailto:Hellstern@sgv-sg.ch" TargetMode="External"/><Relationship Id="rId9" Type="http://schemas.openxmlformats.org/officeDocument/2006/relationships/hyperlink" Target="mailto:claudia.nef@ti-sg.ch" TargetMode="External"/><Relationship Id="rId13" Type="http://schemas.openxmlformats.org/officeDocument/2006/relationships/hyperlink" Target="mailto:steven.thoma@rheinspringen.ch" TargetMode="External"/><Relationship Id="rId18" Type="http://schemas.openxmlformats.org/officeDocument/2006/relationships/hyperlink" Target="mailto:marcel.koch@sh-k.ch" TargetMode="External"/><Relationship Id="rId39" Type="http://schemas.openxmlformats.org/officeDocument/2006/relationships/hyperlink" Target="mailto:andi.mathies@esgo.ch" TargetMode="External"/><Relationship Id="rId109" Type="http://schemas.openxmlformats.org/officeDocument/2006/relationships/hyperlink" Target="mailto:heinz.loretini@stadtgossau.ch" TargetMode="External"/><Relationship Id="rId34" Type="http://schemas.openxmlformats.org/officeDocument/2006/relationships/hyperlink" Target="mailto:Fabian.Hueni@stadtgossau.ch" TargetMode="External"/><Relationship Id="rId50" Type="http://schemas.openxmlformats.org/officeDocument/2006/relationships/hyperlink" Target="mailto:schulleitung.sonnenrain@schule-wittenbach.ch" TargetMode="External"/><Relationship Id="rId55" Type="http://schemas.openxmlformats.org/officeDocument/2006/relationships/hyperlink" Target="mailto:lars.thoma@ti-sg.ch" TargetMode="External"/><Relationship Id="rId76" Type="http://schemas.openxmlformats.org/officeDocument/2006/relationships/hyperlink" Target="mailto:nathalie.meier@schulerheineck.ch" TargetMode="External"/><Relationship Id="rId97" Type="http://schemas.openxmlformats.org/officeDocument/2006/relationships/hyperlink" Target="mailto:heimleitung@badsonder.ch" TargetMode="External"/><Relationship Id="rId104" Type="http://schemas.openxmlformats.org/officeDocument/2006/relationships/hyperlink" Target="mailto:barbara.jaeger@hpdienst.ch" TargetMode="External"/><Relationship Id="rId120" Type="http://schemas.openxmlformats.org/officeDocument/2006/relationships/hyperlink" Target="mailto:sepp.sennhauser@gmail.com" TargetMode="External"/><Relationship Id="rId125" Type="http://schemas.openxmlformats.org/officeDocument/2006/relationships/hyperlink" Target="mailto:Monika.Guler@sg.ch" TargetMode="External"/><Relationship Id="rId141" Type="http://schemas.openxmlformats.org/officeDocument/2006/relationships/hyperlink" Target="mailto:beata.rausch@sg.ch" TargetMode="External"/><Relationship Id="rId146" Type="http://schemas.openxmlformats.org/officeDocument/2006/relationships/hyperlink" Target="mailto:josef.seliner@sg.ch" TargetMode="External"/><Relationship Id="rId167" Type="http://schemas.openxmlformats.org/officeDocument/2006/relationships/hyperlink" Target="mailto:Beatrice.Rohner@sg.ch" TargetMode="External"/><Relationship Id="rId7" Type="http://schemas.openxmlformats.org/officeDocument/2006/relationships/hyperlink" Target="mailto:Ralph.Wettach@sg.ch" TargetMode="External"/><Relationship Id="rId71" Type="http://schemas.openxmlformats.org/officeDocument/2006/relationships/hyperlink" Target="mailto:s.hess@schalt.ch" TargetMode="External"/><Relationship Id="rId92" Type="http://schemas.openxmlformats.org/officeDocument/2006/relationships/hyperlink" Target="mailto:s.christen@sprachheilschule.ch" TargetMode="External"/><Relationship Id="rId162" Type="http://schemas.openxmlformats.org/officeDocument/2006/relationships/hyperlink" Target="mailto:Barbara.Hagmann@sg.ch" TargetMode="External"/><Relationship Id="rId2" Type="http://schemas.openxmlformats.org/officeDocument/2006/relationships/hyperlink" Target="mailto:schmidt@ref-sg.ch" TargetMode="External"/><Relationship Id="rId29" Type="http://schemas.openxmlformats.org/officeDocument/2006/relationships/hyperlink" Target="mailto:dolores.schoenenberger@ps-buga.ch" TargetMode="External"/><Relationship Id="rId24" Type="http://schemas.openxmlformats.org/officeDocument/2006/relationships/hyperlink" Target="mailto:rolf.deubelbeiss@goldach.ch" TargetMode="External"/><Relationship Id="rId40" Type="http://schemas.openxmlformats.org/officeDocument/2006/relationships/hyperlink" Target="mailto:manuel.halter@schuleflawil.ch" TargetMode="External"/><Relationship Id="rId45" Type="http://schemas.openxmlformats.org/officeDocument/2006/relationships/hyperlink" Target="mailto:franziska.steiner@schule-uznach.ch" TargetMode="External"/><Relationship Id="rId66" Type="http://schemas.openxmlformats.org/officeDocument/2006/relationships/hyperlink" Target="mailto:bettina.haemmig@rj.sg.ch" TargetMode="External"/><Relationship Id="rId87" Type="http://schemas.openxmlformats.org/officeDocument/2006/relationships/hyperlink" Target="mailto:schulleitung@hps-heerbrugg.ch" TargetMode="External"/><Relationship Id="rId110" Type="http://schemas.openxmlformats.org/officeDocument/2006/relationships/hyperlink" Target="mailto:pino.puopolo@fkb.li" TargetMode="External"/><Relationship Id="rId115" Type="http://schemas.openxmlformats.org/officeDocument/2006/relationships/hyperlink" Target="mailto:andi.lusti@bluewin.ch" TargetMode="External"/><Relationship Id="rId131" Type="http://schemas.openxmlformats.org/officeDocument/2006/relationships/hyperlink" Target="mailto:daniela.cadosch@sg.ch" TargetMode="External"/><Relationship Id="rId136" Type="http://schemas.openxmlformats.org/officeDocument/2006/relationships/hyperlink" Target="mailto:alexander.kummer@sg.ch" TargetMode="External"/><Relationship Id="rId157" Type="http://schemas.openxmlformats.org/officeDocument/2006/relationships/hyperlink" Target="mailto:Amelie.Tross@sg.ch" TargetMode="External"/><Relationship Id="rId61" Type="http://schemas.openxmlformats.org/officeDocument/2006/relationships/hyperlink" Target="mailto:oliver.rohner@schulethal.ch" TargetMode="External"/><Relationship Id="rId82" Type="http://schemas.openxmlformats.org/officeDocument/2006/relationships/hyperlink" Target="mailto:julia.steck@stadt.sg.ch" TargetMode="External"/><Relationship Id="rId152" Type="http://schemas.openxmlformats.org/officeDocument/2006/relationships/hyperlink" Target="mailto:alexandra.wepfer@sg.ch" TargetMode="External"/><Relationship Id="rId19" Type="http://schemas.openxmlformats.org/officeDocument/2006/relationships/hyperlink" Target="mailto:ykeller@w-kellerag.ch" TargetMode="External"/><Relationship Id="rId14" Type="http://schemas.openxmlformats.org/officeDocument/2006/relationships/hyperlink" Target="mailto:Jose.lorca@wittenbach.ch" TargetMode="External"/><Relationship Id="rId30" Type="http://schemas.openxmlformats.org/officeDocument/2006/relationships/hyperlink" Target="mailto:lara.jud@schulegrabs.ch" TargetMode="External"/><Relationship Id="rId35" Type="http://schemas.openxmlformats.org/officeDocument/2006/relationships/hyperlink" Target="mailto:info@bugalu.ch" TargetMode="External"/><Relationship Id="rId56" Type="http://schemas.openxmlformats.org/officeDocument/2006/relationships/hyperlink" Target="mailto:markus.laib@sg.ch" TargetMode="External"/><Relationship Id="rId77" Type="http://schemas.openxmlformats.org/officeDocument/2006/relationships/hyperlink" Target="mailto:bjoern.dokter@schulerheineck.ch" TargetMode="External"/><Relationship Id="rId100" Type="http://schemas.openxmlformats.org/officeDocument/2006/relationships/hyperlink" Target="mailto:Petra.Mantz@ghg-cpschule.ch" TargetMode="External"/><Relationship Id="rId105" Type="http://schemas.openxmlformats.org/officeDocument/2006/relationships/hyperlink" Target="mailto:pschwizer@schwizer-rechtsanwaelte.ch" TargetMode="External"/><Relationship Id="rId126" Type="http://schemas.openxmlformats.org/officeDocument/2006/relationships/hyperlink" Target="mailto:monika.bicker@sg.ch" TargetMode="External"/><Relationship Id="rId147" Type="http://schemas.openxmlformats.org/officeDocument/2006/relationships/hyperlink" Target="mailto:michael.sieber@sg.ch" TargetMode="External"/><Relationship Id="rId168" Type="http://schemas.openxmlformats.org/officeDocument/2006/relationships/hyperlink" Target="mailto:Christian.Schmid@sg.ch" TargetMode="External"/><Relationship Id="rId8" Type="http://schemas.openxmlformats.org/officeDocument/2006/relationships/hyperlink" Target="mailto:stefan.gander@" TargetMode="External"/><Relationship Id="rId51" Type="http://schemas.openxmlformats.org/officeDocument/2006/relationships/hyperlink" Target="mailto:stefan.gubler@schuleebnat-kappel.ch" TargetMode="External"/><Relationship Id="rId72" Type="http://schemas.openxmlformats.org/officeDocument/2006/relationships/hyperlink" Target="mailto:patrick.steger@quarten.ch" TargetMode="External"/><Relationship Id="rId93" Type="http://schemas.openxmlformats.org/officeDocument/2006/relationships/hyperlink" Target="mailto:astrid.von.euw@heim-oberfeld.ch" TargetMode="External"/><Relationship Id="rId98" Type="http://schemas.openxmlformats.org/officeDocument/2006/relationships/hyperlink" Target="mailto:d.lehmann@sonderschulinternat.ch" TargetMode="External"/><Relationship Id="rId121" Type="http://schemas.openxmlformats.org/officeDocument/2006/relationships/hyperlink" Target="mailto:thomas.rueegg@world.ch" TargetMode="External"/><Relationship Id="rId142" Type="http://schemas.openxmlformats.org/officeDocument/2006/relationships/hyperlink" Target="mailto:tatjana.romanelli2@sg.ch" TargetMode="External"/><Relationship Id="rId163" Type="http://schemas.openxmlformats.org/officeDocument/2006/relationships/hyperlink" Target="mailto:Stefan.K&#246;lliker@sg.ch" TargetMode="External"/><Relationship Id="rId3" Type="http://schemas.openxmlformats.org/officeDocument/2006/relationships/hyperlink" Target="mailto:Horst.Biedermann@phsg.ch" TargetMode="External"/><Relationship Id="rId25" Type="http://schemas.openxmlformats.org/officeDocument/2006/relationships/hyperlink" Target="mailto:p.baumgartner@sevelen.ch" TargetMode="External"/><Relationship Id="rId46" Type="http://schemas.openxmlformats.org/officeDocument/2006/relationships/hyperlink" Target="mailto:iris.marberger@schule-uznach.ch" TargetMode="External"/><Relationship Id="rId67" Type="http://schemas.openxmlformats.org/officeDocument/2006/relationships/hyperlink" Target="mailto:martina.muehlebach@rj.sg.ch" TargetMode="External"/><Relationship Id="rId116" Type="http://schemas.openxmlformats.org/officeDocument/2006/relationships/hyperlink" Target="mailto:cfrancke@hin.ch" TargetMode="External"/><Relationship Id="rId137" Type="http://schemas.openxmlformats.org/officeDocument/2006/relationships/hyperlink" Target="mailto:andrea.lenzin@sg.ch" TargetMode="External"/><Relationship Id="rId158" Type="http://schemas.openxmlformats.org/officeDocument/2006/relationships/hyperlink" Target="mailto:Andy.Benz@sg.ch" TargetMode="External"/><Relationship Id="rId20" Type="http://schemas.openxmlformats.org/officeDocument/2006/relationships/hyperlink" Target="mailto:felix.rueegg@uznach.ch" TargetMode="External"/><Relationship Id="rId41" Type="http://schemas.openxmlformats.org/officeDocument/2006/relationships/hyperlink" Target="mailto:irene.manser@kirchberg-schulen.ch" TargetMode="External"/><Relationship Id="rId62" Type="http://schemas.openxmlformats.org/officeDocument/2006/relationships/hyperlink" Target="mailto:romana.gustin@schule-on.ch" TargetMode="External"/><Relationship Id="rId83" Type="http://schemas.openxmlformats.org/officeDocument/2006/relationships/hyperlink" Target="mailto:gabriela.eigenmann@ps-buga.ch" TargetMode="External"/><Relationship Id="rId88" Type="http://schemas.openxmlformats.org/officeDocument/2006/relationships/hyperlink" Target="mailto:stephan.baldenweg@stiftungbalm.ch" TargetMode="External"/><Relationship Id="rId111" Type="http://schemas.openxmlformats.org/officeDocument/2006/relationships/hyperlink" Target="mailto:ahartmann@swissonline.ch" TargetMode="External"/><Relationship Id="rId132" Type="http://schemas.openxmlformats.org/officeDocument/2006/relationships/hyperlink" Target="mailto:claudia.ebneter@sg.ch" TargetMode="External"/><Relationship Id="rId153" Type="http://schemas.openxmlformats.org/officeDocument/2006/relationships/hyperlink" Target="mailto:eveline.wick@sg.ch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Patricia.Landolt@jonschwil.ch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manuela.kaiser@sargans.ch" TargetMode="External"/><Relationship Id="rId2" Type="http://schemas.openxmlformats.org/officeDocument/2006/relationships/hyperlink" Target="mailto:Regula.erb@quarten.ch" TargetMode="External"/><Relationship Id="rId1" Type="http://schemas.openxmlformats.org/officeDocument/2006/relationships/hyperlink" Target="mailto:sabrina.notter@rj.ssg.ch" TargetMode="External"/><Relationship Id="rId4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urs-blaser@bluewin.ch" TargetMode="External"/><Relationship Id="rId1" Type="http://schemas.openxmlformats.org/officeDocument/2006/relationships/hyperlink" Target="mailto:a.koller@pestalozzi.ch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mailto:arsg@kklick.ch" TargetMode="External"/><Relationship Id="rId18" Type="http://schemas.openxmlformats.org/officeDocument/2006/relationships/hyperlink" Target="mailto:markus.laib@sg.ch" TargetMode="External"/><Relationship Id="rId26" Type="http://schemas.openxmlformats.org/officeDocument/2006/relationships/hyperlink" Target="mailto:martin.hofmann@phsg.ch" TargetMode="External"/><Relationship Id="rId39" Type="http://schemas.openxmlformats.org/officeDocument/2006/relationships/hyperlink" Target="mailto:rebecca.c.schnyder@kklick.ch" TargetMode="External"/><Relationship Id="rId21" Type="http://schemas.openxmlformats.org/officeDocument/2006/relationships/hyperlink" Target="mailto:isabelle.bischof@phsg.ch" TargetMode="External"/><Relationship Id="rId34" Type="http://schemas.openxmlformats.org/officeDocument/2006/relationships/hyperlink" Target="mailto:nicolas.robin@phsg.ch" TargetMode="External"/><Relationship Id="rId42" Type="http://schemas.openxmlformats.org/officeDocument/2006/relationships/hyperlink" Target="mailto:spd.jona@sg.ch" TargetMode="External"/><Relationship Id="rId47" Type="http://schemas.openxmlformats.org/officeDocument/2006/relationships/hyperlink" Target="mailto:spd.wil@sg.ch" TargetMode="External"/><Relationship Id="rId50" Type="http://schemas.openxmlformats.org/officeDocument/2006/relationships/hyperlink" Target="mailto:alexandra.akeret@vpod-ostschweiz.ch" TargetMode="External"/><Relationship Id="rId55" Type="http://schemas.openxmlformats.org/officeDocument/2006/relationships/hyperlink" Target="mailto:urs.blaser@sg.ch" TargetMode="External"/><Relationship Id="rId63" Type="http://schemas.openxmlformats.org/officeDocument/2006/relationships/hyperlink" Target="mailto:stephan.herzer@tipiti.ch" TargetMode="External"/><Relationship Id="rId68" Type="http://schemas.openxmlformats.org/officeDocument/2006/relationships/hyperlink" Target="mailto:patrik.baumer@sg.ch" TargetMode="External"/><Relationship Id="rId76" Type="http://schemas.openxmlformats.org/officeDocument/2006/relationships/hyperlink" Target="mailto:melanie.berhalter@schule-widnau.ch" TargetMode="External"/><Relationship Id="rId84" Type="http://schemas.openxmlformats.org/officeDocument/2006/relationships/hyperlink" Target="mailto:urs-blaser@bluewin.ch" TargetMode="External"/><Relationship Id="rId7" Type="http://schemas.openxmlformats.org/officeDocument/2006/relationships/hyperlink" Target="mailto:eveline.angehrn@farner.ch" TargetMode="External"/><Relationship Id="rId71" Type="http://schemas.openxmlformats.org/officeDocument/2006/relationships/hyperlink" Target="mailto:Daniela.cadosch@sg.ch" TargetMode="External"/><Relationship Id="rId2" Type="http://schemas.openxmlformats.org/officeDocument/2006/relationships/hyperlink" Target="mailto:daniela.halter@schulemoerschwil.ch" TargetMode="External"/><Relationship Id="rId16" Type="http://schemas.openxmlformats.org/officeDocument/2006/relationships/hyperlink" Target="mailto:felicitas.leibundgut@insos-sg-ai.ch" TargetMode="External"/><Relationship Id="rId29" Type="http://schemas.openxmlformats.org/officeDocument/2006/relationships/hyperlink" Target="mailto:gabi.keel@phsg.ch" TargetMode="External"/><Relationship Id="rId11" Type="http://schemas.openxmlformats.org/officeDocument/2006/relationships/hyperlink" Target="mailto:info@hpdienst.ch" TargetMode="External"/><Relationship Id="rId24" Type="http://schemas.openxmlformats.org/officeDocument/2006/relationships/hyperlink" Target="mailto:julia.ha@phsg.ch" TargetMode="External"/><Relationship Id="rId32" Type="http://schemas.openxmlformats.org/officeDocument/2006/relationships/hyperlink" Target="mailto:doelf.looser@phsg.ch" TargetMode="External"/><Relationship Id="rId37" Type="http://schemas.openxmlformats.org/officeDocument/2006/relationships/hyperlink" Target="mailto:ursula.wunder@phsg.ch" TargetMode="External"/><Relationship Id="rId40" Type="http://schemas.openxmlformats.org/officeDocument/2006/relationships/hyperlink" Target="mailto:hellstern@sgv-sg.ch" TargetMode="External"/><Relationship Id="rId45" Type="http://schemas.openxmlformats.org/officeDocument/2006/relationships/hyperlink" Target="mailto:spd.sargans@sg.ch" TargetMode="External"/><Relationship Id="rId53" Type="http://schemas.openxmlformats.org/officeDocument/2006/relationships/hyperlink" Target="mailto:Eva.nietlispach@sg.ch" TargetMode="External"/><Relationship Id="rId58" Type="http://schemas.openxmlformats.org/officeDocument/2006/relationships/hyperlink" Target="mailto:beatrice.rohner@sg.ch" TargetMode="External"/><Relationship Id="rId66" Type="http://schemas.openxmlformats.org/officeDocument/2006/relationships/hyperlink" Target="mailto:simone.zoller@gmx.ch" TargetMode="External"/><Relationship Id="rId74" Type="http://schemas.openxmlformats.org/officeDocument/2006/relationships/hyperlink" Target="mailto:benno.haegeli@sg.ch" TargetMode="External"/><Relationship Id="rId79" Type="http://schemas.openxmlformats.org/officeDocument/2006/relationships/hyperlink" Target="mailto:irene.heeb@hpstoggenburg.ch" TargetMode="External"/><Relationship Id="rId5" Type="http://schemas.openxmlformats.org/officeDocument/2006/relationships/hyperlink" Target="mailto:eveline.wick@sg.ch" TargetMode="External"/><Relationship Id="rId61" Type="http://schemas.openxmlformats.org/officeDocument/2006/relationships/hyperlink" Target="mailto:Roger.zahner@klv-sg.ch" TargetMode="External"/><Relationship Id="rId82" Type="http://schemas.openxmlformats.org/officeDocument/2006/relationships/hyperlink" Target="mailto:heidi.juestrich@balgach.ch" TargetMode="External"/><Relationship Id="rId19" Type="http://schemas.openxmlformats.org/officeDocument/2006/relationships/hyperlink" Target="mailto:michael.beck@phsg.ch" TargetMode="External"/><Relationship Id="rId4" Type="http://schemas.openxmlformats.org/officeDocument/2006/relationships/hyperlink" Target="mailto:alexandra.wepfer@sg.ch" TargetMode="External"/><Relationship Id="rId9" Type="http://schemas.openxmlformats.org/officeDocument/2006/relationships/hyperlink" Target="mailto:franziska.guettinger@sg.ch" TargetMode="External"/><Relationship Id="rId14" Type="http://schemas.openxmlformats.org/officeDocument/2006/relationships/hyperlink" Target="mailto:info@klv-sg.ch" TargetMode="External"/><Relationship Id="rId22" Type="http://schemas.openxmlformats.org/officeDocument/2006/relationships/hyperlink" Target="mailto:christian.bruehwiler@phsg.ch" TargetMode="External"/><Relationship Id="rId27" Type="http://schemas.openxmlformats.org/officeDocument/2006/relationships/hyperlink" Target="mailto:info@phsg.ch" TargetMode="External"/><Relationship Id="rId30" Type="http://schemas.openxmlformats.org/officeDocument/2006/relationships/hyperlink" Target="mailto:ralph.kugler@phsg.ch" TargetMode="External"/><Relationship Id="rId35" Type="http://schemas.openxmlformats.org/officeDocument/2006/relationships/hyperlink" Target="mailto:franziska.schaerli@phsg.ch" TargetMode="External"/><Relationship Id="rId43" Type="http://schemas.openxmlformats.org/officeDocument/2006/relationships/hyperlink" Target="mailto:spd.rebstein@sg.ch" TargetMode="External"/><Relationship Id="rId48" Type="http://schemas.openxmlformats.org/officeDocument/2006/relationships/hyperlink" Target="mailto:ralph.wettach@sg.ch" TargetMode="External"/><Relationship Id="rId56" Type="http://schemas.openxmlformats.org/officeDocument/2006/relationships/hyperlink" Target="mailto:daniel.schoenenberger@sg.ch" TargetMode="External"/><Relationship Id="rId64" Type="http://schemas.openxmlformats.org/officeDocument/2006/relationships/hyperlink" Target="mailto:jennifer.schneider@kkgk.ch" TargetMode="External"/><Relationship Id="rId69" Type="http://schemas.openxmlformats.org/officeDocument/2006/relationships/hyperlink" Target="mailto:rolf.bereuter@sg.ch" TargetMode="External"/><Relationship Id="rId77" Type="http://schemas.openxmlformats.org/officeDocument/2006/relationships/hyperlink" Target="mailto:chr.bru@bluewin.ch" TargetMode="External"/><Relationship Id="rId8" Type="http://schemas.openxmlformats.org/officeDocument/2006/relationships/hyperlink" Target="mailto:helene.nueesch@concentria.ch" TargetMode="External"/><Relationship Id="rId51" Type="http://schemas.openxmlformats.org/officeDocument/2006/relationships/hyperlink" Target="mailto:peter.goeldi@sg.ch" TargetMode="External"/><Relationship Id="rId72" Type="http://schemas.openxmlformats.org/officeDocument/2006/relationships/hyperlink" Target="mailto:t.baumgartner@sg.ch" TargetMode="External"/><Relationship Id="rId80" Type="http://schemas.openxmlformats.org/officeDocument/2006/relationships/hyperlink" Target="mailto:markus.reinhard@sbr.ch" TargetMode="External"/><Relationship Id="rId85" Type="http://schemas.openxmlformats.org/officeDocument/2006/relationships/printerSettings" Target="../printerSettings/printerSettings12.bin"/><Relationship Id="rId3" Type="http://schemas.openxmlformats.org/officeDocument/2006/relationships/hyperlink" Target="mailto:s.wehrle@sg.ch" TargetMode="External"/><Relationship Id="rId12" Type="http://schemas.openxmlformats.org/officeDocument/2006/relationships/hyperlink" Target="mailto:nadine.itel@stadt.sg.ch" TargetMode="External"/><Relationship Id="rId17" Type="http://schemas.openxmlformats.org/officeDocument/2006/relationships/hyperlink" Target="mailto:paula.looser@sg.ch" TargetMode="External"/><Relationship Id="rId25" Type="http://schemas.openxmlformats.org/officeDocument/2006/relationships/hyperlink" Target="mailto:jan.hochweber@phsg.ch" TargetMode="External"/><Relationship Id="rId33" Type="http://schemas.openxmlformats.org/officeDocument/2006/relationships/hyperlink" Target="mailto:judith.pekarek@phsg.ch" TargetMode="External"/><Relationship Id="rId38" Type="http://schemas.openxmlformats.org/officeDocument/2006/relationships/hyperlink" Target="mailto:michael.zwahlen@phsg.ch" TargetMode="External"/><Relationship Id="rId46" Type="http://schemas.openxmlformats.org/officeDocument/2006/relationships/hyperlink" Target="mailto:spd.wattwil@sg.ch" TargetMode="External"/><Relationship Id="rId59" Type="http://schemas.openxmlformats.org/officeDocument/2006/relationships/hyperlink" Target="mailto:ursula.gubser@sg.ch" TargetMode="External"/><Relationship Id="rId67" Type="http://schemas.openxmlformats.org/officeDocument/2006/relationships/hyperlink" Target="mailto:Tina.Cassidy@sg.ch" TargetMode="External"/><Relationship Id="rId20" Type="http://schemas.openxmlformats.org/officeDocument/2006/relationships/hyperlink" Target="mailto:Horst.biedermann@phsg.ch" TargetMode="External"/><Relationship Id="rId41" Type="http://schemas.openxmlformats.org/officeDocument/2006/relationships/hyperlink" Target="mailto:spd.gossau@sg.ch" TargetMode="External"/><Relationship Id="rId54" Type="http://schemas.openxmlformats.org/officeDocument/2006/relationships/hyperlink" Target="mailto:christina.locher@sg.ch" TargetMode="External"/><Relationship Id="rId62" Type="http://schemas.openxmlformats.org/officeDocument/2006/relationships/hyperlink" Target="mailto:s.graf@tipiti.ch" TargetMode="External"/><Relationship Id="rId70" Type="http://schemas.openxmlformats.org/officeDocument/2006/relationships/hyperlink" Target="mailto:tanja.schneider@sg.ch" TargetMode="External"/><Relationship Id="rId75" Type="http://schemas.openxmlformats.org/officeDocument/2006/relationships/hyperlink" Target="mailto:patrick.keller@klv-sg.ch" TargetMode="External"/><Relationship Id="rId83" Type="http://schemas.openxmlformats.org/officeDocument/2006/relationships/hyperlink" Target="mailto:martina.spiess@tipiti.ch" TargetMode="External"/><Relationship Id="rId1" Type="http://schemas.openxmlformats.org/officeDocument/2006/relationships/hyperlink" Target="mailto:Tanja.amtmann@wittenbach.ch" TargetMode="External"/><Relationship Id="rId6" Type="http://schemas.openxmlformats.org/officeDocument/2006/relationships/hyperlink" Target="mailto:brigitte.wiederkehr@sg.ch" TargetMode="External"/><Relationship Id="rId15" Type="http://schemas.openxmlformats.org/officeDocument/2006/relationships/hyperlink" Target="mailto:guido.lehmann@sg.ch" TargetMode="External"/><Relationship Id="rId23" Type="http://schemas.openxmlformats.org/officeDocument/2006/relationships/hyperlink" Target="mailto:anja.gebhardt@phsg.ch" TargetMode="External"/><Relationship Id="rId28" Type="http://schemas.openxmlformats.org/officeDocument/2006/relationships/hyperlink" Target="mailto:barbara.keel@phsg.ch" TargetMode="External"/><Relationship Id="rId36" Type="http://schemas.openxmlformats.org/officeDocument/2006/relationships/hyperlink" Target="mailto:robbert.smit@phsg.ch" TargetMode="External"/><Relationship Id="rId49" Type="http://schemas.openxmlformats.org/officeDocument/2006/relationships/hyperlink" Target="mailto:schulleitung@musikschule-thurland.ch" TargetMode="External"/><Relationship Id="rId57" Type="http://schemas.openxmlformats.org/officeDocument/2006/relationships/hyperlink" Target="mailto:klaus.ruediger@sg.ch" TargetMode="External"/><Relationship Id="rId10" Type="http://schemas.openxmlformats.org/officeDocument/2006/relationships/hyperlink" Target="mailto:juliane.henneberger@sg.ch" TargetMode="External"/><Relationship Id="rId31" Type="http://schemas.openxmlformats.org/officeDocument/2006/relationships/hyperlink" Target="mailto:wilfrid.kuster@phsg.ch" TargetMode="External"/><Relationship Id="rId44" Type="http://schemas.openxmlformats.org/officeDocument/2006/relationships/hyperlink" Target="mailto:spd.rorschach@sg.ch" TargetMode="External"/><Relationship Id="rId52" Type="http://schemas.openxmlformats.org/officeDocument/2006/relationships/hyperlink" Target="mailto:andy.benz@sg.ch" TargetMode="External"/><Relationship Id="rId60" Type="http://schemas.openxmlformats.org/officeDocument/2006/relationships/hyperlink" Target="mailto:mlandert@psrebstein.ch" TargetMode="External"/><Relationship Id="rId65" Type="http://schemas.openxmlformats.org/officeDocument/2006/relationships/hyperlink" Target="mailto:martina.bossart@gmx.ch" TargetMode="External"/><Relationship Id="rId73" Type="http://schemas.openxmlformats.org/officeDocument/2006/relationships/hyperlink" Target="mailto:Claudia.hanimannwenk@sg.ch" TargetMode="External"/><Relationship Id="rId78" Type="http://schemas.openxmlformats.org/officeDocument/2006/relationships/hyperlink" Target="mailto:sina.bohli@olma-messen.dh" TargetMode="External"/><Relationship Id="rId81" Type="http://schemas.openxmlformats.org/officeDocument/2006/relationships/hyperlink" Target="mailto:andres.wachter@schulen-js.ch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urs.heuberger@kirchberg.ch" TargetMode="External"/><Relationship Id="rId3" Type="http://schemas.openxmlformats.org/officeDocument/2006/relationships/hyperlink" Target="mailto:barbara.haechler@flade.ch" TargetMode="External"/><Relationship Id="rId7" Type="http://schemas.openxmlformats.org/officeDocument/2006/relationships/hyperlink" Target="mailto:p.baumgartner@sevelen.ch" TargetMode="External"/><Relationship Id="rId2" Type="http://schemas.openxmlformats.org/officeDocument/2006/relationships/hyperlink" Target="mailto:felix.rueegg@uznach.ch" TargetMode="External"/><Relationship Id="rId1" Type="http://schemas.openxmlformats.org/officeDocument/2006/relationships/hyperlink" Target="mailto:ykeller@w-kellerag.ch" TargetMode="External"/><Relationship Id="rId6" Type="http://schemas.openxmlformats.org/officeDocument/2006/relationships/hyperlink" Target="mailto:rolf.deubelbeiss@goldach.ch" TargetMode="External"/><Relationship Id="rId5" Type="http://schemas.openxmlformats.org/officeDocument/2006/relationships/hyperlink" Target="mailto:fabienne.staehelin@niederhelfenschwil.ch" TargetMode="External"/><Relationship Id="rId4" Type="http://schemas.openxmlformats.org/officeDocument/2006/relationships/hyperlink" Target="mailto:angelika.margadant@schulerheineck.ch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bugalu.ch" TargetMode="External"/><Relationship Id="rId13" Type="http://schemas.openxmlformats.org/officeDocument/2006/relationships/hyperlink" Target="mailto:verwaltung@schuleneckertal.ch" TargetMode="External"/><Relationship Id="rId18" Type="http://schemas.openxmlformats.org/officeDocument/2006/relationships/hyperlink" Target="mailto:sekretariat@psweesen.ch" TargetMode="External"/><Relationship Id="rId3" Type="http://schemas.openxmlformats.org/officeDocument/2006/relationships/hyperlink" Target="mailto:regula.benz@andwil-arnegg.ch" TargetMode="External"/><Relationship Id="rId21" Type="http://schemas.openxmlformats.org/officeDocument/2006/relationships/hyperlink" Target="mailto:sabine.zuend@balgach.ch" TargetMode="External"/><Relationship Id="rId7" Type="http://schemas.openxmlformats.org/officeDocument/2006/relationships/hyperlink" Target="mailto:larissa.brotzer@wittenbach.ch" TargetMode="External"/><Relationship Id="rId12" Type="http://schemas.openxmlformats.org/officeDocument/2006/relationships/hyperlink" Target="mailto:cornelia.straessle@stadtgossau.ch" TargetMode="External"/><Relationship Id="rId17" Type="http://schemas.openxmlformats.org/officeDocument/2006/relationships/hyperlink" Target="mailto:andrea.schwizer@schule-whasj.ch" TargetMode="External"/><Relationship Id="rId2" Type="http://schemas.openxmlformats.org/officeDocument/2006/relationships/hyperlink" Target="mailto:fbenz@schule-eichberg.ch" TargetMode="External"/><Relationship Id="rId16" Type="http://schemas.openxmlformats.org/officeDocument/2006/relationships/hyperlink" Target="mailto:rosmarie.forrer@eschenbach.ch" TargetMode="External"/><Relationship Id="rId20" Type="http://schemas.openxmlformats.org/officeDocument/2006/relationships/hyperlink" Target="mailto:stefan.bolt@uzwil.ch" TargetMode="External"/><Relationship Id="rId1" Type="http://schemas.openxmlformats.org/officeDocument/2006/relationships/hyperlink" Target="mailto:claudia.schwarz@muolen.ch" TargetMode="External"/><Relationship Id="rId6" Type="http://schemas.openxmlformats.org/officeDocument/2006/relationships/hyperlink" Target="mailto:c.breu@hinterforst.ch" TargetMode="External"/><Relationship Id="rId11" Type="http://schemas.openxmlformats.org/officeDocument/2006/relationships/hyperlink" Target="mailto:fabian.mueller@kirchberg.ch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mailto:lara.jud@schulegrabs.ch" TargetMode="External"/><Relationship Id="rId15" Type="http://schemas.openxmlformats.org/officeDocument/2006/relationships/hyperlink" Target="mailto:theres.ruoss@ebnat-kappel.ch" TargetMode="External"/><Relationship Id="rId23" Type="http://schemas.openxmlformats.org/officeDocument/2006/relationships/hyperlink" Target="mailto:info@untereggen.ch" TargetMode="External"/><Relationship Id="rId10" Type="http://schemas.openxmlformats.org/officeDocument/2006/relationships/hyperlink" Target="mailto:fredi.faeh@uznach.ch" TargetMode="External"/><Relationship Id="rId19" Type="http://schemas.openxmlformats.org/officeDocument/2006/relationships/hyperlink" Target="mailto:markus.luond@rj.sg.ch" TargetMode="External"/><Relationship Id="rId4" Type="http://schemas.openxmlformats.org/officeDocument/2006/relationships/hyperlink" Target="mailto:dolores.schoenenberger@ps-buga.ch" TargetMode="External"/><Relationship Id="rId9" Type="http://schemas.openxmlformats.org/officeDocument/2006/relationships/hyperlink" Target="mailto:olivia.fuchs@stadt.sg.ch" TargetMode="External"/><Relationship Id="rId14" Type="http://schemas.openxmlformats.org/officeDocument/2006/relationships/hyperlink" Target="mailto:regula.aebi@pfaefers.ch" TargetMode="External"/><Relationship Id="rId22" Type="http://schemas.openxmlformats.org/officeDocument/2006/relationships/hyperlink" Target="mailto:david.dudli@zuzwil.ch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p.baumgartner@sevelen.ch" TargetMode="External"/><Relationship Id="rId13" Type="http://schemas.openxmlformats.org/officeDocument/2006/relationships/hyperlink" Target="mailto:markus.kohler@schuletaminatal.ch" TargetMode="External"/><Relationship Id="rId18" Type="http://schemas.openxmlformats.org/officeDocument/2006/relationships/hyperlink" Target="mailto:raphael.frei@buchs-sg.ch" TargetMode="External"/><Relationship Id="rId3" Type="http://schemas.openxmlformats.org/officeDocument/2006/relationships/hyperlink" Target="mailto:felix.rueegg@uznach.ch" TargetMode="External"/><Relationship Id="rId21" Type="http://schemas.openxmlformats.org/officeDocument/2006/relationships/hyperlink" Target="mailto:stefan.rindlisbacher@stadtgossau.ch" TargetMode="External"/><Relationship Id="rId7" Type="http://schemas.openxmlformats.org/officeDocument/2006/relationships/hyperlink" Target="mailto:andreas.weh@goldach.ch" TargetMode="External"/><Relationship Id="rId12" Type="http://schemas.openxmlformats.org/officeDocument/2006/relationships/hyperlink" Target="mailto:katharina.ganz@schmerikon.ch" TargetMode="External"/><Relationship Id="rId17" Type="http://schemas.openxmlformats.org/officeDocument/2006/relationships/hyperlink" Target="mailto:patrick.raymann@schulestm.ch" TargetMode="External"/><Relationship Id="rId2" Type="http://schemas.openxmlformats.org/officeDocument/2006/relationships/hyperlink" Target="mailto:ykeller@w-kellerag.ch" TargetMode="External"/><Relationship Id="rId16" Type="http://schemas.openxmlformats.org/officeDocument/2006/relationships/hyperlink" Target="mailto:irene.egli@gommiswald.ch" TargetMode="External"/><Relationship Id="rId20" Type="http://schemas.openxmlformats.org/officeDocument/2006/relationships/hyperlink" Target="mailto:ivana.cabalzar@psberg.ch" TargetMode="External"/><Relationship Id="rId1" Type="http://schemas.openxmlformats.org/officeDocument/2006/relationships/hyperlink" Target="mailto:marcel.koch@sh-k.ch" TargetMode="External"/><Relationship Id="rId6" Type="http://schemas.openxmlformats.org/officeDocument/2006/relationships/hyperlink" Target="mailto:fabienne.staehelin@niederhelfenschwil.ch" TargetMode="External"/><Relationship Id="rId11" Type="http://schemas.openxmlformats.org/officeDocument/2006/relationships/hyperlink" Target="mailto:ursula.fluck@schuleneckertal.ch" TargetMode="External"/><Relationship Id="rId5" Type="http://schemas.openxmlformats.org/officeDocument/2006/relationships/hyperlink" Target="mailto:angelika.margadant@schulerheineck.ch" TargetMode="External"/><Relationship Id="rId15" Type="http://schemas.openxmlformats.org/officeDocument/2006/relationships/hyperlink" Target="mailto:hans.follador@schaenis.ch" TargetMode="External"/><Relationship Id="rId10" Type="http://schemas.openxmlformats.org/officeDocument/2006/relationships/hyperlink" Target="mailto:hellstern@sgv-sg.ch" TargetMode="External"/><Relationship Id="rId19" Type="http://schemas.openxmlformats.org/officeDocument/2006/relationships/hyperlink" Target="mailto:thomas.meister@wittenbach.ch" TargetMode="External"/><Relationship Id="rId4" Type="http://schemas.openxmlformats.org/officeDocument/2006/relationships/hyperlink" Target="mailto:barbara.haechler@flade.ch" TargetMode="External"/><Relationship Id="rId9" Type="http://schemas.openxmlformats.org/officeDocument/2006/relationships/hyperlink" Target="mailto:david.keller@stadt.sg.ch" TargetMode="External"/><Relationship Id="rId14" Type="http://schemas.openxmlformats.org/officeDocument/2006/relationships/hyperlink" Target="mailto:goar.hutter@schule-widnau.ch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wil@isv-schulen.ch" TargetMode="External"/><Relationship Id="rId18" Type="http://schemas.openxmlformats.org/officeDocument/2006/relationships/hyperlink" Target="mailto:reto.fuerst@puravida.schule" TargetMode="External"/><Relationship Id="rId26" Type="http://schemas.openxmlformats.org/officeDocument/2006/relationships/hyperlink" Target="mailto:markus.laib@sg.ch" TargetMode="External"/><Relationship Id="rId39" Type="http://schemas.openxmlformats.org/officeDocument/2006/relationships/hyperlink" Target="mailto:m.boppart@sbw.edu" TargetMode="External"/><Relationship Id="rId3" Type="http://schemas.openxmlformats.org/officeDocument/2006/relationships/hyperlink" Target="mailto:info@primaria.ch" TargetMode="External"/><Relationship Id="rId21" Type="http://schemas.openxmlformats.org/officeDocument/2006/relationships/hyperlink" Target="mailto:finance@isr.ch" TargetMode="External"/><Relationship Id="rId34" Type="http://schemas.openxmlformats.org/officeDocument/2006/relationships/hyperlink" Target="mailto:info@lanave-schule.ch" TargetMode="External"/><Relationship Id="rId42" Type="http://schemas.openxmlformats.org/officeDocument/2006/relationships/hyperlink" Target="mailto:martin.trachsler@kjpz.ch" TargetMode="External"/><Relationship Id="rId47" Type="http://schemas.openxmlformats.org/officeDocument/2006/relationships/printerSettings" Target="../printerSettings/printerSettings4.bin"/><Relationship Id="rId7" Type="http://schemas.openxmlformats.org/officeDocument/2006/relationships/hyperlink" Target="mailto:sekretariat@lanave-schule.ch" TargetMode="External"/><Relationship Id="rId12" Type="http://schemas.openxmlformats.org/officeDocument/2006/relationships/hyperlink" Target="mailto:schule-maemetschwil@bluewin.ch" TargetMode="External"/><Relationship Id="rId17" Type="http://schemas.openxmlformats.org/officeDocument/2006/relationships/hyperlink" Target="mailto:infor@monterana.ch" TargetMode="External"/><Relationship Id="rId25" Type="http://schemas.openxmlformats.org/officeDocument/2006/relationships/hyperlink" Target="mailto:info@waid.sg" TargetMode="External"/><Relationship Id="rId33" Type="http://schemas.openxmlformats.org/officeDocument/2006/relationships/hyperlink" Target="mailto:kontakt@offh.ch" TargetMode="External"/><Relationship Id="rId38" Type="http://schemas.openxmlformats.org/officeDocument/2006/relationships/hyperlink" Target="mailto:ruedi@ennetschuel.ch" TargetMode="External"/><Relationship Id="rId46" Type="http://schemas.openxmlformats.org/officeDocument/2006/relationships/hyperlink" Target="mailto:karin.niedermann@mosaikschulen-ostschweiz.ch" TargetMode="External"/><Relationship Id="rId2" Type="http://schemas.openxmlformats.org/officeDocument/2006/relationships/hyperlink" Target="mailto:info@steinerschule-stgallen.ch" TargetMode="External"/><Relationship Id="rId16" Type="http://schemas.openxmlformats.org/officeDocument/2006/relationships/hyperlink" Target="mailto:st.gallen@netzch.ch" TargetMode="External"/><Relationship Id="rId20" Type="http://schemas.openxmlformats.org/officeDocument/2006/relationships/hyperlink" Target="mailto:alina.glass@gmx.ch" TargetMode="External"/><Relationship Id="rId29" Type="http://schemas.openxmlformats.org/officeDocument/2006/relationships/hyperlink" Target="mailto:jessica.laederach@cslinth.ch" TargetMode="External"/><Relationship Id="rId41" Type="http://schemas.openxmlformats.org/officeDocument/2006/relationships/hyperlink" Target="mailto:christiane.feuerstein@waid.sg" TargetMode="External"/><Relationship Id="rId1" Type="http://schemas.openxmlformats.org/officeDocument/2006/relationships/hyperlink" Target="mailto:schulleitung@ortegaschule.ch" TargetMode="External"/><Relationship Id="rId6" Type="http://schemas.openxmlformats.org/officeDocument/2006/relationships/hyperlink" Target="mailto:oberriet@isv-schulen.ch" TargetMode="External"/><Relationship Id="rId11" Type="http://schemas.openxmlformats.org/officeDocument/2006/relationships/hyperlink" Target="mailto:info@cslinth.ch" TargetMode="External"/><Relationship Id="rId24" Type="http://schemas.openxmlformats.org/officeDocument/2006/relationships/hyperlink" Target="mailto:schulleitung@unikos.ch" TargetMode="External"/><Relationship Id="rId32" Type="http://schemas.openxmlformats.org/officeDocument/2006/relationships/hyperlink" Target="mailto:hanhart.patrick@gmail.com" TargetMode="External"/><Relationship Id="rId37" Type="http://schemas.openxmlformats.org/officeDocument/2006/relationships/hyperlink" Target="mailto:thomas@aditres.com" TargetMode="External"/><Relationship Id="rId40" Type="http://schemas.openxmlformats.org/officeDocument/2006/relationships/hyperlink" Target="mailto:j.buol@sbw.edu" TargetMode="External"/><Relationship Id="rId45" Type="http://schemas.openxmlformats.org/officeDocument/2006/relationships/hyperlink" Target="mailto:info@bellevuenet.ch" TargetMode="External"/><Relationship Id="rId5" Type="http://schemas.openxmlformats.org/officeDocument/2006/relationships/hyperlink" Target="mailto:schule@steinlibach.ch" TargetMode="External"/><Relationship Id="rId15" Type="http://schemas.openxmlformats.org/officeDocument/2006/relationships/hyperlink" Target="mailto:sekretariat@kits-dayschool.ch" TargetMode="External"/><Relationship Id="rId23" Type="http://schemas.openxmlformats.org/officeDocument/2006/relationships/hyperlink" Target="mailto:doris@knie.ch" TargetMode="External"/><Relationship Id="rId28" Type="http://schemas.openxmlformats.org/officeDocument/2006/relationships/hyperlink" Target="mailto:schulleitung@kathi.ch" TargetMode="External"/><Relationship Id="rId36" Type="http://schemas.openxmlformats.org/officeDocument/2006/relationships/hyperlink" Target="mailto:info.tcz@sbw.edu" TargetMode="External"/><Relationship Id="rId49" Type="http://schemas.openxmlformats.org/officeDocument/2006/relationships/comments" Target="../comments1.xml"/><Relationship Id="rId10" Type="http://schemas.openxmlformats.org/officeDocument/2006/relationships/hyperlink" Target="mailto:info@rondoschule.ch" TargetMode="External"/><Relationship Id="rId19" Type="http://schemas.openxmlformats.org/officeDocument/2006/relationships/hyperlink" Target="mailto:eugster@advokatur107.ch" TargetMode="External"/><Relationship Id="rId31" Type="http://schemas.openxmlformats.org/officeDocument/2006/relationships/hyperlink" Target="mailto:eveline@giraffen.schule" TargetMode="External"/><Relationship Id="rId44" Type="http://schemas.openxmlformats.org/officeDocument/2006/relationships/hyperlink" Target="mailto:info@neue-stadtschulen.ch" TargetMode="External"/><Relationship Id="rId4" Type="http://schemas.openxmlformats.org/officeDocument/2006/relationships/hyperlink" Target="mailto:info@waldkinder-sg.ch" TargetMode="External"/><Relationship Id="rId9" Type="http://schemas.openxmlformats.org/officeDocument/2006/relationships/hyperlink" Target="mailto:wangs@isv-schulen.ch" TargetMode="External"/><Relationship Id="rId14" Type="http://schemas.openxmlformats.org/officeDocument/2006/relationships/hyperlink" Target="mailto:info@maitlisek.ch" TargetMode="External"/><Relationship Id="rId22" Type="http://schemas.openxmlformats.org/officeDocument/2006/relationships/hyperlink" Target="mailto:wohlwend@lotty-wohlwend.ch" TargetMode="External"/><Relationship Id="rId27" Type="http://schemas.openxmlformats.org/officeDocument/2006/relationships/hyperlink" Target="mailto:eva.graf@tipiti.ch" TargetMode="External"/><Relationship Id="rId30" Type="http://schemas.openxmlformats.org/officeDocument/2006/relationships/hyperlink" Target="mailto:info@giraffen.schule" TargetMode="External"/><Relationship Id="rId35" Type="http://schemas.openxmlformats.org/officeDocument/2006/relationships/hyperlink" Target="mailto:info@instrosenberg.ch" TargetMode="External"/><Relationship Id="rId43" Type="http://schemas.openxmlformats.org/officeDocument/2006/relationships/hyperlink" Target="mailto:claudia.nef@ti-sg.ch" TargetMode="External"/><Relationship Id="rId48" Type="http://schemas.openxmlformats.org/officeDocument/2006/relationships/vmlDrawing" Target="../drawings/vmlDrawing1.vml"/><Relationship Id="rId8" Type="http://schemas.openxmlformats.org/officeDocument/2006/relationships/hyperlink" Target="mailto:oliver.beck@isr.ch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urs.gasser@kinderdoerfli.ch" TargetMode="External"/><Relationship Id="rId13" Type="http://schemas.openxmlformats.org/officeDocument/2006/relationships/hyperlink" Target="mailto:m.notter@sprachheilschule.com" TargetMode="External"/><Relationship Id="rId18" Type="http://schemas.openxmlformats.org/officeDocument/2006/relationships/hyperlink" Target="mailto:ulrich.appenzeller@stiftungbalm.ch" TargetMode="External"/><Relationship Id="rId26" Type="http://schemas.openxmlformats.org/officeDocument/2006/relationships/hyperlink" Target="mailto:andreas.prinzing@ghg-hps.ch" TargetMode="External"/><Relationship Id="rId3" Type="http://schemas.openxmlformats.org/officeDocument/2006/relationships/hyperlink" Target="mailto:regina.diethelm@hpstoggenburg.ch" TargetMode="External"/><Relationship Id="rId21" Type="http://schemas.openxmlformats.org/officeDocument/2006/relationships/hyperlink" Target="mailto:thomas.koester@hpzseidenbaum.ch" TargetMode="External"/><Relationship Id="rId7" Type="http://schemas.openxmlformats.org/officeDocument/2006/relationships/hyperlink" Target="mailto:institutionsleitung@hochsteig.ch" TargetMode="External"/><Relationship Id="rId12" Type="http://schemas.openxmlformats.org/officeDocument/2006/relationships/hyperlink" Target="mailto:marcel.koch@sh-k.ch" TargetMode="External"/><Relationship Id="rId17" Type="http://schemas.openxmlformats.org/officeDocument/2006/relationships/hyperlink" Target="mailto:marco.doerig@hpv.ch" TargetMode="External"/><Relationship Id="rId25" Type="http://schemas.openxmlformats.org/officeDocument/2006/relationships/hyperlink" Target="mailto:verena.ramsauer@hpz.li" TargetMode="External"/><Relationship Id="rId2" Type="http://schemas.openxmlformats.org/officeDocument/2006/relationships/hyperlink" Target="mailto:stephan.baldenweg@stiftungbalm.ch" TargetMode="External"/><Relationship Id="rId16" Type="http://schemas.openxmlformats.org/officeDocument/2006/relationships/hyperlink" Target="mailto:patrik.mueller@ghg-sg.ch" TargetMode="External"/><Relationship Id="rId20" Type="http://schemas.openxmlformats.org/officeDocument/2006/relationships/hyperlink" Target="mailto:christopher.dietl@ghg-sg.ch" TargetMode="External"/><Relationship Id="rId1" Type="http://schemas.openxmlformats.org/officeDocument/2006/relationships/hyperlink" Target="mailto:schulleitung@hps-heerbrugg.ch" TargetMode="External"/><Relationship Id="rId6" Type="http://schemas.openxmlformats.org/officeDocument/2006/relationships/hyperlink" Target="mailto:astrid.von.euw@heim-oberfeld.ch" TargetMode="External"/><Relationship Id="rId11" Type="http://schemas.openxmlformats.org/officeDocument/2006/relationships/hyperlink" Target="mailto:d.lehmann@sonderschulinternat.ch" TargetMode="External"/><Relationship Id="rId24" Type="http://schemas.openxmlformats.org/officeDocument/2006/relationships/hyperlink" Target="mailto:marco.stark@obvita.ch" TargetMode="External"/><Relationship Id="rId5" Type="http://schemas.openxmlformats.org/officeDocument/2006/relationships/hyperlink" Target="mailto:stephan.herzer@tipiti.ch" TargetMode="External"/><Relationship Id="rId15" Type="http://schemas.openxmlformats.org/officeDocument/2006/relationships/hyperlink" Target="mailto:barbara.jaeger@hpdienst.ch" TargetMode="External"/><Relationship Id="rId23" Type="http://schemas.openxmlformats.org/officeDocument/2006/relationships/hyperlink" Target="mailto:institutionsleitung@hpsflawil.ch" TargetMode="External"/><Relationship Id="rId28" Type="http://schemas.openxmlformats.org/officeDocument/2006/relationships/printerSettings" Target="../printerSettings/printerSettings5.bin"/><Relationship Id="rId10" Type="http://schemas.openxmlformats.org/officeDocument/2006/relationships/hyperlink" Target="mailto:heimleitung@badsonder.ch" TargetMode="External"/><Relationship Id="rId19" Type="http://schemas.openxmlformats.org/officeDocument/2006/relationships/hyperlink" Target="mailto:rolf.rechberger@johanneum.ch" TargetMode="External"/><Relationship Id="rId4" Type="http://schemas.openxmlformats.org/officeDocument/2006/relationships/hyperlink" Target="mailto:roberto.sansossio@johanneum.ch" TargetMode="External"/><Relationship Id="rId9" Type="http://schemas.openxmlformats.org/officeDocument/2006/relationships/hyperlink" Target="mailto:leitung@langhalde.ch" TargetMode="External"/><Relationship Id="rId14" Type="http://schemas.openxmlformats.org/officeDocument/2006/relationships/hyperlink" Target="mailto:Petra.Mantz@ghg-cpschule.ch" TargetMode="External"/><Relationship Id="rId22" Type="http://schemas.openxmlformats.org/officeDocument/2006/relationships/hyperlink" Target="mailto:rolf.widmer@tipiti.ch" TargetMode="External"/><Relationship Id="rId27" Type="http://schemas.openxmlformats.org/officeDocument/2006/relationships/hyperlink" Target="mailto:s.christen@sprachheilschule.ch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w.gattiker@bluewin.ch" TargetMode="External"/><Relationship Id="rId13" Type="http://schemas.openxmlformats.org/officeDocument/2006/relationships/hyperlink" Target="mailto:hansjoerg.huser@nesslau.ch" TargetMode="External"/><Relationship Id="rId18" Type="http://schemas.openxmlformats.org/officeDocument/2006/relationships/hyperlink" Target="mailto:ulrich.appenzeller@stiftungbalm.ch" TargetMode="External"/><Relationship Id="rId26" Type="http://schemas.openxmlformats.org/officeDocument/2006/relationships/hyperlink" Target="mailto:siegfried.jaeger@obvita.ch" TargetMode="External"/><Relationship Id="rId3" Type="http://schemas.openxmlformats.org/officeDocument/2006/relationships/hyperlink" Target="mailto:carsten@foxcom.ch" TargetMode="External"/><Relationship Id="rId21" Type="http://schemas.openxmlformats.org/officeDocument/2006/relationships/hyperlink" Target="mailto:thomas.rueegg@world.ch" TargetMode="External"/><Relationship Id="rId7" Type="http://schemas.openxmlformats.org/officeDocument/2006/relationships/hyperlink" Target="mailto:ahartmann@swissonline.ch" TargetMode="External"/><Relationship Id="rId12" Type="http://schemas.openxmlformats.org/officeDocument/2006/relationships/hyperlink" Target="mailto:cfrancke@hin.ch" TargetMode="External"/><Relationship Id="rId17" Type="http://schemas.openxmlformats.org/officeDocument/2006/relationships/hyperlink" Target="mailto:rolf.widmer@tipiti.ch" TargetMode="External"/><Relationship Id="rId25" Type="http://schemas.openxmlformats.org/officeDocument/2006/relationships/hyperlink" Target="mailto:verena.ramsauer@hpz.li" TargetMode="External"/><Relationship Id="rId2" Type="http://schemas.openxmlformats.org/officeDocument/2006/relationships/hyperlink" Target="mailto:bruno.raebsamen@sg.ch" TargetMode="External"/><Relationship Id="rId16" Type="http://schemas.openxmlformats.org/officeDocument/2006/relationships/hyperlink" Target="mailto:patrik.mueller@ghg-sg.ch" TargetMode="External"/><Relationship Id="rId20" Type="http://schemas.openxmlformats.org/officeDocument/2006/relationships/hyperlink" Target="mailto:sepp.sennhauser@gmail.com" TargetMode="External"/><Relationship Id="rId1" Type="http://schemas.openxmlformats.org/officeDocument/2006/relationships/hyperlink" Target="mailto:pschwizer@schwizer-rechtsanwaelte.ch" TargetMode="External"/><Relationship Id="rId6" Type="http://schemas.openxmlformats.org/officeDocument/2006/relationships/hyperlink" Target="mailto:mario.gnaegi@bluewin.ch" TargetMode="External"/><Relationship Id="rId11" Type="http://schemas.openxmlformats.org/officeDocument/2006/relationships/hyperlink" Target="mailto:barbara.inauen@hpstoggenburg.ch" TargetMode="External"/><Relationship Id="rId24" Type="http://schemas.openxmlformats.org/officeDocument/2006/relationships/hyperlink" Target="mailto:jack.jud@hpdienst.ch" TargetMode="External"/><Relationship Id="rId5" Type="http://schemas.openxmlformats.org/officeDocument/2006/relationships/hyperlink" Target="mailto:heinz.loretini@stadtgossau.ch" TargetMode="External"/><Relationship Id="rId15" Type="http://schemas.openxmlformats.org/officeDocument/2006/relationships/hyperlink" Target="mailto:denise.dornier@vincenz-dornier.ch" TargetMode="External"/><Relationship Id="rId23" Type="http://schemas.openxmlformats.org/officeDocument/2006/relationships/hyperlink" Target="mailto:b.hubatka@sonderschulinternat.ch" TargetMode="External"/><Relationship Id="rId10" Type="http://schemas.openxmlformats.org/officeDocument/2006/relationships/hyperlink" Target="mailto:andreas.bernet@badsonder.ch" TargetMode="External"/><Relationship Id="rId19" Type="http://schemas.openxmlformats.org/officeDocument/2006/relationships/hyperlink" Target="mailto:marco.doerig@hpv.ch" TargetMode="External"/><Relationship Id="rId4" Type="http://schemas.openxmlformats.org/officeDocument/2006/relationships/hyperlink" Target="mailto:aggeler@recht-treuhand.ch" TargetMode="External"/><Relationship Id="rId9" Type="http://schemas.openxmlformats.org/officeDocument/2006/relationships/hyperlink" Target="mailto:t.schuepbach@sonderschulinternat.ch" TargetMode="External"/><Relationship Id="rId14" Type="http://schemas.openxmlformats.org/officeDocument/2006/relationships/hyperlink" Target="mailto:b.graf@sprachheilschule.com" TargetMode="External"/><Relationship Id="rId22" Type="http://schemas.openxmlformats.org/officeDocument/2006/relationships/hyperlink" Target="mailto:lukas.weibel@tipiti.ch" TargetMode="External"/><Relationship Id="rId27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andy.benz@sg.ch" TargetMode="External"/><Relationship Id="rId13" Type="http://schemas.openxmlformats.org/officeDocument/2006/relationships/hyperlink" Target="mailto:vsmsg@msaar.ch" TargetMode="External"/><Relationship Id="rId18" Type="http://schemas.openxmlformats.org/officeDocument/2006/relationships/hyperlink" Target="mailto:kreissl@bistum-stgallen.ch" TargetMode="External"/><Relationship Id="rId26" Type="http://schemas.openxmlformats.org/officeDocument/2006/relationships/hyperlink" Target="mailto:eva.nietlispach@sg.ch" TargetMode="External"/><Relationship Id="rId39" Type="http://schemas.openxmlformats.org/officeDocument/2006/relationships/hyperlink" Target="mailto:praesidium@bsgl.ch" TargetMode="External"/><Relationship Id="rId3" Type="http://schemas.openxmlformats.org/officeDocument/2006/relationships/hyperlink" Target="mailto:simone.zoller@gmx.ch" TargetMode="External"/><Relationship Id="rId21" Type="http://schemas.openxmlformats.org/officeDocument/2006/relationships/hyperlink" Target="mailto:christina.locher@sg.ch" TargetMode="External"/><Relationship Id="rId34" Type="http://schemas.openxmlformats.org/officeDocument/2006/relationships/hyperlink" Target="mailto:Alexander.Kummer@sg.ch" TargetMode="External"/><Relationship Id="rId42" Type="http://schemas.openxmlformats.org/officeDocument/2006/relationships/printerSettings" Target="../printerSettings/printerSettings7.bin"/><Relationship Id="rId7" Type="http://schemas.openxmlformats.org/officeDocument/2006/relationships/hyperlink" Target="mailto:eva.nietlispach@sg.ch" TargetMode="External"/><Relationship Id="rId12" Type="http://schemas.openxmlformats.org/officeDocument/2006/relationships/hyperlink" Target="mailto:bernhard.keller@vsgp.ch" TargetMode="External"/><Relationship Id="rId17" Type="http://schemas.openxmlformats.org/officeDocument/2006/relationships/hyperlink" Target="mailto:kreissl@bistum-stgallen.ch" TargetMode="External"/><Relationship Id="rId25" Type="http://schemas.openxmlformats.org/officeDocument/2006/relationships/hyperlink" Target="mailto:urs.blaser@sg.ch" TargetMode="External"/><Relationship Id="rId33" Type="http://schemas.openxmlformats.org/officeDocument/2006/relationships/hyperlink" Target="mailto:stefan.koelliker@sg.ch" TargetMode="External"/><Relationship Id="rId38" Type="http://schemas.openxmlformats.org/officeDocument/2006/relationships/hyperlink" Target="mailto:lars.thoma@ti-sg.ch" TargetMode="External"/><Relationship Id="rId2" Type="http://schemas.openxmlformats.org/officeDocument/2006/relationships/hyperlink" Target="mailto:martina.bossart@gmx.ch" TargetMode="External"/><Relationship Id="rId16" Type="http://schemas.openxmlformats.org/officeDocument/2006/relationships/hyperlink" Target="mailto:urs.blaser@sg.ch" TargetMode="External"/><Relationship Id="rId20" Type="http://schemas.openxmlformats.org/officeDocument/2006/relationships/hyperlink" Target="mailto:stefan.koelliker@sg.ch" TargetMode="External"/><Relationship Id="rId29" Type="http://schemas.openxmlformats.org/officeDocument/2006/relationships/hyperlink" Target="mailto:andy.benz@sg.ch" TargetMode="External"/><Relationship Id="rId41" Type="http://schemas.openxmlformats.org/officeDocument/2006/relationships/hyperlink" Target="mailto:melanie.berhalter@schule-widnau.ch" TargetMode="External"/><Relationship Id="rId1" Type="http://schemas.openxmlformats.org/officeDocument/2006/relationships/hyperlink" Target="mailto:jennifer.schneider@kkgk.ch" TargetMode="External"/><Relationship Id="rId6" Type="http://schemas.openxmlformats.org/officeDocument/2006/relationships/hyperlink" Target="mailto:markus.luond@rj.sg.ch" TargetMode="External"/><Relationship Id="rId11" Type="http://schemas.openxmlformats.org/officeDocument/2006/relationships/hyperlink" Target="mailto:schulpsychologie@stadt.sg.ch" TargetMode="External"/><Relationship Id="rId24" Type="http://schemas.openxmlformats.org/officeDocument/2006/relationships/hyperlink" Target="mailto:klaus.ruediger@sg.ch" TargetMode="External"/><Relationship Id="rId32" Type="http://schemas.openxmlformats.org/officeDocument/2006/relationships/hyperlink" Target="mailto:Alexander.Kummer@sg.ch" TargetMode="External"/><Relationship Id="rId37" Type="http://schemas.openxmlformats.org/officeDocument/2006/relationships/hyperlink" Target="mailto:claudia.nef@ti-sg.ch" TargetMode="External"/><Relationship Id="rId40" Type="http://schemas.openxmlformats.org/officeDocument/2006/relationships/hyperlink" Target="mailto:sven.hopisch@ref-sg.ch" TargetMode="External"/><Relationship Id="rId5" Type="http://schemas.openxmlformats.org/officeDocument/2006/relationships/hyperlink" Target="mailto:info@klv-sg.ch" TargetMode="External"/><Relationship Id="rId15" Type="http://schemas.openxmlformats.org/officeDocument/2006/relationships/hyperlink" Target="mailto:Marcel.Koch@sh-k.ch" TargetMode="External"/><Relationship Id="rId23" Type="http://schemas.openxmlformats.org/officeDocument/2006/relationships/hyperlink" Target="mailto:daniel.schoenenberger@sg.ch" TargetMode="External"/><Relationship Id="rId28" Type="http://schemas.openxmlformats.org/officeDocument/2006/relationships/hyperlink" Target="mailto:beatrice.rohner@sg.ch" TargetMode="External"/><Relationship Id="rId36" Type="http://schemas.openxmlformats.org/officeDocument/2006/relationships/hyperlink" Target="mailto:salome.egli@ti-sg.ch" TargetMode="External"/><Relationship Id="rId10" Type="http://schemas.openxmlformats.org/officeDocument/2006/relationships/hyperlink" Target="javascript:linkTo_UnCryptMailto(%27ocknvq%2CjgnnuvgtpBuix%5C%2Fui0ej%27);" TargetMode="External"/><Relationship Id="rId19" Type="http://schemas.openxmlformats.org/officeDocument/2006/relationships/hyperlink" Target="mailto:schmidt@ref-sg.ch" TargetMode="External"/><Relationship Id="rId31" Type="http://schemas.openxmlformats.org/officeDocument/2006/relationships/hyperlink" Target="mailto:Tina.Cassidy@sg.ch" TargetMode="External"/><Relationship Id="rId4" Type="http://schemas.openxmlformats.org/officeDocument/2006/relationships/hyperlink" Target="mailto:chr.bru@bluewin.ch" TargetMode="External"/><Relationship Id="rId9" Type="http://schemas.openxmlformats.org/officeDocument/2006/relationships/hyperlink" Target="mailto:daniel.schoenenberger@sg.ch" TargetMode="External"/><Relationship Id="rId14" Type="http://schemas.openxmlformats.org/officeDocument/2006/relationships/hyperlink" Target="mailto:alexandra.akeret@vpod-ostschweiz.ch" TargetMode="External"/><Relationship Id="rId22" Type="http://schemas.openxmlformats.org/officeDocument/2006/relationships/hyperlink" Target="mailto:tanja.schneider@sg.ch" TargetMode="External"/><Relationship Id="rId27" Type="http://schemas.openxmlformats.org/officeDocument/2006/relationships/hyperlink" Target="mailto:ursula.gubser@sg.ch" TargetMode="External"/><Relationship Id="rId30" Type="http://schemas.openxmlformats.org/officeDocument/2006/relationships/hyperlink" Target="mailto:peter.goeldi@sg.ch" TargetMode="External"/><Relationship Id="rId35" Type="http://schemas.openxmlformats.org/officeDocument/2006/relationships/hyperlink" Target="mailto:Tina.Cassidy@sg.ch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roger.pfister@sg.ch" TargetMode="External"/><Relationship Id="rId3" Type="http://schemas.openxmlformats.org/officeDocument/2006/relationships/hyperlink" Target="mailto:vanessa.speck@sg.ch" TargetMode="External"/><Relationship Id="rId7" Type="http://schemas.openxmlformats.org/officeDocument/2006/relationships/hyperlink" Target="mailto:simone.hilber@sg.ch" TargetMode="External"/><Relationship Id="rId2" Type="http://schemas.openxmlformats.org/officeDocument/2006/relationships/hyperlink" Target="mailto:cornelia.lutz@sg.ch" TargetMode="External"/><Relationship Id="rId1" Type="http://schemas.openxmlformats.org/officeDocument/2006/relationships/hyperlink" Target="mailto:simon.appenzeller@sg.ch" TargetMode="External"/><Relationship Id="rId6" Type="http://schemas.openxmlformats.org/officeDocument/2006/relationships/hyperlink" Target="mailto:alina.colombi@sg.ch" TargetMode="External"/><Relationship Id="rId11" Type="http://schemas.openxmlformats.org/officeDocument/2006/relationships/printerSettings" Target="../printerSettings/printerSettings8.bin"/><Relationship Id="rId5" Type="http://schemas.openxmlformats.org/officeDocument/2006/relationships/hyperlink" Target="mailto:elvira.amberg@sg.ch" TargetMode="External"/><Relationship Id="rId10" Type="http://schemas.openxmlformats.org/officeDocument/2006/relationships/hyperlink" Target="mailto:Susanne.Widmer@sg.ch" TargetMode="External"/><Relationship Id="rId4" Type="http://schemas.openxmlformats.org/officeDocument/2006/relationships/hyperlink" Target="mailto:flavia.koeppel@sg.ch" TargetMode="External"/><Relationship Id="rId9" Type="http://schemas.openxmlformats.org/officeDocument/2006/relationships/hyperlink" Target="mailto:andrijana.mitic@s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G329"/>
  <sheetViews>
    <sheetView tabSelected="1" zoomScale="85" zoomScaleNormal="85" workbookViewId="0">
      <pane ySplit="1" topLeftCell="A290" activePane="bottomLeft" state="frozen"/>
      <selection pane="bottomLeft" activeCell="E299" sqref="E299"/>
    </sheetView>
  </sheetViews>
  <sheetFormatPr baseColWidth="10" defaultColWidth="11.42578125" defaultRowHeight="20.45" customHeight="1"/>
  <cols>
    <col min="1" max="1" width="27.42578125" style="33" bestFit="1" customWidth="1"/>
    <col min="2" max="2" width="10.85546875" style="33" customWidth="1"/>
    <col min="3" max="3" width="16.85546875" style="33" customWidth="1"/>
    <col min="4" max="4" width="18.42578125" style="33" customWidth="1"/>
    <col min="5" max="5" width="58.28515625" style="33" customWidth="1"/>
    <col min="6" max="6" width="22" style="33" customWidth="1"/>
    <col min="7" max="7" width="6.42578125" style="33" customWidth="1"/>
    <col min="8" max="8" width="16.42578125" style="33" customWidth="1"/>
    <col min="9" max="9" width="42.85546875" style="33" customWidth="1"/>
    <col min="10" max="10" width="16" style="33" customWidth="1"/>
    <col min="11" max="11" width="20.5703125" style="33" customWidth="1"/>
    <col min="12" max="12" width="12.85546875" style="33" customWidth="1"/>
    <col min="13" max="15" width="11.42578125" style="35"/>
    <col min="16" max="16384" width="11.42578125" style="7"/>
  </cols>
  <sheetData>
    <row r="1" spans="1:15" s="410" customFormat="1" ht="20.45" customHeight="1">
      <c r="A1" s="295" t="s">
        <v>0</v>
      </c>
      <c r="B1" s="295" t="s">
        <v>1</v>
      </c>
      <c r="C1" s="295" t="s">
        <v>2</v>
      </c>
      <c r="D1" s="295" t="s">
        <v>3</v>
      </c>
      <c r="E1" s="295" t="s">
        <v>2019</v>
      </c>
      <c r="F1" s="295" t="s">
        <v>5</v>
      </c>
      <c r="G1" s="295" t="s">
        <v>6</v>
      </c>
      <c r="H1" s="295" t="s">
        <v>7</v>
      </c>
      <c r="I1" s="295" t="s">
        <v>12</v>
      </c>
      <c r="J1" s="295" t="s">
        <v>13</v>
      </c>
      <c r="K1" s="295" t="s">
        <v>14</v>
      </c>
      <c r="L1" s="295" t="s">
        <v>18</v>
      </c>
      <c r="M1" s="409"/>
      <c r="N1" s="409"/>
      <c r="O1" s="409"/>
    </row>
    <row r="2" spans="1:15" s="37" customFormat="1" ht="20.45" customHeight="1">
      <c r="A2" s="11" t="s">
        <v>37</v>
      </c>
      <c r="B2" s="11" t="s">
        <v>38</v>
      </c>
      <c r="C2" s="11" t="s">
        <v>818</v>
      </c>
      <c r="D2" s="11" t="s">
        <v>1077</v>
      </c>
      <c r="E2" s="11" t="s">
        <v>3650</v>
      </c>
      <c r="F2" s="11" t="s">
        <v>3798</v>
      </c>
      <c r="G2" s="11" t="s">
        <v>24</v>
      </c>
      <c r="H2" s="11" t="s">
        <v>25</v>
      </c>
      <c r="I2" s="414" t="s">
        <v>3801</v>
      </c>
      <c r="J2" s="11" t="s">
        <v>43</v>
      </c>
      <c r="K2" s="11" t="s">
        <v>44</v>
      </c>
      <c r="L2" s="11" t="s">
        <v>31</v>
      </c>
      <c r="M2" s="34"/>
      <c r="N2" s="34"/>
      <c r="O2" s="34"/>
    </row>
    <row r="3" spans="1:15" s="37" customFormat="1" ht="20.45" customHeight="1">
      <c r="A3" s="11" t="s">
        <v>19</v>
      </c>
      <c r="B3" s="11" t="s">
        <v>20</v>
      </c>
      <c r="C3" s="11" t="s">
        <v>32</v>
      </c>
      <c r="D3" s="11" t="s">
        <v>33</v>
      </c>
      <c r="E3" s="11" t="s">
        <v>34</v>
      </c>
      <c r="F3" s="11" t="s">
        <v>35</v>
      </c>
      <c r="G3" s="11" t="s">
        <v>24</v>
      </c>
      <c r="H3" s="11" t="s">
        <v>25</v>
      </c>
      <c r="I3" s="11" t="s">
        <v>3802</v>
      </c>
      <c r="J3" s="11" t="s">
        <v>27</v>
      </c>
      <c r="K3" s="11" t="s">
        <v>28</v>
      </c>
      <c r="L3" s="11" t="s">
        <v>31</v>
      </c>
      <c r="M3" s="34"/>
      <c r="N3" s="34"/>
      <c r="O3" s="34"/>
    </row>
    <row r="4" spans="1:15" s="37" customFormat="1" ht="20.45" customHeight="1">
      <c r="A4" s="11" t="s">
        <v>37</v>
      </c>
      <c r="B4" s="11" t="s">
        <v>38</v>
      </c>
      <c r="C4" s="11" t="s">
        <v>39</v>
      </c>
      <c r="D4" s="11" t="s">
        <v>40</v>
      </c>
      <c r="E4" s="11" t="s">
        <v>41</v>
      </c>
      <c r="F4" s="11" t="s">
        <v>2049</v>
      </c>
      <c r="G4" s="11" t="s">
        <v>24</v>
      </c>
      <c r="H4" s="11" t="s">
        <v>25</v>
      </c>
      <c r="I4" s="11" t="s">
        <v>3803</v>
      </c>
      <c r="J4" s="11" t="s">
        <v>43</v>
      </c>
      <c r="K4" s="11" t="s">
        <v>44</v>
      </c>
      <c r="L4" s="11" t="s">
        <v>31</v>
      </c>
      <c r="M4" s="34"/>
      <c r="N4" s="34"/>
      <c r="O4" s="34"/>
    </row>
    <row r="5" spans="1:15" s="37" customFormat="1" ht="20.45" customHeight="1">
      <c r="A5" s="11" t="s">
        <v>37</v>
      </c>
      <c r="B5" s="11" t="s">
        <v>20</v>
      </c>
      <c r="C5" s="11" t="s">
        <v>46</v>
      </c>
      <c r="D5" s="11" t="s">
        <v>47</v>
      </c>
      <c r="E5" s="11" t="s">
        <v>48</v>
      </c>
      <c r="F5" s="11" t="s">
        <v>49</v>
      </c>
      <c r="G5" s="11" t="s">
        <v>24</v>
      </c>
      <c r="H5" s="11" t="s">
        <v>25</v>
      </c>
      <c r="I5" s="11" t="s">
        <v>3804</v>
      </c>
      <c r="J5" s="11" t="s">
        <v>43</v>
      </c>
      <c r="K5" s="11" t="s">
        <v>44</v>
      </c>
      <c r="L5" s="11" t="s">
        <v>31</v>
      </c>
      <c r="M5" s="34"/>
      <c r="N5" s="34"/>
      <c r="O5" s="34"/>
    </row>
    <row r="6" spans="1:15" s="37" customFormat="1" ht="20.45" customHeight="1">
      <c r="A6" s="11" t="s">
        <v>25</v>
      </c>
      <c r="B6" s="11" t="s">
        <v>20</v>
      </c>
      <c r="C6" s="11" t="s">
        <v>2218</v>
      </c>
      <c r="D6" s="11" t="s">
        <v>2219</v>
      </c>
      <c r="E6" s="11" t="s">
        <v>2216</v>
      </c>
      <c r="F6" s="11" t="s">
        <v>2217</v>
      </c>
      <c r="G6" s="11" t="s">
        <v>24</v>
      </c>
      <c r="H6" s="11" t="s">
        <v>25</v>
      </c>
      <c r="I6" s="11" t="s">
        <v>3805</v>
      </c>
      <c r="J6" s="11" t="s">
        <v>361</v>
      </c>
      <c r="K6" s="11" t="s">
        <v>362</v>
      </c>
      <c r="L6" s="11" t="s">
        <v>31</v>
      </c>
      <c r="M6" s="34"/>
      <c r="N6" s="34"/>
      <c r="O6" s="34"/>
    </row>
    <row r="7" spans="1:15" s="37" customFormat="1" ht="20.45" customHeight="1">
      <c r="A7" s="11" t="s">
        <v>19</v>
      </c>
      <c r="B7" s="11" t="s">
        <v>20</v>
      </c>
      <c r="C7" s="11" t="s">
        <v>21</v>
      </c>
      <c r="D7" s="11" t="s">
        <v>22</v>
      </c>
      <c r="E7" s="11" t="s">
        <v>2021</v>
      </c>
      <c r="F7" s="11" t="s">
        <v>23</v>
      </c>
      <c r="G7" s="11" t="s">
        <v>24</v>
      </c>
      <c r="H7" s="11" t="s">
        <v>25</v>
      </c>
      <c r="I7" s="414" t="s">
        <v>3806</v>
      </c>
      <c r="J7" s="11" t="s">
        <v>27</v>
      </c>
      <c r="K7" s="11"/>
      <c r="L7" s="11"/>
      <c r="M7" s="34"/>
      <c r="N7" s="34"/>
      <c r="O7" s="34"/>
    </row>
    <row r="8" spans="1:15" s="37" customFormat="1" ht="20.45" customHeight="1">
      <c r="A8" s="11" t="s">
        <v>51</v>
      </c>
      <c r="B8" s="11" t="s">
        <v>20</v>
      </c>
      <c r="C8" s="11" t="s">
        <v>790</v>
      </c>
      <c r="D8" s="11" t="s">
        <v>3513</v>
      </c>
      <c r="E8" s="11" t="s">
        <v>54</v>
      </c>
      <c r="F8" s="11" t="s">
        <v>55</v>
      </c>
      <c r="G8" s="11" t="s">
        <v>56</v>
      </c>
      <c r="H8" s="11" t="s">
        <v>57</v>
      </c>
      <c r="I8" s="414" t="s">
        <v>3807</v>
      </c>
      <c r="J8" s="11" t="s">
        <v>43</v>
      </c>
      <c r="K8" s="11" t="s">
        <v>44</v>
      </c>
      <c r="L8" s="11" t="s">
        <v>62</v>
      </c>
      <c r="M8" s="34"/>
      <c r="N8" s="34"/>
      <c r="O8" s="34"/>
    </row>
    <row r="9" spans="1:15" s="37" customFormat="1" ht="20.45" customHeight="1">
      <c r="A9" s="11" t="s">
        <v>63</v>
      </c>
      <c r="B9" s="11" t="s">
        <v>20</v>
      </c>
      <c r="C9" s="11" t="s">
        <v>64</v>
      </c>
      <c r="D9" s="11" t="s">
        <v>65</v>
      </c>
      <c r="E9" s="11" t="s">
        <v>66</v>
      </c>
      <c r="F9" s="11" t="s">
        <v>67</v>
      </c>
      <c r="G9" s="11" t="s">
        <v>68</v>
      </c>
      <c r="H9" s="11" t="s">
        <v>69</v>
      </c>
      <c r="I9" s="11" t="s">
        <v>3808</v>
      </c>
      <c r="J9" s="11" t="s">
        <v>43</v>
      </c>
      <c r="K9" s="11" t="s">
        <v>44</v>
      </c>
      <c r="L9" s="11" t="s">
        <v>73</v>
      </c>
      <c r="M9" s="34"/>
      <c r="N9" s="34"/>
      <c r="O9" s="34"/>
    </row>
    <row r="10" spans="1:15" s="37" customFormat="1" ht="20.45" customHeight="1">
      <c r="A10" s="11" t="s">
        <v>74</v>
      </c>
      <c r="B10" s="11" t="s">
        <v>20</v>
      </c>
      <c r="C10" s="11" t="s">
        <v>75</v>
      </c>
      <c r="D10" s="11" t="s">
        <v>76</v>
      </c>
      <c r="E10" s="11" t="s">
        <v>2110</v>
      </c>
      <c r="F10" s="11" t="s">
        <v>2108</v>
      </c>
      <c r="G10" s="11" t="s">
        <v>77</v>
      </c>
      <c r="H10" s="11" t="s">
        <v>78</v>
      </c>
      <c r="I10" s="11" t="s">
        <v>3809</v>
      </c>
      <c r="J10" s="11" t="s">
        <v>43</v>
      </c>
      <c r="K10" s="11" t="s">
        <v>44</v>
      </c>
      <c r="L10" s="11" t="s">
        <v>31</v>
      </c>
      <c r="M10" s="34"/>
      <c r="N10" s="34"/>
      <c r="O10" s="34"/>
    </row>
    <row r="11" spans="1:15" s="37" customFormat="1" ht="20.45" customHeight="1">
      <c r="A11" s="11" t="s">
        <v>74</v>
      </c>
      <c r="B11" s="11" t="s">
        <v>20</v>
      </c>
      <c r="C11" s="11" t="s">
        <v>75</v>
      </c>
      <c r="D11" s="11" t="s">
        <v>76</v>
      </c>
      <c r="E11" s="11" t="s">
        <v>2110</v>
      </c>
      <c r="F11" s="11" t="s">
        <v>2108</v>
      </c>
      <c r="G11" s="11" t="s">
        <v>77</v>
      </c>
      <c r="H11" s="11" t="s">
        <v>78</v>
      </c>
      <c r="I11" s="11" t="s">
        <v>3809</v>
      </c>
      <c r="J11" s="11" t="s">
        <v>43</v>
      </c>
      <c r="K11" s="11" t="s">
        <v>44</v>
      </c>
      <c r="L11" s="11" t="s">
        <v>31</v>
      </c>
      <c r="M11" s="34"/>
      <c r="N11" s="34"/>
      <c r="O11" s="34"/>
    </row>
    <row r="12" spans="1:15" s="37" customFormat="1" ht="20.45" customHeight="1">
      <c r="A12" s="11" t="s">
        <v>74</v>
      </c>
      <c r="B12" s="11" t="s">
        <v>20</v>
      </c>
      <c r="C12" s="11" t="s">
        <v>75</v>
      </c>
      <c r="D12" s="11" t="s">
        <v>76</v>
      </c>
      <c r="E12" s="11" t="s">
        <v>2110</v>
      </c>
      <c r="F12" s="11" t="s">
        <v>2108</v>
      </c>
      <c r="G12" s="11" t="s">
        <v>77</v>
      </c>
      <c r="H12" s="11" t="s">
        <v>78</v>
      </c>
      <c r="I12" s="11" t="s">
        <v>3809</v>
      </c>
      <c r="J12" s="11" t="s">
        <v>43</v>
      </c>
      <c r="K12" s="11" t="s">
        <v>44</v>
      </c>
      <c r="L12" s="11" t="s">
        <v>31</v>
      </c>
      <c r="M12" s="34"/>
      <c r="N12" s="34"/>
      <c r="O12" s="34"/>
    </row>
    <row r="13" spans="1:15" s="37" customFormat="1" ht="20.45" customHeight="1">
      <c r="A13" s="11" t="s">
        <v>74</v>
      </c>
      <c r="B13" s="11" t="s">
        <v>20</v>
      </c>
      <c r="C13" s="11" t="s">
        <v>75</v>
      </c>
      <c r="D13" s="11" t="s">
        <v>76</v>
      </c>
      <c r="E13" s="11" t="s">
        <v>2110</v>
      </c>
      <c r="F13" s="11" t="s">
        <v>2108</v>
      </c>
      <c r="G13" s="11" t="s">
        <v>77</v>
      </c>
      <c r="H13" s="11" t="s">
        <v>78</v>
      </c>
      <c r="I13" s="11" t="s">
        <v>3809</v>
      </c>
      <c r="J13" s="11" t="s">
        <v>43</v>
      </c>
      <c r="K13" s="11" t="s">
        <v>44</v>
      </c>
      <c r="L13" s="11" t="s">
        <v>31</v>
      </c>
      <c r="M13" s="34"/>
      <c r="N13" s="34"/>
      <c r="O13" s="34"/>
    </row>
    <row r="14" spans="1:15" s="37" customFormat="1" ht="20.45" customHeight="1">
      <c r="A14" s="11" t="s">
        <v>74</v>
      </c>
      <c r="B14" s="11" t="s">
        <v>38</v>
      </c>
      <c r="C14" s="11" t="s">
        <v>81</v>
      </c>
      <c r="D14" s="11" t="s">
        <v>82</v>
      </c>
      <c r="E14" s="11" t="s">
        <v>2109</v>
      </c>
      <c r="F14" s="11" t="s">
        <v>83</v>
      </c>
      <c r="G14" s="11" t="s">
        <v>84</v>
      </c>
      <c r="H14" s="11" t="s">
        <v>85</v>
      </c>
      <c r="I14" s="11" t="s">
        <v>3810</v>
      </c>
      <c r="J14" s="11" t="s">
        <v>43</v>
      </c>
      <c r="K14" s="11" t="s">
        <v>44</v>
      </c>
      <c r="L14" s="11" t="s">
        <v>31</v>
      </c>
      <c r="M14" s="34"/>
      <c r="N14" s="34"/>
      <c r="O14" s="34"/>
    </row>
    <row r="15" spans="1:15" s="37" customFormat="1" ht="20.45" customHeight="1">
      <c r="A15" s="11" t="s">
        <v>74</v>
      </c>
      <c r="B15" s="11" t="s">
        <v>38</v>
      </c>
      <c r="C15" s="11" t="s">
        <v>81</v>
      </c>
      <c r="D15" s="11" t="s">
        <v>82</v>
      </c>
      <c r="E15" s="11" t="s">
        <v>2109</v>
      </c>
      <c r="F15" s="11" t="s">
        <v>83</v>
      </c>
      <c r="G15" s="11" t="s">
        <v>84</v>
      </c>
      <c r="H15" s="11" t="s">
        <v>85</v>
      </c>
      <c r="I15" s="11" t="s">
        <v>3810</v>
      </c>
      <c r="J15" s="11" t="s">
        <v>43</v>
      </c>
      <c r="K15" s="11" t="s">
        <v>44</v>
      </c>
      <c r="L15" s="11" t="s">
        <v>31</v>
      </c>
      <c r="M15" s="34"/>
      <c r="N15" s="34"/>
      <c r="O15" s="34"/>
    </row>
    <row r="16" spans="1:15" s="37" customFormat="1" ht="20.45" customHeight="1">
      <c r="A16" s="11" t="s">
        <v>74</v>
      </c>
      <c r="B16" s="11" t="s">
        <v>38</v>
      </c>
      <c r="C16" s="11" t="s">
        <v>81</v>
      </c>
      <c r="D16" s="11" t="s">
        <v>82</v>
      </c>
      <c r="E16" s="11" t="s">
        <v>2109</v>
      </c>
      <c r="F16" s="11" t="s">
        <v>83</v>
      </c>
      <c r="G16" s="11" t="s">
        <v>84</v>
      </c>
      <c r="H16" s="11" t="s">
        <v>85</v>
      </c>
      <c r="I16" s="11" t="s">
        <v>3810</v>
      </c>
      <c r="J16" s="11" t="s">
        <v>43</v>
      </c>
      <c r="K16" s="11" t="s">
        <v>44</v>
      </c>
      <c r="L16" s="11" t="s">
        <v>31</v>
      </c>
      <c r="M16" s="34"/>
      <c r="N16" s="34"/>
      <c r="O16" s="34"/>
    </row>
    <row r="17" spans="1:15" s="37" customFormat="1" ht="20.45" customHeight="1">
      <c r="A17" s="11" t="s">
        <v>74</v>
      </c>
      <c r="B17" s="11" t="s">
        <v>38</v>
      </c>
      <c r="C17" s="11" t="s">
        <v>81</v>
      </c>
      <c r="D17" s="11" t="s">
        <v>82</v>
      </c>
      <c r="E17" s="11" t="s">
        <v>2109</v>
      </c>
      <c r="F17" s="11" t="s">
        <v>83</v>
      </c>
      <c r="G17" s="11" t="s">
        <v>84</v>
      </c>
      <c r="H17" s="11" t="s">
        <v>85</v>
      </c>
      <c r="I17" s="11" t="s">
        <v>3810</v>
      </c>
      <c r="J17" s="11" t="s">
        <v>43</v>
      </c>
      <c r="K17" s="11" t="s">
        <v>44</v>
      </c>
      <c r="L17" s="11" t="s">
        <v>31</v>
      </c>
      <c r="M17" s="34"/>
      <c r="N17" s="34"/>
      <c r="O17" s="34"/>
    </row>
    <row r="18" spans="1:15" s="37" customFormat="1" ht="17.25" customHeight="1">
      <c r="A18" s="11" t="s">
        <v>87</v>
      </c>
      <c r="B18" s="11" t="s">
        <v>38</v>
      </c>
      <c r="C18" s="11" t="s">
        <v>88</v>
      </c>
      <c r="D18" s="11" t="s">
        <v>89</v>
      </c>
      <c r="E18" s="11" t="s">
        <v>90</v>
      </c>
      <c r="F18" s="11" t="s">
        <v>91</v>
      </c>
      <c r="G18" s="11" t="s">
        <v>92</v>
      </c>
      <c r="H18" s="11" t="s">
        <v>87</v>
      </c>
      <c r="I18" s="11" t="s">
        <v>3811</v>
      </c>
      <c r="J18" s="11" t="s">
        <v>43</v>
      </c>
      <c r="K18" s="11" t="s">
        <v>44</v>
      </c>
      <c r="L18" s="11" t="s">
        <v>96</v>
      </c>
      <c r="M18" s="34"/>
      <c r="N18" s="34"/>
      <c r="O18" s="34"/>
    </row>
    <row r="19" spans="1:15" s="37" customFormat="1" ht="17.25" customHeight="1">
      <c r="A19" s="11" t="s">
        <v>87</v>
      </c>
      <c r="B19" s="11" t="s">
        <v>20</v>
      </c>
      <c r="C19" s="11" t="s">
        <v>75</v>
      </c>
      <c r="D19" s="11" t="s">
        <v>97</v>
      </c>
      <c r="E19" s="11" t="s">
        <v>98</v>
      </c>
      <c r="F19" s="11" t="s">
        <v>99</v>
      </c>
      <c r="G19" s="11" t="s">
        <v>92</v>
      </c>
      <c r="H19" s="11" t="s">
        <v>87</v>
      </c>
      <c r="I19" s="11" t="s">
        <v>3812</v>
      </c>
      <c r="J19" s="11" t="s">
        <v>27</v>
      </c>
      <c r="K19" s="11" t="s">
        <v>28</v>
      </c>
      <c r="L19" s="11" t="s">
        <v>96</v>
      </c>
      <c r="M19" s="34"/>
      <c r="N19" s="34"/>
      <c r="O19" s="34"/>
    </row>
    <row r="20" spans="1:15" s="37" customFormat="1" ht="20.45" customHeight="1">
      <c r="A20" s="11" t="s">
        <v>101</v>
      </c>
      <c r="B20" s="11" t="s">
        <v>20</v>
      </c>
      <c r="C20" s="11" t="s">
        <v>102</v>
      </c>
      <c r="D20" s="11" t="s">
        <v>103</v>
      </c>
      <c r="E20" s="11" t="s">
        <v>2156</v>
      </c>
      <c r="F20" s="11" t="s">
        <v>105</v>
      </c>
      <c r="G20" s="11" t="s">
        <v>106</v>
      </c>
      <c r="H20" s="11" t="s">
        <v>107</v>
      </c>
      <c r="I20" s="11" t="s">
        <v>3813</v>
      </c>
      <c r="J20" s="11" t="s">
        <v>43</v>
      </c>
      <c r="K20" s="11" t="s">
        <v>44</v>
      </c>
      <c r="L20" s="11" t="s">
        <v>31</v>
      </c>
      <c r="M20" s="34"/>
      <c r="N20" s="34"/>
      <c r="O20" s="34"/>
    </row>
    <row r="21" spans="1:15" s="37" customFormat="1" ht="20.45" customHeight="1">
      <c r="A21" s="11" t="s">
        <v>101</v>
      </c>
      <c r="B21" s="11" t="s">
        <v>20</v>
      </c>
      <c r="C21" s="11" t="s">
        <v>2654</v>
      </c>
      <c r="D21" s="11" t="s">
        <v>3388</v>
      </c>
      <c r="E21" s="11" t="s">
        <v>2156</v>
      </c>
      <c r="F21" s="11" t="s">
        <v>105</v>
      </c>
      <c r="G21" s="11" t="s">
        <v>106</v>
      </c>
      <c r="H21" s="11" t="s">
        <v>107</v>
      </c>
      <c r="I21" s="412" t="s">
        <v>3814</v>
      </c>
      <c r="J21" s="11" t="s">
        <v>43</v>
      </c>
      <c r="K21" s="11" t="s">
        <v>44</v>
      </c>
      <c r="L21" s="11" t="s">
        <v>31</v>
      </c>
      <c r="M21" s="34"/>
      <c r="N21" s="34"/>
      <c r="O21" s="34"/>
    </row>
    <row r="22" spans="1:15" s="37" customFormat="1" ht="17.25" customHeight="1">
      <c r="A22" s="11" t="s">
        <v>110</v>
      </c>
      <c r="B22" s="11" t="s">
        <v>38</v>
      </c>
      <c r="C22" s="11" t="s">
        <v>111</v>
      </c>
      <c r="D22" s="11" t="s">
        <v>112</v>
      </c>
      <c r="E22" s="11" t="s">
        <v>2158</v>
      </c>
      <c r="F22" s="11" t="s">
        <v>2159</v>
      </c>
      <c r="G22" s="11" t="s">
        <v>113</v>
      </c>
      <c r="H22" s="11" t="s">
        <v>114</v>
      </c>
      <c r="I22" s="11" t="s">
        <v>3815</v>
      </c>
      <c r="J22" s="11" t="s">
        <v>43</v>
      </c>
      <c r="K22" s="11" t="s">
        <v>44</v>
      </c>
      <c r="L22" s="11" t="s">
        <v>62</v>
      </c>
      <c r="M22" s="34"/>
      <c r="N22" s="34"/>
      <c r="O22" s="34"/>
    </row>
    <row r="23" spans="1:15" s="37" customFormat="1" ht="17.25" customHeight="1">
      <c r="A23" s="11" t="s">
        <v>110</v>
      </c>
      <c r="B23" s="11" t="s">
        <v>20</v>
      </c>
      <c r="C23" s="11" t="s">
        <v>836</v>
      </c>
      <c r="D23" s="11" t="s">
        <v>1191</v>
      </c>
      <c r="E23" s="11" t="s">
        <v>2158</v>
      </c>
      <c r="F23" s="11" t="s">
        <v>2159</v>
      </c>
      <c r="G23" s="11" t="s">
        <v>113</v>
      </c>
      <c r="H23" s="11" t="s">
        <v>114</v>
      </c>
      <c r="I23" s="39" t="s">
        <v>3816</v>
      </c>
      <c r="J23" s="11" t="s">
        <v>43</v>
      </c>
      <c r="K23" s="11" t="s">
        <v>44</v>
      </c>
      <c r="L23" s="11" t="s">
        <v>62</v>
      </c>
      <c r="M23" s="34"/>
      <c r="N23" s="34"/>
      <c r="O23" s="34"/>
    </row>
    <row r="24" spans="1:15" s="37" customFormat="1" ht="20.45" customHeight="1">
      <c r="A24" s="11" t="s">
        <v>116</v>
      </c>
      <c r="B24" s="11" t="s">
        <v>38</v>
      </c>
      <c r="C24" s="11" t="s">
        <v>117</v>
      </c>
      <c r="D24" s="11" t="s">
        <v>118</v>
      </c>
      <c r="E24" s="11" t="s">
        <v>119</v>
      </c>
      <c r="F24" s="11" t="s">
        <v>2209</v>
      </c>
      <c r="G24" s="11" t="s">
        <v>120</v>
      </c>
      <c r="H24" s="11" t="s">
        <v>116</v>
      </c>
      <c r="I24" s="11" t="s">
        <v>3817</v>
      </c>
      <c r="J24" s="11" t="s">
        <v>43</v>
      </c>
      <c r="K24" s="11" t="s">
        <v>44</v>
      </c>
      <c r="L24" s="11" t="s">
        <v>124</v>
      </c>
      <c r="M24" s="34"/>
      <c r="N24" s="34"/>
      <c r="O24" s="34"/>
    </row>
    <row r="25" spans="1:15" s="37" customFormat="1" ht="17.25" customHeight="1">
      <c r="A25" s="11" t="s">
        <v>125</v>
      </c>
      <c r="B25" s="11" t="s">
        <v>38</v>
      </c>
      <c r="C25" s="11" t="s">
        <v>1193</v>
      </c>
      <c r="D25" s="11" t="s">
        <v>488</v>
      </c>
      <c r="E25" s="11" t="s">
        <v>128</v>
      </c>
      <c r="F25" s="11" t="s">
        <v>129</v>
      </c>
      <c r="G25" s="11" t="s">
        <v>130</v>
      </c>
      <c r="H25" s="11" t="s">
        <v>131</v>
      </c>
      <c r="I25" s="39" t="s">
        <v>3818</v>
      </c>
      <c r="J25" s="11" t="s">
        <v>43</v>
      </c>
      <c r="K25" s="11" t="s">
        <v>44</v>
      </c>
      <c r="L25" s="11" t="s">
        <v>31</v>
      </c>
      <c r="M25" s="34"/>
      <c r="N25" s="34"/>
      <c r="O25" s="34"/>
    </row>
    <row r="26" spans="1:15" s="37" customFormat="1" ht="17.25" customHeight="1">
      <c r="A26" s="11" t="s">
        <v>125</v>
      </c>
      <c r="B26" s="11" t="s">
        <v>38</v>
      </c>
      <c r="C26" s="11" t="s">
        <v>512</v>
      </c>
      <c r="D26" s="11" t="s">
        <v>513</v>
      </c>
      <c r="E26" s="11" t="s">
        <v>2139</v>
      </c>
      <c r="F26" s="11" t="s">
        <v>2140</v>
      </c>
      <c r="G26" s="11" t="s">
        <v>130</v>
      </c>
      <c r="H26" s="11" t="s">
        <v>131</v>
      </c>
      <c r="I26" s="414" t="s">
        <v>3819</v>
      </c>
      <c r="J26" s="11" t="s">
        <v>43</v>
      </c>
      <c r="K26" s="11" t="s">
        <v>44</v>
      </c>
      <c r="L26" s="11" t="s">
        <v>31</v>
      </c>
      <c r="M26" s="34"/>
      <c r="N26" s="34"/>
      <c r="O26" s="34"/>
    </row>
    <row r="27" spans="1:15" s="37" customFormat="1" ht="20.45" customHeight="1">
      <c r="A27" s="11" t="s">
        <v>133</v>
      </c>
      <c r="B27" s="11" t="s">
        <v>20</v>
      </c>
      <c r="C27" s="11" t="s">
        <v>134</v>
      </c>
      <c r="D27" s="11" t="s">
        <v>2179</v>
      </c>
      <c r="E27" s="11" t="s">
        <v>135</v>
      </c>
      <c r="F27" s="11" t="s">
        <v>136</v>
      </c>
      <c r="G27" s="11" t="s">
        <v>137</v>
      </c>
      <c r="H27" s="11" t="s">
        <v>133</v>
      </c>
      <c r="I27" s="11" t="s">
        <v>3820</v>
      </c>
      <c r="J27" s="11" t="s">
        <v>43</v>
      </c>
      <c r="K27" s="11" t="s">
        <v>44</v>
      </c>
      <c r="L27" s="11" t="s">
        <v>141</v>
      </c>
      <c r="M27" s="34"/>
      <c r="N27" s="34"/>
      <c r="O27" s="34"/>
    </row>
    <row r="28" spans="1:15" s="37" customFormat="1" ht="20.45" customHeight="1">
      <c r="A28" s="11" t="s">
        <v>133</v>
      </c>
      <c r="B28" s="11" t="s">
        <v>20</v>
      </c>
      <c r="C28" s="11" t="s">
        <v>142</v>
      </c>
      <c r="D28" s="11" t="s">
        <v>143</v>
      </c>
      <c r="E28" s="11" t="s">
        <v>144</v>
      </c>
      <c r="F28" s="11" t="s">
        <v>145</v>
      </c>
      <c r="G28" s="11" t="s">
        <v>137</v>
      </c>
      <c r="H28" s="11" t="s">
        <v>133</v>
      </c>
      <c r="I28" s="11" t="s">
        <v>3821</v>
      </c>
      <c r="J28" s="11" t="s">
        <v>43</v>
      </c>
      <c r="K28" s="11" t="s">
        <v>44</v>
      </c>
      <c r="L28" s="11" t="s">
        <v>141</v>
      </c>
      <c r="M28" s="34"/>
      <c r="N28" s="34"/>
      <c r="O28" s="34"/>
    </row>
    <row r="29" spans="1:15" s="37" customFormat="1" ht="20.45" customHeight="1">
      <c r="A29" s="11" t="s">
        <v>133</v>
      </c>
      <c r="B29" s="11" t="s">
        <v>20</v>
      </c>
      <c r="C29" s="11" t="s">
        <v>147</v>
      </c>
      <c r="D29" s="11" t="s">
        <v>148</v>
      </c>
      <c r="E29" s="11" t="s">
        <v>149</v>
      </c>
      <c r="F29" s="11" t="s">
        <v>150</v>
      </c>
      <c r="G29" s="11" t="s">
        <v>137</v>
      </c>
      <c r="H29" s="11" t="s">
        <v>133</v>
      </c>
      <c r="I29" s="11" t="s">
        <v>3822</v>
      </c>
      <c r="J29" s="11" t="s">
        <v>27</v>
      </c>
      <c r="K29" s="11" t="s">
        <v>28</v>
      </c>
      <c r="L29" s="11" t="s">
        <v>141</v>
      </c>
      <c r="M29" s="34"/>
      <c r="N29" s="34"/>
      <c r="O29" s="34"/>
    </row>
    <row r="30" spans="1:15" s="37" customFormat="1" ht="20.45" customHeight="1">
      <c r="A30" s="11" t="s">
        <v>133</v>
      </c>
      <c r="B30" s="11" t="s">
        <v>20</v>
      </c>
      <c r="C30" s="11" t="s">
        <v>152</v>
      </c>
      <c r="D30" s="11" t="s">
        <v>153</v>
      </c>
      <c r="E30" s="11" t="s">
        <v>154</v>
      </c>
      <c r="F30" s="11" t="s">
        <v>155</v>
      </c>
      <c r="G30" s="11" t="s">
        <v>137</v>
      </c>
      <c r="H30" s="11" t="s">
        <v>133</v>
      </c>
      <c r="I30" s="11" t="s">
        <v>3823</v>
      </c>
      <c r="J30" s="11" t="s">
        <v>27</v>
      </c>
      <c r="K30" s="11" t="s">
        <v>28</v>
      </c>
      <c r="L30" s="11" t="s">
        <v>141</v>
      </c>
      <c r="M30" s="34"/>
      <c r="N30" s="34"/>
      <c r="O30" s="34"/>
    </row>
    <row r="31" spans="1:15" s="37" customFormat="1" ht="20.45" customHeight="1">
      <c r="A31" s="11" t="s">
        <v>133</v>
      </c>
      <c r="B31" s="11" t="s">
        <v>20</v>
      </c>
      <c r="C31" s="11" t="s">
        <v>2180</v>
      </c>
      <c r="D31" s="11" t="s">
        <v>2181</v>
      </c>
      <c r="E31" s="11" t="s">
        <v>159</v>
      </c>
      <c r="F31" s="11" t="s">
        <v>160</v>
      </c>
      <c r="G31" s="11" t="s">
        <v>137</v>
      </c>
      <c r="H31" s="11" t="s">
        <v>133</v>
      </c>
      <c r="I31" s="41" t="s">
        <v>3824</v>
      </c>
      <c r="J31" s="11" t="s">
        <v>43</v>
      </c>
      <c r="K31" s="11" t="s">
        <v>44</v>
      </c>
      <c r="L31" s="11" t="s">
        <v>141</v>
      </c>
      <c r="M31" s="34"/>
      <c r="N31" s="34"/>
      <c r="O31" s="34"/>
    </row>
    <row r="32" spans="1:15" s="37" customFormat="1" ht="20.45" customHeight="1">
      <c r="A32" s="11" t="s">
        <v>133</v>
      </c>
      <c r="B32" s="11" t="s">
        <v>20</v>
      </c>
      <c r="C32" s="11" t="s">
        <v>157</v>
      </c>
      <c r="D32" s="11" t="s">
        <v>158</v>
      </c>
      <c r="E32" s="11" t="s">
        <v>2183</v>
      </c>
      <c r="F32" s="11" t="s">
        <v>2184</v>
      </c>
      <c r="G32" s="11" t="s">
        <v>137</v>
      </c>
      <c r="H32" s="11" t="s">
        <v>133</v>
      </c>
      <c r="I32" s="41" t="s">
        <v>3825</v>
      </c>
      <c r="J32" s="11" t="s">
        <v>43</v>
      </c>
      <c r="K32" s="11" t="s">
        <v>44</v>
      </c>
      <c r="L32" s="11" t="s">
        <v>141</v>
      </c>
      <c r="M32" s="34"/>
      <c r="N32" s="34"/>
      <c r="O32" s="34"/>
    </row>
    <row r="33" spans="1:15" s="37" customFormat="1" ht="20.45" customHeight="1">
      <c r="A33" s="11" t="s">
        <v>133</v>
      </c>
      <c r="B33" s="11" t="s">
        <v>38</v>
      </c>
      <c r="C33" s="11" t="s">
        <v>162</v>
      </c>
      <c r="D33" s="11" t="s">
        <v>163</v>
      </c>
      <c r="E33" s="11" t="s">
        <v>164</v>
      </c>
      <c r="F33" s="11" t="s">
        <v>165</v>
      </c>
      <c r="G33" s="11" t="s">
        <v>137</v>
      </c>
      <c r="H33" s="11" t="s">
        <v>133</v>
      </c>
      <c r="I33" s="11" t="s">
        <v>3826</v>
      </c>
      <c r="J33" s="11" t="s">
        <v>43</v>
      </c>
      <c r="K33" s="11" t="s">
        <v>44</v>
      </c>
      <c r="L33" s="11" t="s">
        <v>141</v>
      </c>
      <c r="M33" s="34"/>
      <c r="N33" s="34"/>
      <c r="O33" s="34"/>
    </row>
    <row r="34" spans="1:15" s="37" customFormat="1" ht="20.45" customHeight="1">
      <c r="A34" s="11" t="s">
        <v>167</v>
      </c>
      <c r="B34" s="11" t="s">
        <v>20</v>
      </c>
      <c r="C34" s="11" t="s">
        <v>157</v>
      </c>
      <c r="D34" s="11" t="s">
        <v>168</v>
      </c>
      <c r="E34" s="11" t="s">
        <v>169</v>
      </c>
      <c r="F34" s="11" t="s">
        <v>170</v>
      </c>
      <c r="G34" s="11" t="s">
        <v>171</v>
      </c>
      <c r="H34" s="11" t="s">
        <v>172</v>
      </c>
      <c r="I34" s="11" t="s">
        <v>3827</v>
      </c>
      <c r="J34" s="11" t="s">
        <v>27</v>
      </c>
      <c r="K34" s="11" t="s">
        <v>28</v>
      </c>
      <c r="L34" s="11" t="s">
        <v>176</v>
      </c>
      <c r="M34" s="34"/>
      <c r="N34" s="34"/>
      <c r="O34" s="34"/>
    </row>
    <row r="35" spans="1:15" s="37" customFormat="1" ht="17.25" customHeight="1">
      <c r="A35" s="11" t="s">
        <v>167</v>
      </c>
      <c r="B35" s="11" t="s">
        <v>38</v>
      </c>
      <c r="C35" s="11" t="s">
        <v>1195</v>
      </c>
      <c r="D35" s="11" t="s">
        <v>1196</v>
      </c>
      <c r="E35" s="11" t="s">
        <v>169</v>
      </c>
      <c r="F35" s="11" t="s">
        <v>170</v>
      </c>
      <c r="G35" s="11" t="s">
        <v>171</v>
      </c>
      <c r="H35" s="11" t="s">
        <v>172</v>
      </c>
      <c r="I35" s="41" t="s">
        <v>3828</v>
      </c>
      <c r="J35" s="11" t="s">
        <v>27</v>
      </c>
      <c r="K35" s="11" t="s">
        <v>28</v>
      </c>
      <c r="L35" s="11" t="s">
        <v>176</v>
      </c>
      <c r="M35" s="34"/>
      <c r="N35" s="34"/>
      <c r="O35" s="34"/>
    </row>
    <row r="36" spans="1:15" s="37" customFormat="1" ht="17.25" customHeight="1">
      <c r="A36" s="11" t="s">
        <v>177</v>
      </c>
      <c r="B36" s="11" t="s">
        <v>38</v>
      </c>
      <c r="C36" s="11" t="s">
        <v>3797</v>
      </c>
      <c r="D36" s="11" t="s">
        <v>2005</v>
      </c>
      <c r="E36" s="11" t="s">
        <v>2265</v>
      </c>
      <c r="F36" s="11" t="s">
        <v>2266</v>
      </c>
      <c r="G36" s="11" t="s">
        <v>181</v>
      </c>
      <c r="H36" s="11" t="s">
        <v>182</v>
      </c>
      <c r="I36" s="414" t="s">
        <v>3829</v>
      </c>
      <c r="J36" s="11" t="s">
        <v>43</v>
      </c>
      <c r="K36" s="11" t="s">
        <v>44</v>
      </c>
      <c r="L36" s="11" t="s">
        <v>176</v>
      </c>
      <c r="M36" s="34"/>
      <c r="N36" s="34"/>
      <c r="O36" s="34"/>
    </row>
    <row r="37" spans="1:15" s="37" customFormat="1" ht="17.25" customHeight="1">
      <c r="A37" s="11" t="s">
        <v>177</v>
      </c>
      <c r="B37" s="11" t="s">
        <v>38</v>
      </c>
      <c r="C37" s="11" t="s">
        <v>2432</v>
      </c>
      <c r="D37" s="11" t="s">
        <v>3076</v>
      </c>
      <c r="E37" s="11" t="s">
        <v>2267</v>
      </c>
      <c r="F37" s="11" t="s">
        <v>185</v>
      </c>
      <c r="G37" s="11" t="s">
        <v>171</v>
      </c>
      <c r="H37" s="11" t="s">
        <v>172</v>
      </c>
      <c r="I37" s="414" t="s">
        <v>3830</v>
      </c>
      <c r="J37" s="11" t="s">
        <v>43</v>
      </c>
      <c r="K37" s="11" t="s">
        <v>44</v>
      </c>
      <c r="L37" s="11" t="s">
        <v>176</v>
      </c>
      <c r="M37" s="34"/>
      <c r="N37" s="34"/>
      <c r="O37" s="34"/>
    </row>
    <row r="38" spans="1:15" s="37" customFormat="1" ht="17.25" customHeight="1">
      <c r="A38" s="11" t="s">
        <v>177</v>
      </c>
      <c r="B38" s="11" t="s">
        <v>38</v>
      </c>
      <c r="C38" s="11" t="s">
        <v>1281</v>
      </c>
      <c r="D38" s="11" t="s">
        <v>3383</v>
      </c>
      <c r="E38" s="11" t="s">
        <v>2267</v>
      </c>
      <c r="F38" s="11" t="s">
        <v>185</v>
      </c>
      <c r="G38" s="11" t="s">
        <v>171</v>
      </c>
      <c r="H38" s="11" t="s">
        <v>172</v>
      </c>
      <c r="I38" s="411" t="s">
        <v>3831</v>
      </c>
      <c r="J38" s="11" t="s">
        <v>43</v>
      </c>
      <c r="K38" s="11" t="s">
        <v>44</v>
      </c>
      <c r="L38" s="11" t="s">
        <v>176</v>
      </c>
      <c r="M38" s="34"/>
      <c r="N38" s="34"/>
      <c r="O38" s="34"/>
    </row>
    <row r="39" spans="1:15" s="37" customFormat="1" ht="17.25" customHeight="1">
      <c r="A39" s="11" t="s">
        <v>187</v>
      </c>
      <c r="B39" s="11" t="s">
        <v>20</v>
      </c>
      <c r="C39" s="11" t="s">
        <v>1198</v>
      </c>
      <c r="D39" s="11" t="s">
        <v>1199</v>
      </c>
      <c r="E39" s="11" t="s">
        <v>2173</v>
      </c>
      <c r="F39" s="11" t="s">
        <v>2170</v>
      </c>
      <c r="G39" s="11" t="s">
        <v>190</v>
      </c>
      <c r="H39" s="11" t="s">
        <v>187</v>
      </c>
      <c r="I39" s="41" t="s">
        <v>3832</v>
      </c>
      <c r="J39" s="11" t="s">
        <v>43</v>
      </c>
      <c r="K39" s="11" t="s">
        <v>44</v>
      </c>
      <c r="L39" s="11" t="s">
        <v>194</v>
      </c>
      <c r="M39" s="34"/>
      <c r="N39" s="34"/>
      <c r="O39" s="34"/>
    </row>
    <row r="40" spans="1:15" s="37" customFormat="1" ht="17.25" customHeight="1">
      <c r="A40" s="11" t="s">
        <v>187</v>
      </c>
      <c r="B40" s="11" t="s">
        <v>20</v>
      </c>
      <c r="C40" s="11" t="s">
        <v>188</v>
      </c>
      <c r="D40" s="11" t="s">
        <v>189</v>
      </c>
      <c r="E40" s="11" t="s">
        <v>2171</v>
      </c>
      <c r="F40" s="11" t="s">
        <v>2170</v>
      </c>
      <c r="G40" s="11" t="s">
        <v>190</v>
      </c>
      <c r="H40" s="11" t="s">
        <v>187</v>
      </c>
      <c r="I40" s="11" t="s">
        <v>3833</v>
      </c>
      <c r="J40" s="11" t="s">
        <v>43</v>
      </c>
      <c r="K40" s="11" t="s">
        <v>44</v>
      </c>
      <c r="L40" s="11" t="s">
        <v>194</v>
      </c>
      <c r="M40" s="34"/>
      <c r="N40" s="34"/>
      <c r="O40" s="34"/>
    </row>
    <row r="41" spans="1:15" s="37" customFormat="1" ht="17.25" customHeight="1">
      <c r="A41" s="11" t="s">
        <v>187</v>
      </c>
      <c r="B41" s="11" t="s">
        <v>20</v>
      </c>
      <c r="C41" s="11" t="s">
        <v>188</v>
      </c>
      <c r="D41" s="11" t="s">
        <v>189</v>
      </c>
      <c r="E41" s="11" t="s">
        <v>2171</v>
      </c>
      <c r="F41" s="11" t="s">
        <v>2170</v>
      </c>
      <c r="G41" s="11" t="s">
        <v>190</v>
      </c>
      <c r="H41" s="11" t="s">
        <v>187</v>
      </c>
      <c r="I41" s="11" t="s">
        <v>3833</v>
      </c>
      <c r="J41" s="11" t="s">
        <v>43</v>
      </c>
      <c r="K41" s="11" t="s">
        <v>44</v>
      </c>
      <c r="L41" s="11" t="s">
        <v>194</v>
      </c>
      <c r="M41" s="34"/>
      <c r="N41" s="34"/>
      <c r="O41" s="34"/>
    </row>
    <row r="42" spans="1:15" s="37" customFormat="1" ht="17.25" customHeight="1">
      <c r="A42" s="11" t="s">
        <v>187</v>
      </c>
      <c r="B42" s="11" t="s">
        <v>38</v>
      </c>
      <c r="C42" s="11" t="s">
        <v>1972</v>
      </c>
      <c r="D42" s="11" t="s">
        <v>1973</v>
      </c>
      <c r="E42" s="11" t="s">
        <v>2172</v>
      </c>
      <c r="F42" s="11" t="s">
        <v>2170</v>
      </c>
      <c r="G42" s="11" t="s">
        <v>190</v>
      </c>
      <c r="H42" s="11" t="s">
        <v>187</v>
      </c>
      <c r="I42" s="411" t="s">
        <v>3834</v>
      </c>
      <c r="J42" s="11" t="s">
        <v>227</v>
      </c>
      <c r="K42" s="11" t="s">
        <v>336</v>
      </c>
      <c r="L42" s="11" t="s">
        <v>194</v>
      </c>
      <c r="M42" s="34"/>
      <c r="N42" s="34"/>
      <c r="O42" s="34"/>
    </row>
    <row r="43" spans="1:15" s="37" customFormat="1" ht="17.25" customHeight="1">
      <c r="A43" s="11" t="s">
        <v>187</v>
      </c>
      <c r="B43" s="11" t="s">
        <v>20</v>
      </c>
      <c r="C43" s="11" t="s">
        <v>3610</v>
      </c>
      <c r="D43" s="11" t="s">
        <v>3611</v>
      </c>
      <c r="E43" s="11" t="s">
        <v>196</v>
      </c>
      <c r="F43" s="11" t="s">
        <v>197</v>
      </c>
      <c r="G43" s="11" t="s">
        <v>190</v>
      </c>
      <c r="H43" s="11" t="s">
        <v>187</v>
      </c>
      <c r="I43" s="411" t="s">
        <v>3835</v>
      </c>
      <c r="J43" s="11" t="s">
        <v>27</v>
      </c>
      <c r="K43" s="11" t="s">
        <v>28</v>
      </c>
      <c r="L43" s="11" t="s">
        <v>194</v>
      </c>
      <c r="M43" s="34"/>
      <c r="N43" s="34"/>
      <c r="O43" s="34"/>
    </row>
    <row r="44" spans="1:15" s="37" customFormat="1" ht="17.25" customHeight="1">
      <c r="A44" s="11" t="s">
        <v>198</v>
      </c>
      <c r="B44" s="11" t="s">
        <v>20</v>
      </c>
      <c r="C44" s="11" t="s">
        <v>199</v>
      </c>
      <c r="D44" s="11" t="s">
        <v>200</v>
      </c>
      <c r="E44" s="11" t="s">
        <v>201</v>
      </c>
      <c r="F44" s="11" t="s">
        <v>202</v>
      </c>
      <c r="G44" s="11" t="s">
        <v>203</v>
      </c>
      <c r="H44" s="11" t="s">
        <v>204</v>
      </c>
      <c r="I44" s="11" t="s">
        <v>3836</v>
      </c>
      <c r="J44" s="11" t="s">
        <v>27</v>
      </c>
      <c r="K44" s="11" t="s">
        <v>28</v>
      </c>
      <c r="L44" s="11" t="s">
        <v>31</v>
      </c>
      <c r="M44" s="34"/>
      <c r="N44" s="34"/>
      <c r="O44" s="34"/>
    </row>
    <row r="45" spans="1:15" s="37" customFormat="1" ht="17.25" customHeight="1">
      <c r="A45" s="11" t="s">
        <v>198</v>
      </c>
      <c r="B45" s="11" t="s">
        <v>20</v>
      </c>
      <c r="C45" s="11" t="s">
        <v>208</v>
      </c>
      <c r="D45" s="11" t="s">
        <v>209</v>
      </c>
      <c r="E45" s="11" t="s">
        <v>210</v>
      </c>
      <c r="F45" s="11" t="s">
        <v>211</v>
      </c>
      <c r="G45" s="11" t="s">
        <v>203</v>
      </c>
      <c r="H45" s="11" t="s">
        <v>204</v>
      </c>
      <c r="I45" s="11" t="s">
        <v>3837</v>
      </c>
      <c r="J45" s="11" t="s">
        <v>43</v>
      </c>
      <c r="K45" s="11" t="s">
        <v>44</v>
      </c>
      <c r="L45" s="11" t="s">
        <v>31</v>
      </c>
      <c r="M45" s="34"/>
      <c r="N45" s="34"/>
      <c r="O45" s="34"/>
    </row>
    <row r="46" spans="1:15" s="37" customFormat="1" ht="17.25" customHeight="1">
      <c r="A46" s="11" t="s">
        <v>198</v>
      </c>
      <c r="B46" s="11" t="s">
        <v>20</v>
      </c>
      <c r="C46" s="11" t="s">
        <v>213</v>
      </c>
      <c r="D46" s="11" t="s">
        <v>76</v>
      </c>
      <c r="E46" s="11" t="s">
        <v>214</v>
      </c>
      <c r="F46" s="11" t="s">
        <v>215</v>
      </c>
      <c r="G46" s="11" t="s">
        <v>203</v>
      </c>
      <c r="H46" s="11" t="s">
        <v>204</v>
      </c>
      <c r="I46" s="11" t="s">
        <v>3838</v>
      </c>
      <c r="J46" s="11" t="s">
        <v>43</v>
      </c>
      <c r="K46" s="11" t="s">
        <v>44</v>
      </c>
      <c r="L46" s="11" t="s">
        <v>31</v>
      </c>
      <c r="M46" s="34"/>
      <c r="N46" s="34"/>
      <c r="O46" s="34"/>
    </row>
    <row r="47" spans="1:15" s="37" customFormat="1" ht="20.45" customHeight="1">
      <c r="A47" s="11" t="s">
        <v>217</v>
      </c>
      <c r="B47" s="11" t="s">
        <v>38</v>
      </c>
      <c r="C47" s="11" t="s">
        <v>3295</v>
      </c>
      <c r="D47" s="11" t="s">
        <v>3311</v>
      </c>
      <c r="E47" s="11" t="s">
        <v>220</v>
      </c>
      <c r="F47" s="11" t="s">
        <v>221</v>
      </c>
      <c r="G47" s="11" t="s">
        <v>222</v>
      </c>
      <c r="H47" s="11" t="s">
        <v>217</v>
      </c>
      <c r="I47" s="412" t="s">
        <v>3839</v>
      </c>
      <c r="J47" s="11" t="s">
        <v>43</v>
      </c>
      <c r="K47" s="11" t="s">
        <v>44</v>
      </c>
      <c r="L47" s="11" t="s">
        <v>176</v>
      </c>
      <c r="M47" s="34"/>
      <c r="N47" s="34"/>
      <c r="O47" s="34"/>
    </row>
    <row r="48" spans="1:15" s="37" customFormat="1" ht="20.45" customHeight="1">
      <c r="A48" s="11" t="s">
        <v>217</v>
      </c>
      <c r="B48" s="11" t="s">
        <v>20</v>
      </c>
      <c r="C48" s="11" t="s">
        <v>188</v>
      </c>
      <c r="D48" s="11" t="s">
        <v>225</v>
      </c>
      <c r="E48" s="11" t="s">
        <v>226</v>
      </c>
      <c r="F48" s="11" t="s">
        <v>2087</v>
      </c>
      <c r="G48" s="11" t="s">
        <v>222</v>
      </c>
      <c r="H48" s="11" t="s">
        <v>217</v>
      </c>
      <c r="I48" s="41" t="s">
        <v>3840</v>
      </c>
      <c r="J48" s="11" t="s">
        <v>227</v>
      </c>
      <c r="K48" s="11" t="s">
        <v>228</v>
      </c>
      <c r="L48" s="11" t="s">
        <v>176</v>
      </c>
      <c r="M48" s="34"/>
      <c r="N48" s="34"/>
      <c r="O48" s="34"/>
    </row>
    <row r="49" spans="1:15" s="37" customFormat="1" ht="20.45" customHeight="1">
      <c r="A49" s="11" t="s">
        <v>217</v>
      </c>
      <c r="B49" s="11" t="s">
        <v>38</v>
      </c>
      <c r="C49" s="11" t="s">
        <v>554</v>
      </c>
      <c r="D49" s="11" t="s">
        <v>3612</v>
      </c>
      <c r="E49" s="11" t="s">
        <v>231</v>
      </c>
      <c r="F49" s="11" t="s">
        <v>2088</v>
      </c>
      <c r="G49" s="11" t="s">
        <v>222</v>
      </c>
      <c r="H49" s="11" t="s">
        <v>217</v>
      </c>
      <c r="I49" s="414" t="s">
        <v>3841</v>
      </c>
      <c r="J49" s="11" t="s">
        <v>27</v>
      </c>
      <c r="K49" s="11" t="s">
        <v>28</v>
      </c>
      <c r="L49" s="11" t="s">
        <v>176</v>
      </c>
      <c r="M49" s="34"/>
      <c r="N49" s="34"/>
      <c r="O49" s="34"/>
    </row>
    <row r="50" spans="1:15" s="260" customFormat="1" ht="17.25" customHeight="1">
      <c r="A50" s="263" t="s">
        <v>233</v>
      </c>
      <c r="B50" s="263" t="s">
        <v>38</v>
      </c>
      <c r="C50" s="263" t="s">
        <v>3624</v>
      </c>
      <c r="D50" s="263" t="s">
        <v>3625</v>
      </c>
      <c r="E50" s="263" t="s">
        <v>2038</v>
      </c>
      <c r="F50" s="263" t="s">
        <v>236</v>
      </c>
      <c r="G50" s="263" t="s">
        <v>237</v>
      </c>
      <c r="H50" s="263" t="s">
        <v>238</v>
      </c>
      <c r="I50" s="263" t="s">
        <v>3842</v>
      </c>
      <c r="J50" s="263" t="s">
        <v>43</v>
      </c>
      <c r="K50" s="263" t="s">
        <v>44</v>
      </c>
      <c r="L50" s="263" t="s">
        <v>73</v>
      </c>
      <c r="M50" s="415"/>
      <c r="N50" s="415"/>
      <c r="O50" s="415"/>
    </row>
    <row r="51" spans="1:15" s="260" customFormat="1" ht="17.25" customHeight="1">
      <c r="A51" s="263" t="s">
        <v>233</v>
      </c>
      <c r="B51" s="263" t="s">
        <v>38</v>
      </c>
      <c r="C51" s="263" t="s">
        <v>3626</v>
      </c>
      <c r="D51" s="263" t="s">
        <v>3625</v>
      </c>
      <c r="E51" s="263" t="s">
        <v>2038</v>
      </c>
      <c r="F51" s="263" t="s">
        <v>236</v>
      </c>
      <c r="G51" s="263" t="s">
        <v>237</v>
      </c>
      <c r="H51" s="263" t="s">
        <v>238</v>
      </c>
      <c r="I51" s="263" t="s">
        <v>3842</v>
      </c>
      <c r="J51" s="263" t="s">
        <v>43</v>
      </c>
      <c r="K51" s="263" t="s">
        <v>44</v>
      </c>
      <c r="L51" s="263" t="s">
        <v>73</v>
      </c>
      <c r="M51" s="415"/>
      <c r="N51" s="415"/>
      <c r="O51" s="415"/>
    </row>
    <row r="52" spans="1:15" s="37" customFormat="1" ht="20.45" customHeight="1">
      <c r="A52" s="11" t="s">
        <v>240</v>
      </c>
      <c r="B52" s="11" t="s">
        <v>20</v>
      </c>
      <c r="C52" s="11" t="s">
        <v>241</v>
      </c>
      <c r="D52" s="11" t="s">
        <v>242</v>
      </c>
      <c r="E52" s="11" t="s">
        <v>2169</v>
      </c>
      <c r="F52" s="11" t="s">
        <v>243</v>
      </c>
      <c r="G52" s="11" t="s">
        <v>244</v>
      </c>
      <c r="H52" s="11" t="s">
        <v>245</v>
      </c>
      <c r="I52" s="414" t="s">
        <v>3843</v>
      </c>
      <c r="J52" s="11" t="s">
        <v>43</v>
      </c>
      <c r="K52" s="11" t="s">
        <v>44</v>
      </c>
      <c r="L52" s="11" t="s">
        <v>31</v>
      </c>
      <c r="M52" s="34"/>
      <c r="N52" s="34"/>
      <c r="O52" s="34"/>
    </row>
    <row r="53" spans="1:15" s="37" customFormat="1" ht="20.45" customHeight="1">
      <c r="A53" s="11" t="s">
        <v>248</v>
      </c>
      <c r="B53" s="11" t="s">
        <v>38</v>
      </c>
      <c r="C53" s="11" t="s">
        <v>249</v>
      </c>
      <c r="D53" s="11" t="s">
        <v>250</v>
      </c>
      <c r="E53" s="11" t="s">
        <v>251</v>
      </c>
      <c r="F53" s="11" t="s">
        <v>252</v>
      </c>
      <c r="G53" s="11" t="s">
        <v>253</v>
      </c>
      <c r="H53" s="11" t="s">
        <v>254</v>
      </c>
      <c r="I53" s="11" t="s">
        <v>3844</v>
      </c>
      <c r="J53" s="11" t="s">
        <v>43</v>
      </c>
      <c r="K53" s="11" t="s">
        <v>44</v>
      </c>
      <c r="L53" s="11" t="s">
        <v>31</v>
      </c>
      <c r="M53" s="34"/>
      <c r="N53" s="34"/>
      <c r="O53" s="34"/>
    </row>
    <row r="54" spans="1:15" s="37" customFormat="1" ht="20.45" customHeight="1">
      <c r="A54" s="11" t="s">
        <v>248</v>
      </c>
      <c r="B54" s="11" t="s">
        <v>38</v>
      </c>
      <c r="C54" s="11" t="s">
        <v>257</v>
      </c>
      <c r="D54" s="11" t="s">
        <v>258</v>
      </c>
      <c r="E54" s="11" t="s">
        <v>259</v>
      </c>
      <c r="F54" s="11" t="s">
        <v>260</v>
      </c>
      <c r="G54" s="11" t="s">
        <v>261</v>
      </c>
      <c r="H54" s="11" t="s">
        <v>262</v>
      </c>
      <c r="I54" s="11" t="s">
        <v>3845</v>
      </c>
      <c r="J54" s="11" t="s">
        <v>43</v>
      </c>
      <c r="K54" s="11" t="s">
        <v>44</v>
      </c>
      <c r="L54" s="11" t="s">
        <v>31</v>
      </c>
      <c r="M54" s="34"/>
      <c r="N54" s="34"/>
      <c r="O54" s="34"/>
    </row>
    <row r="55" spans="1:15" s="37" customFormat="1" ht="20.45" customHeight="1">
      <c r="A55" s="11" t="s">
        <v>248</v>
      </c>
      <c r="B55" s="11" t="s">
        <v>38</v>
      </c>
      <c r="C55" s="11" t="s">
        <v>264</v>
      </c>
      <c r="D55" s="11" t="s">
        <v>265</v>
      </c>
      <c r="E55" s="11" t="s">
        <v>266</v>
      </c>
      <c r="F55" s="11" t="s">
        <v>267</v>
      </c>
      <c r="G55" s="11" t="s">
        <v>268</v>
      </c>
      <c r="H55" s="11" t="s">
        <v>269</v>
      </c>
      <c r="I55" s="11" t="s">
        <v>3846</v>
      </c>
      <c r="J55" s="11" t="s">
        <v>43</v>
      </c>
      <c r="K55" s="11" t="s">
        <v>44</v>
      </c>
      <c r="L55" s="11" t="s">
        <v>31</v>
      </c>
      <c r="M55" s="34"/>
      <c r="N55" s="34"/>
      <c r="O55" s="34"/>
    </row>
    <row r="56" spans="1:15" s="37" customFormat="1" ht="20.45" customHeight="1">
      <c r="A56" s="11" t="s">
        <v>248</v>
      </c>
      <c r="B56" s="11" t="s">
        <v>20</v>
      </c>
      <c r="C56" s="11" t="s">
        <v>21</v>
      </c>
      <c r="D56" s="11" t="s">
        <v>1976</v>
      </c>
      <c r="E56" s="11" t="s">
        <v>272</v>
      </c>
      <c r="F56" s="11" t="s">
        <v>273</v>
      </c>
      <c r="G56" s="11" t="s">
        <v>268</v>
      </c>
      <c r="H56" s="263" t="s">
        <v>274</v>
      </c>
      <c r="I56" s="39" t="s">
        <v>3847</v>
      </c>
      <c r="J56" s="11" t="s">
        <v>43</v>
      </c>
      <c r="K56" s="11" t="s">
        <v>44</v>
      </c>
      <c r="L56" s="11" t="s">
        <v>31</v>
      </c>
      <c r="M56" s="34"/>
      <c r="N56" s="34"/>
      <c r="O56" s="34"/>
    </row>
    <row r="57" spans="1:15" s="37" customFormat="1" ht="20.45" customHeight="1">
      <c r="A57" s="11" t="s">
        <v>275</v>
      </c>
      <c r="B57" s="11" t="s">
        <v>38</v>
      </c>
      <c r="C57" s="11" t="s">
        <v>276</v>
      </c>
      <c r="D57" s="11" t="s">
        <v>277</v>
      </c>
      <c r="E57" s="11" t="s">
        <v>278</v>
      </c>
      <c r="F57" s="11" t="s">
        <v>279</v>
      </c>
      <c r="G57" s="11" t="s">
        <v>280</v>
      </c>
      <c r="H57" s="11" t="s">
        <v>275</v>
      </c>
      <c r="I57" s="11" t="s">
        <v>3848</v>
      </c>
      <c r="J57" s="11" t="s">
        <v>27</v>
      </c>
      <c r="K57" s="11" t="s">
        <v>28</v>
      </c>
      <c r="L57" s="11" t="s">
        <v>62</v>
      </c>
      <c r="M57" s="34"/>
      <c r="N57" s="34"/>
      <c r="O57" s="34"/>
    </row>
    <row r="58" spans="1:15" s="37" customFormat="1" ht="20.45" customHeight="1">
      <c r="A58" s="11" t="s">
        <v>275</v>
      </c>
      <c r="B58" s="11" t="s">
        <v>38</v>
      </c>
      <c r="C58" s="11" t="s">
        <v>1201</v>
      </c>
      <c r="D58" s="11" t="s">
        <v>1202</v>
      </c>
      <c r="E58" s="11" t="s">
        <v>278</v>
      </c>
      <c r="F58" s="11" t="s">
        <v>279</v>
      </c>
      <c r="G58" s="11" t="s">
        <v>280</v>
      </c>
      <c r="H58" s="11" t="s">
        <v>275</v>
      </c>
      <c r="I58" s="11" t="s">
        <v>3849</v>
      </c>
      <c r="J58" s="11" t="s">
        <v>27</v>
      </c>
      <c r="K58" s="11" t="s">
        <v>1204</v>
      </c>
      <c r="L58" s="11" t="s">
        <v>62</v>
      </c>
      <c r="M58" s="34"/>
      <c r="N58" s="34"/>
      <c r="O58" s="34"/>
    </row>
    <row r="59" spans="1:15" s="37" customFormat="1" ht="20.45" customHeight="1">
      <c r="A59" s="11" t="s">
        <v>275</v>
      </c>
      <c r="B59" s="11" t="s">
        <v>20</v>
      </c>
      <c r="C59" s="11" t="s">
        <v>2080</v>
      </c>
      <c r="D59" s="11" t="s">
        <v>283</v>
      </c>
      <c r="E59" s="11" t="s">
        <v>284</v>
      </c>
      <c r="F59" s="11" t="s">
        <v>285</v>
      </c>
      <c r="G59" s="11" t="s">
        <v>286</v>
      </c>
      <c r="H59" s="11" t="s">
        <v>287</v>
      </c>
      <c r="I59" s="11" t="s">
        <v>3850</v>
      </c>
      <c r="J59" s="11" t="s">
        <v>43</v>
      </c>
      <c r="K59" s="11" t="s">
        <v>44</v>
      </c>
      <c r="L59" s="11" t="s">
        <v>62</v>
      </c>
      <c r="M59" s="34"/>
      <c r="N59" s="34"/>
      <c r="O59" s="34"/>
    </row>
    <row r="60" spans="1:15" s="37" customFormat="1" ht="20.45" customHeight="1">
      <c r="A60" s="11" t="s">
        <v>275</v>
      </c>
      <c r="B60" s="11" t="s">
        <v>38</v>
      </c>
      <c r="C60" s="11" t="s">
        <v>289</v>
      </c>
      <c r="D60" s="11" t="s">
        <v>290</v>
      </c>
      <c r="E60" s="11" t="s">
        <v>180</v>
      </c>
      <c r="F60" s="11" t="s">
        <v>291</v>
      </c>
      <c r="G60" s="11" t="s">
        <v>280</v>
      </c>
      <c r="H60" s="11" t="s">
        <v>275</v>
      </c>
      <c r="I60" s="11" t="s">
        <v>3851</v>
      </c>
      <c r="J60" s="11" t="s">
        <v>43</v>
      </c>
      <c r="K60" s="11" t="s">
        <v>44</v>
      </c>
      <c r="L60" s="11" t="s">
        <v>62</v>
      </c>
      <c r="M60" s="34"/>
      <c r="N60" s="34"/>
      <c r="O60" s="34"/>
    </row>
    <row r="61" spans="1:15" s="37" customFormat="1" ht="20.45" customHeight="1">
      <c r="A61" s="11" t="s">
        <v>275</v>
      </c>
      <c r="B61" s="11" t="s">
        <v>38</v>
      </c>
      <c r="C61" s="11" t="s">
        <v>293</v>
      </c>
      <c r="D61" s="11" t="s">
        <v>294</v>
      </c>
      <c r="E61" s="11" t="s">
        <v>295</v>
      </c>
      <c r="F61" s="11" t="s">
        <v>2419</v>
      </c>
      <c r="G61" s="11" t="s">
        <v>280</v>
      </c>
      <c r="H61" s="11" t="s">
        <v>275</v>
      </c>
      <c r="I61" s="11" t="s">
        <v>3852</v>
      </c>
      <c r="J61" s="11" t="s">
        <v>43</v>
      </c>
      <c r="K61" s="11" t="s">
        <v>44</v>
      </c>
      <c r="L61" s="11" t="s">
        <v>62</v>
      </c>
      <c r="M61" s="34"/>
      <c r="N61" s="34"/>
      <c r="O61" s="34"/>
    </row>
    <row r="62" spans="1:15" s="37" customFormat="1" ht="20.45" customHeight="1">
      <c r="A62" s="11" t="s">
        <v>275</v>
      </c>
      <c r="B62" s="11" t="s">
        <v>20</v>
      </c>
      <c r="C62" s="11" t="s">
        <v>2079</v>
      </c>
      <c r="D62" s="11" t="s">
        <v>1205</v>
      </c>
      <c r="E62" s="11" t="s">
        <v>295</v>
      </c>
      <c r="F62" s="11" t="s">
        <v>2419</v>
      </c>
      <c r="G62" s="11" t="s">
        <v>280</v>
      </c>
      <c r="H62" s="11" t="s">
        <v>275</v>
      </c>
      <c r="I62" s="41" t="s">
        <v>3853</v>
      </c>
      <c r="J62" s="11" t="s">
        <v>43</v>
      </c>
      <c r="K62" s="11" t="s">
        <v>44</v>
      </c>
      <c r="L62" s="11" t="s">
        <v>62</v>
      </c>
      <c r="M62" s="34"/>
      <c r="N62" s="34"/>
      <c r="O62" s="34"/>
    </row>
    <row r="63" spans="1:15" s="37" customFormat="1" ht="17.25" customHeight="1">
      <c r="A63" s="11" t="s">
        <v>297</v>
      </c>
      <c r="B63" s="11" t="s">
        <v>38</v>
      </c>
      <c r="C63" s="11" t="s">
        <v>298</v>
      </c>
      <c r="D63" s="11" t="s">
        <v>299</v>
      </c>
      <c r="E63" s="11" t="s">
        <v>300</v>
      </c>
      <c r="F63" s="11" t="s">
        <v>301</v>
      </c>
      <c r="G63" s="11" t="s">
        <v>302</v>
      </c>
      <c r="H63" s="11" t="s">
        <v>297</v>
      </c>
      <c r="I63" s="11" t="s">
        <v>3854</v>
      </c>
      <c r="J63" s="11" t="s">
        <v>227</v>
      </c>
      <c r="K63" s="11" t="s">
        <v>228</v>
      </c>
      <c r="L63" s="11" t="s">
        <v>194</v>
      </c>
      <c r="M63" s="34"/>
      <c r="N63" s="34"/>
      <c r="O63" s="34"/>
    </row>
    <row r="64" spans="1:15" s="37" customFormat="1" ht="17.25" customHeight="1">
      <c r="A64" s="11" t="s">
        <v>297</v>
      </c>
      <c r="B64" s="11" t="s">
        <v>38</v>
      </c>
      <c r="C64" s="11" t="s">
        <v>276</v>
      </c>
      <c r="D64" s="11" t="s">
        <v>305</v>
      </c>
      <c r="E64" s="11" t="s">
        <v>306</v>
      </c>
      <c r="F64" s="11" t="s">
        <v>307</v>
      </c>
      <c r="G64" s="11" t="s">
        <v>302</v>
      </c>
      <c r="H64" s="11" t="s">
        <v>297</v>
      </c>
      <c r="I64" s="11" t="s">
        <v>3855</v>
      </c>
      <c r="J64" s="11" t="s">
        <v>227</v>
      </c>
      <c r="K64" s="11" t="s">
        <v>228</v>
      </c>
      <c r="L64" s="11" t="s">
        <v>194</v>
      </c>
      <c r="M64" s="34"/>
      <c r="N64" s="34"/>
      <c r="O64" s="34"/>
    </row>
    <row r="65" spans="1:15" s="37" customFormat="1" ht="17.25" customHeight="1">
      <c r="A65" s="11" t="s">
        <v>297</v>
      </c>
      <c r="B65" s="11" t="s">
        <v>20</v>
      </c>
      <c r="C65" s="11" t="s">
        <v>309</v>
      </c>
      <c r="D65" s="11" t="s">
        <v>310</v>
      </c>
      <c r="E65" s="11" t="s">
        <v>311</v>
      </c>
      <c r="F65" s="11" t="s">
        <v>312</v>
      </c>
      <c r="G65" s="11" t="s">
        <v>302</v>
      </c>
      <c r="H65" s="11" t="s">
        <v>297</v>
      </c>
      <c r="I65" s="11" t="s">
        <v>3856</v>
      </c>
      <c r="J65" s="11" t="s">
        <v>27</v>
      </c>
      <c r="K65" s="11" t="s">
        <v>28</v>
      </c>
      <c r="L65" s="11" t="s">
        <v>194</v>
      </c>
      <c r="M65" s="34"/>
      <c r="N65" s="34"/>
      <c r="O65" s="34"/>
    </row>
    <row r="66" spans="1:15" s="37" customFormat="1" ht="17.25" customHeight="1">
      <c r="A66" s="11" t="s">
        <v>297</v>
      </c>
      <c r="B66" s="11" t="s">
        <v>20</v>
      </c>
      <c r="C66" s="11" t="s">
        <v>575</v>
      </c>
      <c r="D66" s="11" t="s">
        <v>1207</v>
      </c>
      <c r="E66" s="11" t="s">
        <v>311</v>
      </c>
      <c r="F66" s="11" t="s">
        <v>312</v>
      </c>
      <c r="G66" s="11" t="s">
        <v>302</v>
      </c>
      <c r="H66" s="11" t="s">
        <v>297</v>
      </c>
      <c r="I66" s="39" t="s">
        <v>3857</v>
      </c>
      <c r="J66" s="11" t="s">
        <v>27</v>
      </c>
      <c r="K66" s="11" t="s">
        <v>1204</v>
      </c>
      <c r="L66" s="11" t="s">
        <v>194</v>
      </c>
      <c r="M66" s="34"/>
      <c r="N66" s="34"/>
      <c r="O66" s="34"/>
    </row>
    <row r="67" spans="1:15" s="37" customFormat="1" ht="17.25" customHeight="1">
      <c r="A67" s="11" t="s">
        <v>297</v>
      </c>
      <c r="B67" s="11" t="s">
        <v>38</v>
      </c>
      <c r="C67" s="11" t="s">
        <v>314</v>
      </c>
      <c r="D67" s="11" t="s">
        <v>315</v>
      </c>
      <c r="E67" s="11" t="s">
        <v>316</v>
      </c>
      <c r="F67" s="11" t="s">
        <v>317</v>
      </c>
      <c r="G67" s="11" t="s">
        <v>302</v>
      </c>
      <c r="H67" s="11" t="s">
        <v>297</v>
      </c>
      <c r="I67" s="11" t="s">
        <v>3858</v>
      </c>
      <c r="J67" s="11" t="s">
        <v>227</v>
      </c>
      <c r="K67" s="11" t="s">
        <v>228</v>
      </c>
      <c r="L67" s="11" t="s">
        <v>194</v>
      </c>
      <c r="M67" s="34"/>
      <c r="N67" s="34"/>
      <c r="O67" s="34"/>
    </row>
    <row r="68" spans="1:15" s="37" customFormat="1" ht="17.25" customHeight="1">
      <c r="A68" s="11" t="s">
        <v>297</v>
      </c>
      <c r="B68" s="11" t="s">
        <v>20</v>
      </c>
      <c r="C68" s="11" t="s">
        <v>319</v>
      </c>
      <c r="D68" s="11" t="s">
        <v>320</v>
      </c>
      <c r="E68" s="11" t="s">
        <v>321</v>
      </c>
      <c r="F68" s="11" t="s">
        <v>322</v>
      </c>
      <c r="G68" s="11" t="s">
        <v>302</v>
      </c>
      <c r="H68" s="11" t="s">
        <v>297</v>
      </c>
      <c r="I68" s="11" t="s">
        <v>3859</v>
      </c>
      <c r="J68" s="11" t="s">
        <v>43</v>
      </c>
      <c r="K68" s="11" t="s">
        <v>44</v>
      </c>
      <c r="L68" s="11" t="s">
        <v>194</v>
      </c>
      <c r="M68" s="34"/>
      <c r="N68" s="34"/>
      <c r="O68" s="34"/>
    </row>
    <row r="69" spans="1:15" s="37" customFormat="1" ht="17.25" customHeight="1">
      <c r="A69" s="11" t="s">
        <v>297</v>
      </c>
      <c r="B69" s="11" t="s">
        <v>20</v>
      </c>
      <c r="C69" s="11" t="s">
        <v>319</v>
      </c>
      <c r="D69" s="11" t="s">
        <v>320</v>
      </c>
      <c r="E69" s="11" t="s">
        <v>321</v>
      </c>
      <c r="F69" s="11" t="s">
        <v>2115</v>
      </c>
      <c r="G69" s="11" t="s">
        <v>2116</v>
      </c>
      <c r="H69" s="11" t="s">
        <v>297</v>
      </c>
      <c r="I69" s="11" t="s">
        <v>3859</v>
      </c>
      <c r="J69" s="11" t="s">
        <v>43</v>
      </c>
      <c r="K69" s="11" t="s">
        <v>44</v>
      </c>
      <c r="L69" s="11" t="s">
        <v>194</v>
      </c>
      <c r="M69" s="34"/>
      <c r="N69" s="34"/>
      <c r="O69" s="34"/>
    </row>
    <row r="70" spans="1:15" s="37" customFormat="1" ht="17.25" customHeight="1">
      <c r="A70" s="11" t="s">
        <v>324</v>
      </c>
      <c r="B70" s="11" t="s">
        <v>20</v>
      </c>
      <c r="C70" s="11" t="s">
        <v>717</v>
      </c>
      <c r="D70" s="11" t="s">
        <v>3420</v>
      </c>
      <c r="E70" s="11" t="s">
        <v>3421</v>
      </c>
      <c r="F70" s="11" t="s">
        <v>327</v>
      </c>
      <c r="G70" s="11" t="s">
        <v>328</v>
      </c>
      <c r="H70" s="11" t="s">
        <v>324</v>
      </c>
      <c r="I70" s="414" t="s">
        <v>3860</v>
      </c>
      <c r="J70" s="11" t="s">
        <v>43</v>
      </c>
      <c r="K70" s="11" t="s">
        <v>44</v>
      </c>
      <c r="L70" s="11" t="s">
        <v>96</v>
      </c>
      <c r="M70" s="34"/>
      <c r="N70" s="34"/>
      <c r="O70" s="34"/>
    </row>
    <row r="71" spans="1:15" s="37" customFormat="1" ht="17.25" customHeight="1">
      <c r="A71" s="11" t="s">
        <v>324</v>
      </c>
      <c r="B71" s="11" t="s">
        <v>20</v>
      </c>
      <c r="C71" s="11" t="s">
        <v>3422</v>
      </c>
      <c r="D71" s="11" t="s">
        <v>3423</v>
      </c>
      <c r="E71" s="11" t="s">
        <v>3421</v>
      </c>
      <c r="F71" s="11" t="s">
        <v>327</v>
      </c>
      <c r="G71" s="11" t="s">
        <v>328</v>
      </c>
      <c r="H71" s="11" t="s">
        <v>324</v>
      </c>
      <c r="I71" s="414" t="s">
        <v>3861</v>
      </c>
      <c r="J71" s="11" t="s">
        <v>227</v>
      </c>
      <c r="K71" s="11" t="s">
        <v>228</v>
      </c>
      <c r="L71" s="11" t="s">
        <v>96</v>
      </c>
      <c r="M71" s="34"/>
      <c r="N71" s="34"/>
      <c r="O71" s="34"/>
    </row>
    <row r="72" spans="1:15" s="37" customFormat="1" ht="17.25" customHeight="1">
      <c r="A72" s="11" t="s">
        <v>324</v>
      </c>
      <c r="B72" s="11" t="s">
        <v>20</v>
      </c>
      <c r="C72" s="11" t="s">
        <v>410</v>
      </c>
      <c r="D72" s="11" t="s">
        <v>1441</v>
      </c>
      <c r="E72" s="11" t="s">
        <v>333</v>
      </c>
      <c r="F72" s="11" t="s">
        <v>2212</v>
      </c>
      <c r="G72" s="11" t="s">
        <v>328</v>
      </c>
      <c r="H72" s="11" t="s">
        <v>324</v>
      </c>
      <c r="I72" s="414" t="s">
        <v>3862</v>
      </c>
      <c r="J72" s="11" t="s">
        <v>27</v>
      </c>
      <c r="K72" s="11" t="s">
        <v>28</v>
      </c>
      <c r="L72" s="11" t="s">
        <v>96</v>
      </c>
      <c r="M72" s="34"/>
      <c r="N72" s="34"/>
      <c r="O72" s="34"/>
    </row>
    <row r="73" spans="1:15" s="37" customFormat="1" ht="20.45" customHeight="1">
      <c r="A73" s="11" t="s">
        <v>342</v>
      </c>
      <c r="B73" s="11" t="s">
        <v>20</v>
      </c>
      <c r="C73" s="11" t="s">
        <v>343</v>
      </c>
      <c r="D73" s="11" t="s">
        <v>344</v>
      </c>
      <c r="E73" s="11" t="s">
        <v>345</v>
      </c>
      <c r="F73" s="11" t="s">
        <v>346</v>
      </c>
      <c r="G73" s="11" t="s">
        <v>347</v>
      </c>
      <c r="H73" s="11" t="s">
        <v>348</v>
      </c>
      <c r="I73" s="41" t="s">
        <v>3863</v>
      </c>
      <c r="J73" s="11" t="s">
        <v>27</v>
      </c>
      <c r="K73" s="11" t="s">
        <v>28</v>
      </c>
      <c r="L73" s="11" t="s">
        <v>73</v>
      </c>
      <c r="M73" s="34"/>
      <c r="N73" s="34"/>
      <c r="O73" s="34"/>
    </row>
    <row r="74" spans="1:15" s="37" customFormat="1" ht="20.45" customHeight="1">
      <c r="A74" s="11" t="s">
        <v>342</v>
      </c>
      <c r="B74" s="11" t="s">
        <v>20</v>
      </c>
      <c r="C74" s="11" t="s">
        <v>1211</v>
      </c>
      <c r="D74" s="11" t="s">
        <v>1212</v>
      </c>
      <c r="E74" s="11" t="s">
        <v>2215</v>
      </c>
      <c r="F74" s="11" t="s">
        <v>3437</v>
      </c>
      <c r="G74" s="11" t="s">
        <v>347</v>
      </c>
      <c r="H74" s="11" t="s">
        <v>348</v>
      </c>
      <c r="I74" s="41" t="s">
        <v>3864</v>
      </c>
      <c r="J74" s="11" t="s">
        <v>43</v>
      </c>
      <c r="K74" s="11" t="s">
        <v>44</v>
      </c>
      <c r="L74" s="11" t="s">
        <v>73</v>
      </c>
      <c r="M74" s="34"/>
      <c r="N74" s="34"/>
      <c r="O74" s="34"/>
    </row>
    <row r="75" spans="1:15" s="37" customFormat="1" ht="20.45" customHeight="1">
      <c r="A75" s="11" t="s">
        <v>342</v>
      </c>
      <c r="B75" s="11" t="s">
        <v>38</v>
      </c>
      <c r="C75" s="11" t="s">
        <v>257</v>
      </c>
      <c r="D75" s="11" t="s">
        <v>3297</v>
      </c>
      <c r="E75" s="11" t="s">
        <v>2213</v>
      </c>
      <c r="F75" s="11" t="s">
        <v>2214</v>
      </c>
      <c r="G75" s="11" t="s">
        <v>352</v>
      </c>
      <c r="H75" s="11" t="s">
        <v>353</v>
      </c>
      <c r="I75" s="411" t="s">
        <v>3865</v>
      </c>
      <c r="J75" s="11" t="s">
        <v>43</v>
      </c>
      <c r="K75" s="11" t="s">
        <v>44</v>
      </c>
      <c r="L75" s="11" t="s">
        <v>73</v>
      </c>
      <c r="M75" s="34"/>
      <c r="N75" s="34"/>
      <c r="O75" s="34"/>
    </row>
    <row r="76" spans="1:15" s="37" customFormat="1" ht="20.45" customHeight="1">
      <c r="A76" s="11" t="s">
        <v>342</v>
      </c>
      <c r="B76" s="11" t="s">
        <v>38</v>
      </c>
      <c r="C76" s="11" t="s">
        <v>1073</v>
      </c>
      <c r="D76" s="11" t="s">
        <v>2429</v>
      </c>
      <c r="E76" s="11" t="s">
        <v>1209</v>
      </c>
      <c r="F76" s="11" t="s">
        <v>1210</v>
      </c>
      <c r="G76" s="11" t="s">
        <v>347</v>
      </c>
      <c r="H76" s="11" t="s">
        <v>348</v>
      </c>
      <c r="I76" s="41" t="s">
        <v>3866</v>
      </c>
      <c r="J76" s="11" t="s">
        <v>43</v>
      </c>
      <c r="K76" s="11" t="s">
        <v>1204</v>
      </c>
      <c r="L76" s="11" t="s">
        <v>73</v>
      </c>
      <c r="M76" s="34"/>
      <c r="N76" s="34"/>
      <c r="O76" s="34"/>
    </row>
    <row r="77" spans="1:15" s="37" customFormat="1" ht="17.25" customHeight="1">
      <c r="A77" s="11" t="s">
        <v>354</v>
      </c>
      <c r="B77" s="11" t="s">
        <v>20</v>
      </c>
      <c r="C77" s="11" t="s">
        <v>355</v>
      </c>
      <c r="D77" s="11" t="s">
        <v>356</v>
      </c>
      <c r="E77" s="11" t="s">
        <v>357</v>
      </c>
      <c r="F77" s="11" t="s">
        <v>358</v>
      </c>
      <c r="G77" s="11" t="s">
        <v>359</v>
      </c>
      <c r="H77" s="11" t="s">
        <v>354</v>
      </c>
      <c r="I77" s="11" t="s">
        <v>3867</v>
      </c>
      <c r="J77" s="11" t="s">
        <v>361</v>
      </c>
      <c r="K77" s="11" t="s">
        <v>362</v>
      </c>
      <c r="L77" s="11" t="s">
        <v>141</v>
      </c>
      <c r="M77" s="34"/>
      <c r="N77" s="34"/>
      <c r="O77" s="34"/>
    </row>
    <row r="78" spans="1:15" s="37" customFormat="1" ht="17.25" customHeight="1">
      <c r="A78" s="11" t="s">
        <v>354</v>
      </c>
      <c r="B78" s="11" t="s">
        <v>20</v>
      </c>
      <c r="C78" s="11" t="s">
        <v>355</v>
      </c>
      <c r="D78" s="11" t="s">
        <v>356</v>
      </c>
      <c r="E78" s="11" t="s">
        <v>2042</v>
      </c>
      <c r="F78" s="11" t="s">
        <v>2043</v>
      </c>
      <c r="G78" s="11" t="s">
        <v>359</v>
      </c>
      <c r="H78" s="11" t="s">
        <v>354</v>
      </c>
      <c r="I78" s="11" t="s">
        <v>3867</v>
      </c>
      <c r="J78" s="11" t="s">
        <v>361</v>
      </c>
      <c r="K78" s="11" t="s">
        <v>362</v>
      </c>
      <c r="L78" s="11" t="s">
        <v>141</v>
      </c>
      <c r="M78" s="34"/>
      <c r="N78" s="34"/>
      <c r="O78" s="34"/>
    </row>
    <row r="79" spans="1:15" s="37" customFormat="1" ht="17.25" customHeight="1">
      <c r="A79" s="11" t="s">
        <v>354</v>
      </c>
      <c r="B79" s="11" t="s">
        <v>38</v>
      </c>
      <c r="C79" s="11" t="s">
        <v>364</v>
      </c>
      <c r="D79" s="11" t="s">
        <v>365</v>
      </c>
      <c r="E79" s="11" t="s">
        <v>366</v>
      </c>
      <c r="F79" s="11" t="s">
        <v>367</v>
      </c>
      <c r="G79" s="11" t="s">
        <v>359</v>
      </c>
      <c r="H79" s="11" t="s">
        <v>354</v>
      </c>
      <c r="I79" s="11" t="s">
        <v>3868</v>
      </c>
      <c r="J79" s="11" t="s">
        <v>43</v>
      </c>
      <c r="K79" s="11" t="s">
        <v>44</v>
      </c>
      <c r="L79" s="11" t="s">
        <v>141</v>
      </c>
      <c r="M79" s="34"/>
      <c r="N79" s="34"/>
      <c r="O79" s="34"/>
    </row>
    <row r="80" spans="1:15" s="37" customFormat="1" ht="17.25" customHeight="1">
      <c r="A80" s="11" t="s">
        <v>372</v>
      </c>
      <c r="B80" s="11" t="s">
        <v>38</v>
      </c>
      <c r="C80" s="11" t="s">
        <v>440</v>
      </c>
      <c r="D80" s="11" t="s">
        <v>441</v>
      </c>
      <c r="E80" s="11" t="s">
        <v>375</v>
      </c>
      <c r="F80" s="11" t="s">
        <v>376</v>
      </c>
      <c r="G80" s="11" t="s">
        <v>377</v>
      </c>
      <c r="H80" s="11" t="s">
        <v>372</v>
      </c>
      <c r="I80" s="414" t="s">
        <v>3869</v>
      </c>
      <c r="J80" s="11" t="s">
        <v>27</v>
      </c>
      <c r="K80" s="11" t="s">
        <v>28</v>
      </c>
      <c r="L80" s="11" t="s">
        <v>124</v>
      </c>
      <c r="M80" s="34"/>
      <c r="N80" s="34"/>
      <c r="O80" s="34"/>
    </row>
    <row r="81" spans="1:15" s="37" customFormat="1" ht="17.25" customHeight="1">
      <c r="A81" s="11" t="s">
        <v>372</v>
      </c>
      <c r="B81" s="11" t="s">
        <v>38</v>
      </c>
      <c r="C81" s="11" t="s">
        <v>380</v>
      </c>
      <c r="D81" s="11" t="s">
        <v>381</v>
      </c>
      <c r="E81" s="11" t="s">
        <v>2270</v>
      </c>
      <c r="F81" s="11" t="s">
        <v>382</v>
      </c>
      <c r="G81" s="11" t="s">
        <v>377</v>
      </c>
      <c r="H81" s="11" t="s">
        <v>372</v>
      </c>
      <c r="I81" s="11" t="s">
        <v>3870</v>
      </c>
      <c r="J81" s="11" t="s">
        <v>43</v>
      </c>
      <c r="K81" s="11" t="s">
        <v>44</v>
      </c>
      <c r="L81" s="11" t="s">
        <v>124</v>
      </c>
      <c r="M81" s="34"/>
      <c r="N81" s="34"/>
      <c r="O81" s="34"/>
    </row>
    <row r="82" spans="1:15" s="37" customFormat="1" ht="17.25" customHeight="1">
      <c r="A82" s="11" t="s">
        <v>372</v>
      </c>
      <c r="B82" s="11" t="s">
        <v>38</v>
      </c>
      <c r="C82" s="11" t="s">
        <v>380</v>
      </c>
      <c r="D82" s="11" t="s">
        <v>381</v>
      </c>
      <c r="E82" s="11" t="s">
        <v>2270</v>
      </c>
      <c r="F82" s="11" t="s">
        <v>382</v>
      </c>
      <c r="G82" s="11" t="s">
        <v>377</v>
      </c>
      <c r="H82" s="11" t="s">
        <v>372</v>
      </c>
      <c r="I82" s="11" t="s">
        <v>3870</v>
      </c>
      <c r="J82" s="11" t="s">
        <v>43</v>
      </c>
      <c r="K82" s="11" t="s">
        <v>44</v>
      </c>
      <c r="L82" s="11" t="s">
        <v>124</v>
      </c>
      <c r="M82" s="34"/>
      <c r="N82" s="34"/>
      <c r="O82" s="34"/>
    </row>
    <row r="83" spans="1:15" s="37" customFormat="1" ht="17.25" customHeight="1">
      <c r="A83" s="11" t="s">
        <v>372</v>
      </c>
      <c r="B83" s="11" t="s">
        <v>20</v>
      </c>
      <c r="C83" s="11" t="s">
        <v>3448</v>
      </c>
      <c r="D83" s="11" t="s">
        <v>3449</v>
      </c>
      <c r="E83" s="11" t="s">
        <v>3450</v>
      </c>
      <c r="F83" s="11" t="s">
        <v>1213</v>
      </c>
      <c r="G83" s="11" t="s">
        <v>377</v>
      </c>
      <c r="H83" s="11" t="s">
        <v>372</v>
      </c>
      <c r="I83" s="412" t="s">
        <v>3871</v>
      </c>
      <c r="J83" s="11" t="s">
        <v>43</v>
      </c>
      <c r="K83" s="11" t="s">
        <v>44</v>
      </c>
      <c r="L83" s="11" t="s">
        <v>124</v>
      </c>
      <c r="M83" s="34"/>
      <c r="N83" s="34"/>
      <c r="O83" s="34"/>
    </row>
    <row r="84" spans="1:15" s="37" customFormat="1" ht="17.25" customHeight="1">
      <c r="A84" s="11" t="s">
        <v>372</v>
      </c>
      <c r="B84" s="11" t="s">
        <v>20</v>
      </c>
      <c r="C84" s="11" t="s">
        <v>3448</v>
      </c>
      <c r="D84" s="11" t="s">
        <v>3449</v>
      </c>
      <c r="E84" s="11" t="s">
        <v>3450</v>
      </c>
      <c r="F84" s="11" t="s">
        <v>1213</v>
      </c>
      <c r="G84" s="11" t="s">
        <v>377</v>
      </c>
      <c r="H84" s="11" t="s">
        <v>372</v>
      </c>
      <c r="I84" s="412" t="s">
        <v>3871</v>
      </c>
      <c r="J84" s="11" t="s">
        <v>43</v>
      </c>
      <c r="K84" s="11" t="s">
        <v>44</v>
      </c>
      <c r="L84" s="11" t="s">
        <v>124</v>
      </c>
      <c r="M84" s="34"/>
      <c r="N84" s="34"/>
      <c r="O84" s="34"/>
    </row>
    <row r="85" spans="1:15" s="37" customFormat="1" ht="17.25" customHeight="1">
      <c r="A85" s="11" t="s">
        <v>384</v>
      </c>
      <c r="B85" s="11" t="s">
        <v>38</v>
      </c>
      <c r="C85" s="11" t="s">
        <v>162</v>
      </c>
      <c r="D85" s="11" t="s">
        <v>3290</v>
      </c>
      <c r="E85" s="11" t="s">
        <v>385</v>
      </c>
      <c r="F85" s="11" t="s">
        <v>386</v>
      </c>
      <c r="G85" s="11" t="s">
        <v>387</v>
      </c>
      <c r="H85" s="11" t="s">
        <v>384</v>
      </c>
      <c r="I85" s="414" t="s">
        <v>3872</v>
      </c>
      <c r="J85" s="11" t="s">
        <v>27</v>
      </c>
      <c r="K85" s="11" t="s">
        <v>28</v>
      </c>
      <c r="L85" s="11" t="s">
        <v>62</v>
      </c>
      <c r="M85" s="34"/>
      <c r="N85" s="34"/>
      <c r="O85" s="34"/>
    </row>
    <row r="86" spans="1:15" s="37" customFormat="1" ht="17.25" customHeight="1">
      <c r="A86" s="11" t="s">
        <v>384</v>
      </c>
      <c r="B86" s="11" t="s">
        <v>38</v>
      </c>
      <c r="C86" s="11" t="s">
        <v>390</v>
      </c>
      <c r="D86" s="11" t="s">
        <v>391</v>
      </c>
      <c r="E86" s="11" t="s">
        <v>2163</v>
      </c>
      <c r="F86" s="11" t="s">
        <v>2164</v>
      </c>
      <c r="G86" s="11" t="s">
        <v>387</v>
      </c>
      <c r="H86" s="11" t="s">
        <v>384</v>
      </c>
      <c r="I86" s="11" t="s">
        <v>3873</v>
      </c>
      <c r="J86" s="11" t="s">
        <v>43</v>
      </c>
      <c r="K86" s="11" t="s">
        <v>44</v>
      </c>
      <c r="L86" s="11" t="s">
        <v>62</v>
      </c>
      <c r="M86" s="34"/>
      <c r="N86" s="34"/>
      <c r="O86" s="34"/>
    </row>
    <row r="87" spans="1:15" s="37" customFormat="1" ht="17.25" customHeight="1">
      <c r="A87" s="11" t="s">
        <v>384</v>
      </c>
      <c r="B87" s="11" t="s">
        <v>20</v>
      </c>
      <c r="C87" s="11" t="s">
        <v>395</v>
      </c>
      <c r="D87" s="11" t="s">
        <v>396</v>
      </c>
      <c r="E87" s="11" t="s">
        <v>2163</v>
      </c>
      <c r="F87" s="11" t="s">
        <v>2164</v>
      </c>
      <c r="G87" s="11" t="s">
        <v>387</v>
      </c>
      <c r="H87" s="11" t="s">
        <v>384</v>
      </c>
      <c r="I87" s="11" t="s">
        <v>3874</v>
      </c>
      <c r="J87" s="11" t="s">
        <v>43</v>
      </c>
      <c r="K87" s="11" t="s">
        <v>44</v>
      </c>
      <c r="L87" s="11" t="s">
        <v>62</v>
      </c>
      <c r="M87" s="34"/>
      <c r="N87" s="34"/>
      <c r="O87" s="34"/>
    </row>
    <row r="88" spans="1:15" s="37" customFormat="1" ht="16.899999999999999" customHeight="1">
      <c r="A88" s="11" t="s">
        <v>398</v>
      </c>
      <c r="B88" s="11" t="s">
        <v>20</v>
      </c>
      <c r="C88" s="11" t="s">
        <v>399</v>
      </c>
      <c r="D88" s="11" t="s">
        <v>400</v>
      </c>
      <c r="E88" s="11" t="s">
        <v>401</v>
      </c>
      <c r="F88" s="11" t="s">
        <v>402</v>
      </c>
      <c r="G88" s="11" t="s">
        <v>403</v>
      </c>
      <c r="H88" s="11" t="s">
        <v>398</v>
      </c>
      <c r="I88" s="11" t="s">
        <v>3875</v>
      </c>
      <c r="J88" s="11" t="s">
        <v>27</v>
      </c>
      <c r="K88" s="11" t="s">
        <v>28</v>
      </c>
      <c r="L88" s="11" t="s">
        <v>73</v>
      </c>
      <c r="M88" s="34"/>
      <c r="N88" s="34"/>
      <c r="O88" s="34"/>
    </row>
    <row r="89" spans="1:15" s="37" customFormat="1" ht="17.25" customHeight="1">
      <c r="A89" s="11" t="s">
        <v>398</v>
      </c>
      <c r="B89" s="11" t="s">
        <v>20</v>
      </c>
      <c r="C89" s="11" t="s">
        <v>142</v>
      </c>
      <c r="D89" s="11" t="s">
        <v>405</v>
      </c>
      <c r="E89" s="11" t="s">
        <v>2271</v>
      </c>
      <c r="F89" s="11" t="s">
        <v>3019</v>
      </c>
      <c r="G89" s="11" t="s">
        <v>403</v>
      </c>
      <c r="H89" s="11" t="s">
        <v>398</v>
      </c>
      <c r="I89" s="11" t="s">
        <v>3876</v>
      </c>
      <c r="J89" s="11" t="s">
        <v>43</v>
      </c>
      <c r="K89" s="11" t="s">
        <v>44</v>
      </c>
      <c r="L89" s="11" t="s">
        <v>73</v>
      </c>
      <c r="M89" s="34"/>
      <c r="N89" s="34"/>
      <c r="O89" s="34"/>
    </row>
    <row r="90" spans="1:15" s="37" customFormat="1" ht="17.25" customHeight="1">
      <c r="A90" s="11" t="s">
        <v>398</v>
      </c>
      <c r="B90" s="11" t="s">
        <v>20</v>
      </c>
      <c r="C90" s="11" t="s">
        <v>142</v>
      </c>
      <c r="D90" s="11" t="s">
        <v>405</v>
      </c>
      <c r="E90" s="11" t="s">
        <v>2271</v>
      </c>
      <c r="F90" s="11" t="s">
        <v>3019</v>
      </c>
      <c r="G90" s="11" t="s">
        <v>403</v>
      </c>
      <c r="H90" s="11" t="s">
        <v>398</v>
      </c>
      <c r="I90" s="11" t="s">
        <v>3876</v>
      </c>
      <c r="J90" s="11" t="s">
        <v>43</v>
      </c>
      <c r="K90" s="11" t="s">
        <v>44</v>
      </c>
      <c r="L90" s="11" t="s">
        <v>73</v>
      </c>
      <c r="M90" s="34"/>
      <c r="N90" s="34"/>
      <c r="O90" s="34"/>
    </row>
    <row r="91" spans="1:15" s="260" customFormat="1" ht="17.25" customHeight="1">
      <c r="A91" s="263" t="s">
        <v>398</v>
      </c>
      <c r="B91" s="263" t="s">
        <v>38</v>
      </c>
      <c r="C91" s="263" t="s">
        <v>350</v>
      </c>
      <c r="D91" s="263" t="s">
        <v>351</v>
      </c>
      <c r="E91" s="263" t="s">
        <v>3486</v>
      </c>
      <c r="F91" s="263" t="s">
        <v>2272</v>
      </c>
      <c r="G91" s="263" t="s">
        <v>403</v>
      </c>
      <c r="H91" s="263" t="s">
        <v>398</v>
      </c>
      <c r="I91" s="416" t="s">
        <v>3877</v>
      </c>
      <c r="J91" s="263" t="s">
        <v>43</v>
      </c>
      <c r="K91" s="263" t="s">
        <v>44</v>
      </c>
      <c r="L91" s="263" t="s">
        <v>73</v>
      </c>
      <c r="M91" s="415"/>
      <c r="N91" s="415"/>
      <c r="O91" s="415"/>
    </row>
    <row r="92" spans="1:15" s="260" customFormat="1" ht="17.25" customHeight="1">
      <c r="A92" s="263" t="s">
        <v>398</v>
      </c>
      <c r="B92" s="263" t="s">
        <v>38</v>
      </c>
      <c r="C92" s="263" t="s">
        <v>609</v>
      </c>
      <c r="D92" s="263" t="s">
        <v>2517</v>
      </c>
      <c r="E92" s="263" t="s">
        <v>3487</v>
      </c>
      <c r="F92" s="263" t="s">
        <v>3488</v>
      </c>
      <c r="G92" s="263" t="s">
        <v>403</v>
      </c>
      <c r="H92" s="263" t="s">
        <v>398</v>
      </c>
      <c r="I92" s="414" t="s">
        <v>3878</v>
      </c>
      <c r="J92" s="263" t="s">
        <v>43</v>
      </c>
      <c r="K92" s="263" t="s">
        <v>44</v>
      </c>
      <c r="L92" s="263" t="s">
        <v>73</v>
      </c>
      <c r="M92" s="415"/>
      <c r="N92" s="415"/>
      <c r="O92" s="415"/>
    </row>
    <row r="93" spans="1:15" s="37" customFormat="1" ht="17.25" customHeight="1">
      <c r="A93" s="11" t="s">
        <v>398</v>
      </c>
      <c r="B93" s="11" t="s">
        <v>20</v>
      </c>
      <c r="C93" s="11" t="s">
        <v>410</v>
      </c>
      <c r="D93" s="11" t="s">
        <v>411</v>
      </c>
      <c r="E93" s="11" t="s">
        <v>412</v>
      </c>
      <c r="F93" s="11" t="s">
        <v>413</v>
      </c>
      <c r="G93" s="11" t="s">
        <v>403</v>
      </c>
      <c r="H93" s="11" t="s">
        <v>398</v>
      </c>
      <c r="I93" s="11" t="s">
        <v>3879</v>
      </c>
      <c r="J93" s="11" t="s">
        <v>27</v>
      </c>
      <c r="K93" s="11" t="s">
        <v>28</v>
      </c>
      <c r="L93" s="11" t="s">
        <v>73</v>
      </c>
      <c r="M93" s="34"/>
      <c r="N93" s="34"/>
      <c r="O93" s="34"/>
    </row>
    <row r="94" spans="1:15" s="37" customFormat="1" ht="17.25" customHeight="1">
      <c r="A94" s="11" t="s">
        <v>398</v>
      </c>
      <c r="B94" s="11" t="s">
        <v>20</v>
      </c>
      <c r="C94" s="11" t="s">
        <v>415</v>
      </c>
      <c r="D94" s="11" t="s">
        <v>271</v>
      </c>
      <c r="E94" s="11" t="s">
        <v>2273</v>
      </c>
      <c r="F94" s="11" t="s">
        <v>416</v>
      </c>
      <c r="G94" s="11" t="s">
        <v>403</v>
      </c>
      <c r="H94" s="11" t="s">
        <v>398</v>
      </c>
      <c r="I94" s="11" t="s">
        <v>3880</v>
      </c>
      <c r="J94" s="11" t="s">
        <v>43</v>
      </c>
      <c r="K94" s="11" t="s">
        <v>44</v>
      </c>
      <c r="L94" s="11" t="s">
        <v>73</v>
      </c>
      <c r="M94" s="34"/>
      <c r="N94" s="34"/>
      <c r="O94" s="34"/>
    </row>
    <row r="95" spans="1:15" s="37" customFormat="1" ht="17.25" customHeight="1">
      <c r="A95" s="11" t="s">
        <v>398</v>
      </c>
      <c r="B95" s="11" t="s">
        <v>20</v>
      </c>
      <c r="C95" s="11" t="s">
        <v>415</v>
      </c>
      <c r="D95" s="11" t="s">
        <v>271</v>
      </c>
      <c r="E95" s="11" t="s">
        <v>2273</v>
      </c>
      <c r="F95" s="11" t="s">
        <v>416</v>
      </c>
      <c r="G95" s="11" t="s">
        <v>403</v>
      </c>
      <c r="H95" s="11" t="s">
        <v>398</v>
      </c>
      <c r="I95" s="11" t="s">
        <v>3880</v>
      </c>
      <c r="J95" s="11" t="s">
        <v>43</v>
      </c>
      <c r="K95" s="11" t="s">
        <v>44</v>
      </c>
      <c r="L95" s="11" t="s">
        <v>73</v>
      </c>
      <c r="M95" s="34"/>
      <c r="N95" s="34"/>
      <c r="O95" s="34"/>
    </row>
    <row r="96" spans="1:15" s="37" customFormat="1" ht="17.25" customHeight="1">
      <c r="A96" s="11" t="s">
        <v>418</v>
      </c>
      <c r="B96" s="11" t="s">
        <v>20</v>
      </c>
      <c r="C96" s="11" t="s">
        <v>3617</v>
      </c>
      <c r="D96" s="11" t="s">
        <v>1008</v>
      </c>
      <c r="E96" s="11" t="s">
        <v>2022</v>
      </c>
      <c r="F96" s="11" t="s">
        <v>420</v>
      </c>
      <c r="G96" s="11" t="s">
        <v>421</v>
      </c>
      <c r="H96" s="11" t="s">
        <v>422</v>
      </c>
      <c r="I96" s="414" t="s">
        <v>3881</v>
      </c>
      <c r="J96" s="11" t="s">
        <v>27</v>
      </c>
      <c r="K96" s="11" t="s">
        <v>28</v>
      </c>
      <c r="L96" s="11" t="s">
        <v>141</v>
      </c>
      <c r="M96" s="34"/>
      <c r="N96" s="34"/>
      <c r="O96" s="34"/>
    </row>
    <row r="97" spans="1:15" s="37" customFormat="1" ht="17.25" customHeight="1">
      <c r="A97" s="11" t="s">
        <v>418</v>
      </c>
      <c r="B97" s="11" t="s">
        <v>38</v>
      </c>
      <c r="C97" s="11" t="s">
        <v>800</v>
      </c>
      <c r="D97" s="11" t="s">
        <v>801</v>
      </c>
      <c r="E97" s="11" t="s">
        <v>435</v>
      </c>
      <c r="F97" s="11" t="s">
        <v>2020</v>
      </c>
      <c r="G97" s="11" t="s">
        <v>421</v>
      </c>
      <c r="H97" s="11" t="s">
        <v>437</v>
      </c>
      <c r="I97" s="414" t="s">
        <v>3882</v>
      </c>
      <c r="J97" s="11" t="s">
        <v>43</v>
      </c>
      <c r="K97" s="11" t="s">
        <v>44</v>
      </c>
      <c r="L97" s="11" t="s">
        <v>141</v>
      </c>
      <c r="M97" s="34"/>
      <c r="N97" s="34"/>
      <c r="O97" s="34"/>
    </row>
    <row r="98" spans="1:15" s="37" customFormat="1" ht="17.25" customHeight="1">
      <c r="A98" s="11" t="s">
        <v>418</v>
      </c>
      <c r="B98" s="11" t="s">
        <v>38</v>
      </c>
      <c r="C98" s="11" t="s">
        <v>425</v>
      </c>
      <c r="D98" s="11" t="s">
        <v>426</v>
      </c>
      <c r="E98" s="11" t="s">
        <v>427</v>
      </c>
      <c r="F98" s="11" t="s">
        <v>428</v>
      </c>
      <c r="G98" s="11" t="s">
        <v>421</v>
      </c>
      <c r="H98" s="11" t="s">
        <v>422</v>
      </c>
      <c r="I98" s="11" t="s">
        <v>3883</v>
      </c>
      <c r="J98" s="11" t="s">
        <v>43</v>
      </c>
      <c r="K98" s="11" t="s">
        <v>44</v>
      </c>
      <c r="L98" s="11" t="s">
        <v>141</v>
      </c>
      <c r="M98" s="34"/>
      <c r="N98" s="34"/>
      <c r="O98" s="34"/>
    </row>
    <row r="99" spans="1:15" s="37" customFormat="1" ht="17.25" customHeight="1">
      <c r="A99" s="11" t="s">
        <v>418</v>
      </c>
      <c r="B99" s="11" t="s">
        <v>38</v>
      </c>
      <c r="C99" s="11" t="s">
        <v>425</v>
      </c>
      <c r="D99" s="11" t="s">
        <v>426</v>
      </c>
      <c r="E99" s="11" t="s">
        <v>427</v>
      </c>
      <c r="F99" s="11" t="s">
        <v>428</v>
      </c>
      <c r="G99" s="11" t="s">
        <v>421</v>
      </c>
      <c r="H99" s="11" t="s">
        <v>422</v>
      </c>
      <c r="I99" s="11" t="s">
        <v>3883</v>
      </c>
      <c r="J99" s="11" t="s">
        <v>43</v>
      </c>
      <c r="K99" s="11" t="s">
        <v>44</v>
      </c>
      <c r="L99" s="11" t="s">
        <v>141</v>
      </c>
      <c r="M99" s="34"/>
      <c r="N99" s="34"/>
      <c r="O99" s="34"/>
    </row>
    <row r="100" spans="1:15" s="37" customFormat="1" ht="17.25" customHeight="1">
      <c r="A100" s="11" t="s">
        <v>418</v>
      </c>
      <c r="B100" s="11" t="s">
        <v>38</v>
      </c>
      <c r="C100" s="11" t="s">
        <v>2432</v>
      </c>
      <c r="D100" s="11" t="s">
        <v>3615</v>
      </c>
      <c r="E100" s="11" t="s">
        <v>300</v>
      </c>
      <c r="F100" s="11" t="s">
        <v>431</v>
      </c>
      <c r="G100" s="11" t="s">
        <v>421</v>
      </c>
      <c r="H100" s="11" t="s">
        <v>422</v>
      </c>
      <c r="I100" s="414" t="s">
        <v>3884</v>
      </c>
      <c r="J100" s="11" t="s">
        <v>43</v>
      </c>
      <c r="K100" s="11" t="s">
        <v>44</v>
      </c>
      <c r="L100" s="11" t="s">
        <v>141</v>
      </c>
      <c r="M100" s="34"/>
      <c r="N100" s="34"/>
      <c r="O100" s="34"/>
    </row>
    <row r="101" spans="1:15" s="37" customFormat="1" ht="17.25" customHeight="1">
      <c r="A101" s="11" t="s">
        <v>418</v>
      </c>
      <c r="B101" s="11" t="s">
        <v>38</v>
      </c>
      <c r="C101" s="11" t="s">
        <v>800</v>
      </c>
      <c r="D101" s="11" t="s">
        <v>801</v>
      </c>
      <c r="E101" s="11" t="s">
        <v>435</v>
      </c>
      <c r="F101" s="11" t="s">
        <v>436</v>
      </c>
      <c r="G101" s="11" t="s">
        <v>421</v>
      </c>
      <c r="H101" s="11" t="s">
        <v>437</v>
      </c>
      <c r="I101" s="414" t="s">
        <v>3882</v>
      </c>
      <c r="J101" s="11" t="s">
        <v>43</v>
      </c>
      <c r="K101" s="11" t="s">
        <v>44</v>
      </c>
      <c r="L101" s="11" t="s">
        <v>141</v>
      </c>
      <c r="M101" s="34"/>
      <c r="N101" s="34"/>
      <c r="O101" s="34"/>
    </row>
    <row r="102" spans="1:15" s="37" customFormat="1" ht="17.25" customHeight="1">
      <c r="A102" s="11" t="s">
        <v>439</v>
      </c>
      <c r="B102" s="11" t="s">
        <v>20</v>
      </c>
      <c r="C102" s="11" t="s">
        <v>3515</v>
      </c>
      <c r="D102" s="11" t="s">
        <v>441</v>
      </c>
      <c r="E102" s="11" t="s">
        <v>442</v>
      </c>
      <c r="F102" s="11" t="s">
        <v>443</v>
      </c>
      <c r="G102" s="11" t="s">
        <v>444</v>
      </c>
      <c r="H102" s="11" t="s">
        <v>439</v>
      </c>
      <c r="I102" s="11" t="s">
        <v>3885</v>
      </c>
      <c r="J102" s="11">
        <v>72</v>
      </c>
      <c r="K102" s="11" t="s">
        <v>44</v>
      </c>
      <c r="L102" s="11" t="s">
        <v>73</v>
      </c>
      <c r="M102" s="34"/>
      <c r="N102" s="34"/>
      <c r="O102" s="34"/>
    </row>
    <row r="103" spans="1:15" s="37" customFormat="1" ht="17.25" customHeight="1">
      <c r="A103" s="11" t="s">
        <v>1452</v>
      </c>
      <c r="B103" s="11" t="s">
        <v>20</v>
      </c>
      <c r="C103" s="11" t="s">
        <v>241</v>
      </c>
      <c r="D103" s="11" t="s">
        <v>242</v>
      </c>
      <c r="E103" s="11" t="s">
        <v>2206</v>
      </c>
      <c r="F103" s="11" t="s">
        <v>2046</v>
      </c>
      <c r="G103" s="11" t="s">
        <v>1807</v>
      </c>
      <c r="H103" s="11" t="s">
        <v>1307</v>
      </c>
      <c r="I103" s="11" t="s">
        <v>3886</v>
      </c>
      <c r="J103" s="11" t="s">
        <v>43</v>
      </c>
      <c r="K103" s="11" t="s">
        <v>44</v>
      </c>
      <c r="L103" s="11" t="s">
        <v>31</v>
      </c>
      <c r="M103" s="34"/>
      <c r="N103" s="34"/>
      <c r="O103" s="34"/>
    </row>
    <row r="104" spans="1:15" s="37" customFormat="1" ht="17.25" customHeight="1">
      <c r="A104" s="11" t="s">
        <v>453</v>
      </c>
      <c r="B104" s="11" t="s">
        <v>38</v>
      </c>
      <c r="C104" s="11" t="s">
        <v>2147</v>
      </c>
      <c r="D104" s="11" t="s">
        <v>310</v>
      </c>
      <c r="E104" s="11" t="s">
        <v>2149</v>
      </c>
      <c r="F104" s="11" t="s">
        <v>983</v>
      </c>
      <c r="G104" s="11" t="s">
        <v>2150</v>
      </c>
      <c r="H104" s="11" t="s">
        <v>2151</v>
      </c>
      <c r="I104" s="41" t="s">
        <v>3887</v>
      </c>
      <c r="J104" s="11">
        <v>72</v>
      </c>
      <c r="K104" s="11" t="s">
        <v>44</v>
      </c>
      <c r="L104" s="40" t="s">
        <v>194</v>
      </c>
    </row>
    <row r="105" spans="1:15" s="37" customFormat="1" ht="17.25" customHeight="1">
      <c r="A105" s="11" t="s">
        <v>453</v>
      </c>
      <c r="B105" s="11" t="s">
        <v>38</v>
      </c>
      <c r="C105" s="11" t="s">
        <v>2147</v>
      </c>
      <c r="D105" s="11" t="s">
        <v>310</v>
      </c>
      <c r="E105" s="11" t="s">
        <v>2149</v>
      </c>
      <c r="F105" s="11" t="s">
        <v>983</v>
      </c>
      <c r="G105" s="11" t="s">
        <v>2150</v>
      </c>
      <c r="H105" s="11" t="s">
        <v>2151</v>
      </c>
      <c r="I105" s="41" t="s">
        <v>3887</v>
      </c>
      <c r="J105" s="11">
        <v>72</v>
      </c>
      <c r="K105" s="11" t="s">
        <v>44</v>
      </c>
      <c r="L105" s="40" t="s">
        <v>194</v>
      </c>
    </row>
    <row r="106" spans="1:15" s="37" customFormat="1" ht="17.25" customHeight="1">
      <c r="A106" s="11" t="s">
        <v>453</v>
      </c>
      <c r="B106" s="11" t="s">
        <v>20</v>
      </c>
      <c r="C106" s="11" t="s">
        <v>399</v>
      </c>
      <c r="D106" s="11" t="s">
        <v>456</v>
      </c>
      <c r="E106" s="11" t="s">
        <v>457</v>
      </c>
      <c r="F106" s="11" t="s">
        <v>458</v>
      </c>
      <c r="G106" s="11" t="s">
        <v>454</v>
      </c>
      <c r="H106" s="11" t="s">
        <v>453</v>
      </c>
      <c r="I106" s="11" t="s">
        <v>3888</v>
      </c>
      <c r="J106" s="11" t="s">
        <v>27</v>
      </c>
      <c r="K106" s="11" t="s">
        <v>28</v>
      </c>
      <c r="L106" s="11" t="s">
        <v>194</v>
      </c>
      <c r="M106" s="34"/>
      <c r="N106" s="34"/>
      <c r="O106" s="34"/>
    </row>
    <row r="107" spans="1:15" s="37" customFormat="1" ht="20.45" customHeight="1">
      <c r="A107" s="11" t="s">
        <v>460</v>
      </c>
      <c r="B107" s="11" t="s">
        <v>38</v>
      </c>
      <c r="C107" s="11" t="s">
        <v>1073</v>
      </c>
      <c r="D107" s="11" t="s">
        <v>886</v>
      </c>
      <c r="E107" s="11" t="s">
        <v>2161</v>
      </c>
      <c r="F107" s="11" t="s">
        <v>469</v>
      </c>
      <c r="G107" s="11" t="s">
        <v>463</v>
      </c>
      <c r="H107" s="11" t="s">
        <v>460</v>
      </c>
      <c r="I107" s="414" t="s">
        <v>3889</v>
      </c>
      <c r="J107" s="11" t="s">
        <v>227</v>
      </c>
      <c r="K107" s="11" t="s">
        <v>228</v>
      </c>
      <c r="L107" s="11" t="s">
        <v>62</v>
      </c>
      <c r="M107" s="34"/>
      <c r="N107" s="34"/>
      <c r="O107" s="34"/>
    </row>
    <row r="108" spans="1:15" s="37" customFormat="1" ht="20.45" customHeight="1">
      <c r="A108" s="11" t="s">
        <v>460</v>
      </c>
      <c r="B108" s="11" t="s">
        <v>20</v>
      </c>
      <c r="C108" s="11" t="s">
        <v>399</v>
      </c>
      <c r="D108" s="11" t="s">
        <v>468</v>
      </c>
      <c r="E108" s="11" t="s">
        <v>2161</v>
      </c>
      <c r="F108" s="11" t="s">
        <v>469</v>
      </c>
      <c r="G108" s="11" t="s">
        <v>463</v>
      </c>
      <c r="H108" s="11" t="s">
        <v>460</v>
      </c>
      <c r="I108" s="11" t="s">
        <v>3890</v>
      </c>
      <c r="J108" s="11" t="s">
        <v>27</v>
      </c>
      <c r="K108" s="11" t="s">
        <v>28</v>
      </c>
      <c r="L108" s="11" t="s">
        <v>62</v>
      </c>
      <c r="M108" s="34"/>
      <c r="N108" s="34"/>
      <c r="O108" s="34"/>
    </row>
    <row r="109" spans="1:15" s="37" customFormat="1" ht="20.45" customHeight="1">
      <c r="A109" s="11" t="s">
        <v>460</v>
      </c>
      <c r="B109" s="11" t="s">
        <v>20</v>
      </c>
      <c r="C109" s="11" t="s">
        <v>471</v>
      </c>
      <c r="D109" s="11" t="s">
        <v>472</v>
      </c>
      <c r="E109" s="11" t="s">
        <v>2161</v>
      </c>
      <c r="F109" s="11" t="s">
        <v>469</v>
      </c>
      <c r="G109" s="11" t="s">
        <v>463</v>
      </c>
      <c r="H109" s="11" t="s">
        <v>460</v>
      </c>
      <c r="I109" s="11" t="s">
        <v>3891</v>
      </c>
      <c r="J109" s="11" t="s">
        <v>43</v>
      </c>
      <c r="K109" s="11" t="s">
        <v>44</v>
      </c>
      <c r="L109" s="11" t="s">
        <v>62</v>
      </c>
      <c r="M109" s="34"/>
      <c r="N109" s="34"/>
      <c r="O109" s="34"/>
    </row>
    <row r="110" spans="1:15" s="37" customFormat="1" ht="17.25" customHeight="1">
      <c r="A110" s="11" t="s">
        <v>474</v>
      </c>
      <c r="B110" s="11" t="s">
        <v>38</v>
      </c>
      <c r="C110" s="11" t="s">
        <v>475</v>
      </c>
      <c r="D110" s="11" t="s">
        <v>476</v>
      </c>
      <c r="E110" s="11" t="s">
        <v>2056</v>
      </c>
      <c r="F110" s="11" t="s">
        <v>2055</v>
      </c>
      <c r="G110" s="11" t="s">
        <v>477</v>
      </c>
      <c r="H110" s="11" t="s">
        <v>478</v>
      </c>
      <c r="I110" s="11" t="s">
        <v>3892</v>
      </c>
      <c r="J110" s="11" t="s">
        <v>43</v>
      </c>
      <c r="K110" s="11" t="s">
        <v>44</v>
      </c>
      <c r="L110" s="11" t="s">
        <v>176</v>
      </c>
      <c r="M110" s="34"/>
      <c r="N110" s="34"/>
      <c r="O110" s="34"/>
    </row>
    <row r="111" spans="1:15" s="37" customFormat="1" ht="17.25" customHeight="1">
      <c r="A111" s="11" t="s">
        <v>474</v>
      </c>
      <c r="B111" s="11" t="s">
        <v>20</v>
      </c>
      <c r="C111" s="11" t="s">
        <v>717</v>
      </c>
      <c r="D111" s="11" t="s">
        <v>3383</v>
      </c>
      <c r="E111" s="11" t="s">
        <v>2057</v>
      </c>
      <c r="F111" s="11" t="s">
        <v>483</v>
      </c>
      <c r="G111" s="11" t="s">
        <v>340</v>
      </c>
      <c r="H111" s="11" t="s">
        <v>341</v>
      </c>
      <c r="I111" s="412" t="s">
        <v>3893</v>
      </c>
      <c r="J111" s="11" t="s">
        <v>27</v>
      </c>
      <c r="K111" s="11" t="s">
        <v>28</v>
      </c>
      <c r="L111" s="11" t="s">
        <v>176</v>
      </c>
      <c r="M111" s="34"/>
      <c r="N111" s="34"/>
      <c r="O111" s="34"/>
    </row>
    <row r="112" spans="1:15" s="37" customFormat="1" ht="17.25" customHeight="1">
      <c r="A112" s="11" t="s">
        <v>474</v>
      </c>
      <c r="B112" s="11" t="s">
        <v>38</v>
      </c>
      <c r="C112" s="11" t="s">
        <v>178</v>
      </c>
      <c r="D112" s="11" t="s">
        <v>2059</v>
      </c>
      <c r="E112" s="11" t="s">
        <v>2058</v>
      </c>
      <c r="F112" s="11" t="s">
        <v>485</v>
      </c>
      <c r="G112" s="11" t="s">
        <v>477</v>
      </c>
      <c r="H112" s="11" t="s">
        <v>478</v>
      </c>
      <c r="I112" s="11" t="s">
        <v>3894</v>
      </c>
      <c r="J112" s="11" t="s">
        <v>43</v>
      </c>
      <c r="K112" s="11" t="s">
        <v>44</v>
      </c>
      <c r="L112" s="11" t="s">
        <v>176</v>
      </c>
      <c r="M112" s="34"/>
      <c r="N112" s="34"/>
      <c r="O112" s="34"/>
    </row>
    <row r="113" spans="1:59" s="37" customFormat="1" ht="17.25" customHeight="1">
      <c r="A113" s="11" t="s">
        <v>474</v>
      </c>
      <c r="B113" s="11" t="s">
        <v>20</v>
      </c>
      <c r="C113" s="11" t="s">
        <v>487</v>
      </c>
      <c r="D113" s="11" t="s">
        <v>488</v>
      </c>
      <c r="E113" s="11" t="s">
        <v>2060</v>
      </c>
      <c r="F113" s="11" t="s">
        <v>489</v>
      </c>
      <c r="G113" s="11" t="s">
        <v>477</v>
      </c>
      <c r="H113" s="11" t="s">
        <v>478</v>
      </c>
      <c r="I113" s="11" t="s">
        <v>3895</v>
      </c>
      <c r="J113" s="11" t="s">
        <v>27</v>
      </c>
      <c r="K113" s="11" t="s">
        <v>28</v>
      </c>
      <c r="L113" s="11" t="s">
        <v>176</v>
      </c>
      <c r="M113" s="34"/>
      <c r="N113" s="34"/>
      <c r="O113" s="34"/>
    </row>
    <row r="114" spans="1:59" s="37" customFormat="1" ht="17.25" customHeight="1">
      <c r="A114" s="11" t="s">
        <v>474</v>
      </c>
      <c r="B114" s="11" t="s">
        <v>38</v>
      </c>
      <c r="C114" s="11" t="s">
        <v>1215</v>
      </c>
      <c r="D114" s="11" t="s">
        <v>163</v>
      </c>
      <c r="E114" s="11" t="s">
        <v>2061</v>
      </c>
      <c r="F114" s="11" t="s">
        <v>339</v>
      </c>
      <c r="G114" s="11" t="s">
        <v>340</v>
      </c>
      <c r="H114" s="11" t="s">
        <v>341</v>
      </c>
      <c r="I114" s="39" t="s">
        <v>3896</v>
      </c>
      <c r="J114" s="11" t="s">
        <v>335</v>
      </c>
      <c r="K114" s="11" t="s">
        <v>336</v>
      </c>
      <c r="L114" s="11" t="s">
        <v>176</v>
      </c>
      <c r="M114" s="34"/>
      <c r="N114" s="34"/>
      <c r="O114" s="34"/>
    </row>
    <row r="115" spans="1:59" s="37" customFormat="1" ht="17.25" customHeight="1">
      <c r="A115" s="11" t="s">
        <v>474</v>
      </c>
      <c r="B115" s="11" t="s">
        <v>20</v>
      </c>
      <c r="C115" s="11" t="s">
        <v>234</v>
      </c>
      <c r="D115" s="11" t="s">
        <v>235</v>
      </c>
      <c r="E115" s="11" t="s">
        <v>2061</v>
      </c>
      <c r="F115" s="11" t="s">
        <v>339</v>
      </c>
      <c r="G115" s="11" t="s">
        <v>340</v>
      </c>
      <c r="H115" s="11" t="s">
        <v>341</v>
      </c>
      <c r="I115" s="39" t="s">
        <v>3897</v>
      </c>
      <c r="J115" s="11" t="s">
        <v>335</v>
      </c>
      <c r="K115" s="11" t="s">
        <v>336</v>
      </c>
      <c r="L115" s="11" t="s">
        <v>176</v>
      </c>
      <c r="M115" s="34"/>
      <c r="N115" s="34"/>
      <c r="O115" s="34"/>
    </row>
    <row r="116" spans="1:59" s="37" customFormat="1" ht="20.45" customHeight="1">
      <c r="A116" s="11" t="s">
        <v>491</v>
      </c>
      <c r="B116" s="11" t="s">
        <v>38</v>
      </c>
      <c r="C116" s="11" t="s">
        <v>492</v>
      </c>
      <c r="D116" s="11" t="s">
        <v>493</v>
      </c>
      <c r="E116" s="11" t="s">
        <v>494</v>
      </c>
      <c r="F116" s="11" t="s">
        <v>495</v>
      </c>
      <c r="G116" s="11" t="s">
        <v>268</v>
      </c>
      <c r="H116" s="11" t="s">
        <v>274</v>
      </c>
      <c r="I116" s="11" t="s">
        <v>3898</v>
      </c>
      <c r="J116" s="11" t="s">
        <v>43</v>
      </c>
      <c r="K116" s="11" t="s">
        <v>44</v>
      </c>
      <c r="L116" s="11" t="s">
        <v>31</v>
      </c>
      <c r="M116" s="34"/>
      <c r="N116" s="34"/>
      <c r="O116" s="34"/>
    </row>
    <row r="117" spans="1:59" s="37" customFormat="1" ht="20.45" customHeight="1">
      <c r="A117" s="11" t="s">
        <v>498</v>
      </c>
      <c r="B117" s="11" t="s">
        <v>20</v>
      </c>
      <c r="C117" s="11" t="s">
        <v>3223</v>
      </c>
      <c r="D117" s="11" t="s">
        <v>3224</v>
      </c>
      <c r="E117" s="11" t="s">
        <v>499</v>
      </c>
      <c r="F117" s="11" t="s">
        <v>500</v>
      </c>
      <c r="G117" s="11" t="s">
        <v>501</v>
      </c>
      <c r="H117" s="11" t="s">
        <v>498</v>
      </c>
      <c r="I117" s="412" t="s">
        <v>3899</v>
      </c>
      <c r="J117" s="11" t="s">
        <v>43</v>
      </c>
      <c r="K117" s="11" t="s">
        <v>44</v>
      </c>
      <c r="L117" s="11" t="s">
        <v>176</v>
      </c>
      <c r="M117" s="34"/>
      <c r="N117" s="34"/>
      <c r="O117" s="34"/>
    </row>
    <row r="118" spans="1:59" s="417" customFormat="1" ht="17.25" customHeight="1">
      <c r="A118" s="11" t="s">
        <v>504</v>
      </c>
      <c r="B118" s="11" t="s">
        <v>20</v>
      </c>
      <c r="C118" s="11" t="s">
        <v>241</v>
      </c>
      <c r="D118" s="11" t="s">
        <v>505</v>
      </c>
      <c r="E118" s="11" t="s">
        <v>2027</v>
      </c>
      <c r="F118" s="11" t="s">
        <v>508</v>
      </c>
      <c r="G118" s="11" t="s">
        <v>1242</v>
      </c>
      <c r="H118" s="11" t="s">
        <v>1480</v>
      </c>
      <c r="I118" s="11" t="s">
        <v>3900</v>
      </c>
      <c r="J118" s="11" t="s">
        <v>43</v>
      </c>
      <c r="K118" s="11" t="s">
        <v>44</v>
      </c>
      <c r="L118" s="11" t="s">
        <v>31</v>
      </c>
      <c r="M118" s="34"/>
      <c r="N118" s="34"/>
      <c r="O118" s="34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</row>
    <row r="119" spans="1:59" s="37" customFormat="1" ht="17.25" customHeight="1">
      <c r="A119" s="11" t="s">
        <v>511</v>
      </c>
      <c r="B119" s="11" t="s">
        <v>38</v>
      </c>
      <c r="C119" s="11" t="s">
        <v>3291</v>
      </c>
      <c r="D119" s="11" t="s">
        <v>702</v>
      </c>
      <c r="E119" s="11" t="s">
        <v>2262</v>
      </c>
      <c r="F119" s="11" t="s">
        <v>514</v>
      </c>
      <c r="G119" s="11" t="s">
        <v>24</v>
      </c>
      <c r="H119" s="11" t="s">
        <v>515</v>
      </c>
      <c r="I119" s="11" t="s">
        <v>3901</v>
      </c>
      <c r="J119" s="11" t="s">
        <v>43</v>
      </c>
      <c r="K119" s="11" t="s">
        <v>44</v>
      </c>
      <c r="L119" s="11" t="s">
        <v>31</v>
      </c>
      <c r="M119" s="34"/>
      <c r="N119" s="34"/>
      <c r="O119" s="34"/>
    </row>
    <row r="120" spans="1:59" s="37" customFormat="1" ht="17.25" customHeight="1">
      <c r="A120" s="11" t="s">
        <v>511</v>
      </c>
      <c r="B120" s="11" t="s">
        <v>38</v>
      </c>
      <c r="C120" s="11" t="s">
        <v>3291</v>
      </c>
      <c r="D120" s="11" t="s">
        <v>702</v>
      </c>
      <c r="E120" s="11" t="s">
        <v>2262</v>
      </c>
      <c r="F120" s="11" t="s">
        <v>514</v>
      </c>
      <c r="G120" s="11" t="s">
        <v>24</v>
      </c>
      <c r="H120" s="11" t="s">
        <v>515</v>
      </c>
      <c r="I120" s="11" t="s">
        <v>3901</v>
      </c>
      <c r="J120" s="11" t="s">
        <v>43</v>
      </c>
      <c r="K120" s="11" t="s">
        <v>44</v>
      </c>
      <c r="L120" s="11" t="s">
        <v>31</v>
      </c>
      <c r="M120" s="34"/>
      <c r="N120" s="34"/>
      <c r="O120" s="34"/>
    </row>
    <row r="121" spans="1:59" s="37" customFormat="1" ht="17.25" customHeight="1">
      <c r="A121" s="11" t="s">
        <v>511</v>
      </c>
      <c r="B121" s="11" t="s">
        <v>38</v>
      </c>
      <c r="C121" s="11" t="s">
        <v>3291</v>
      </c>
      <c r="D121" s="11" t="s">
        <v>702</v>
      </c>
      <c r="E121" s="11" t="s">
        <v>2262</v>
      </c>
      <c r="F121" s="11" t="s">
        <v>514</v>
      </c>
      <c r="G121" s="11" t="s">
        <v>24</v>
      </c>
      <c r="H121" s="11" t="s">
        <v>515</v>
      </c>
      <c r="I121" s="11" t="s">
        <v>3901</v>
      </c>
      <c r="J121" s="11" t="s">
        <v>43</v>
      </c>
      <c r="K121" s="11" t="s">
        <v>44</v>
      </c>
      <c r="L121" s="11" t="s">
        <v>31</v>
      </c>
      <c r="M121" s="34"/>
      <c r="N121" s="34"/>
      <c r="O121" s="34"/>
    </row>
    <row r="122" spans="1:59" s="37" customFormat="1" ht="17.25" customHeight="1">
      <c r="A122" s="11" t="s">
        <v>518</v>
      </c>
      <c r="B122" s="11" t="s">
        <v>38</v>
      </c>
      <c r="C122" s="11" t="s">
        <v>3299</v>
      </c>
      <c r="D122" s="11" t="s">
        <v>1892</v>
      </c>
      <c r="E122" s="11" t="s">
        <v>520</v>
      </c>
      <c r="F122" s="11" t="s">
        <v>2137</v>
      </c>
      <c r="G122" s="11" t="s">
        <v>521</v>
      </c>
      <c r="H122" s="11" t="s">
        <v>522</v>
      </c>
      <c r="I122" s="412" t="s">
        <v>3902</v>
      </c>
      <c r="J122" s="11" t="s">
        <v>43</v>
      </c>
      <c r="K122" s="11" t="s">
        <v>44</v>
      </c>
      <c r="L122" s="11" t="s">
        <v>176</v>
      </c>
      <c r="M122" s="34"/>
      <c r="N122" s="34"/>
      <c r="O122" s="34"/>
    </row>
    <row r="123" spans="1:59" s="37" customFormat="1" ht="17.25" customHeight="1">
      <c r="A123" s="11" t="s">
        <v>518</v>
      </c>
      <c r="B123" s="11" t="s">
        <v>20</v>
      </c>
      <c r="C123" s="11" t="s">
        <v>126</v>
      </c>
      <c r="D123" s="11" t="s">
        <v>519</v>
      </c>
      <c r="E123" s="11" t="s">
        <v>520</v>
      </c>
      <c r="F123" s="11" t="s">
        <v>2137</v>
      </c>
      <c r="G123" s="11" t="s">
        <v>521</v>
      </c>
      <c r="H123" s="11" t="s">
        <v>522</v>
      </c>
      <c r="I123" s="11" t="s">
        <v>3903</v>
      </c>
      <c r="J123" s="11" t="s">
        <v>43</v>
      </c>
      <c r="K123" s="11" t="s">
        <v>44</v>
      </c>
      <c r="L123" s="11" t="s">
        <v>176</v>
      </c>
      <c r="M123" s="34"/>
      <c r="N123" s="34"/>
      <c r="O123" s="34"/>
    </row>
    <row r="124" spans="1:59" s="37" customFormat="1" ht="20.45" customHeight="1">
      <c r="A124" s="11" t="s">
        <v>525</v>
      </c>
      <c r="B124" s="11" t="s">
        <v>38</v>
      </c>
      <c r="C124" s="11" t="s">
        <v>364</v>
      </c>
      <c r="D124" s="11" t="s">
        <v>526</v>
      </c>
      <c r="E124" s="11" t="s">
        <v>300</v>
      </c>
      <c r="F124" s="11" t="s">
        <v>1492</v>
      </c>
      <c r="G124" s="11" t="s">
        <v>527</v>
      </c>
      <c r="H124" s="11" t="s">
        <v>528</v>
      </c>
      <c r="I124" s="11" t="s">
        <v>3904</v>
      </c>
      <c r="J124" s="11" t="s">
        <v>227</v>
      </c>
      <c r="K124" s="11" t="s">
        <v>228</v>
      </c>
      <c r="L124" s="11" t="s">
        <v>31</v>
      </c>
      <c r="M124" s="34"/>
      <c r="N124" s="34"/>
      <c r="O124" s="34"/>
    </row>
    <row r="125" spans="1:59" s="37" customFormat="1" ht="17.25" customHeight="1">
      <c r="A125" s="11" t="s">
        <v>531</v>
      </c>
      <c r="B125" s="11" t="s">
        <v>20</v>
      </c>
      <c r="C125" s="11" t="s">
        <v>532</v>
      </c>
      <c r="D125" s="11" t="s">
        <v>533</v>
      </c>
      <c r="E125" s="11" t="s">
        <v>180</v>
      </c>
      <c r="F125" s="11" t="s">
        <v>534</v>
      </c>
      <c r="G125" s="11" t="s">
        <v>535</v>
      </c>
      <c r="H125" s="11" t="s">
        <v>531</v>
      </c>
      <c r="I125" s="11" t="s">
        <v>3905</v>
      </c>
      <c r="J125" s="11" t="s">
        <v>227</v>
      </c>
      <c r="K125" s="11" t="s">
        <v>228</v>
      </c>
      <c r="L125" s="11" t="s">
        <v>96</v>
      </c>
      <c r="M125" s="34"/>
      <c r="N125" s="34"/>
      <c r="O125" s="34"/>
    </row>
    <row r="126" spans="1:59" s="37" customFormat="1" ht="17.25" customHeight="1">
      <c r="A126" s="11" t="s">
        <v>531</v>
      </c>
      <c r="B126" s="11" t="s">
        <v>20</v>
      </c>
      <c r="C126" s="11" t="s">
        <v>538</v>
      </c>
      <c r="D126" s="11" t="s">
        <v>539</v>
      </c>
      <c r="E126" s="11" t="s">
        <v>540</v>
      </c>
      <c r="F126" s="11" t="s">
        <v>541</v>
      </c>
      <c r="G126" s="11" t="s">
        <v>535</v>
      </c>
      <c r="H126" s="11" t="s">
        <v>531</v>
      </c>
      <c r="I126" s="11" t="s">
        <v>3906</v>
      </c>
      <c r="J126" s="11" t="s">
        <v>27</v>
      </c>
      <c r="K126" s="11" t="s">
        <v>28</v>
      </c>
      <c r="L126" s="11" t="s">
        <v>96</v>
      </c>
      <c r="M126" s="34"/>
      <c r="N126" s="34"/>
      <c r="O126" s="34"/>
    </row>
    <row r="127" spans="1:59" s="37" customFormat="1" ht="17.25" customHeight="1">
      <c r="A127" s="11" t="s">
        <v>531</v>
      </c>
      <c r="B127" s="11" t="s">
        <v>20</v>
      </c>
      <c r="C127" s="11" t="s">
        <v>543</v>
      </c>
      <c r="D127" s="11" t="s">
        <v>544</v>
      </c>
      <c r="E127" s="11" t="s">
        <v>545</v>
      </c>
      <c r="F127" s="11" t="s">
        <v>2225</v>
      </c>
      <c r="G127" s="11" t="s">
        <v>546</v>
      </c>
      <c r="H127" s="11" t="s">
        <v>547</v>
      </c>
      <c r="I127" s="11" t="s">
        <v>3907</v>
      </c>
      <c r="J127" s="11" t="s">
        <v>227</v>
      </c>
      <c r="K127" s="11" t="s">
        <v>228</v>
      </c>
      <c r="L127" s="11" t="s">
        <v>96</v>
      </c>
      <c r="M127" s="34"/>
      <c r="N127" s="34"/>
      <c r="O127" s="34"/>
    </row>
    <row r="128" spans="1:59" s="37" customFormat="1" ht="17.25" customHeight="1">
      <c r="A128" s="11" t="s">
        <v>531</v>
      </c>
      <c r="B128" s="11" t="s">
        <v>20</v>
      </c>
      <c r="C128" s="11" t="s">
        <v>549</v>
      </c>
      <c r="D128" s="11" t="s">
        <v>550</v>
      </c>
      <c r="E128" s="11" t="s">
        <v>551</v>
      </c>
      <c r="F128" s="11" t="s">
        <v>552</v>
      </c>
      <c r="G128" s="11" t="s">
        <v>535</v>
      </c>
      <c r="H128" s="11" t="s">
        <v>531</v>
      </c>
      <c r="I128" s="11" t="s">
        <v>3908</v>
      </c>
      <c r="J128" s="11" t="s">
        <v>227</v>
      </c>
      <c r="K128" s="11" t="s">
        <v>228</v>
      </c>
      <c r="L128" s="11" t="s">
        <v>96</v>
      </c>
      <c r="M128" s="34"/>
      <c r="N128" s="34"/>
      <c r="O128" s="34"/>
    </row>
    <row r="129" spans="1:15" s="37" customFormat="1" ht="17.25" customHeight="1">
      <c r="A129" s="11" t="s">
        <v>531</v>
      </c>
      <c r="B129" s="11" t="s">
        <v>20</v>
      </c>
      <c r="C129" s="11" t="s">
        <v>532</v>
      </c>
      <c r="D129" s="11" t="s">
        <v>533</v>
      </c>
      <c r="E129" s="11" t="s">
        <v>2221</v>
      </c>
      <c r="F129" s="11" t="s">
        <v>2222</v>
      </c>
      <c r="G129" s="11" t="s">
        <v>2223</v>
      </c>
      <c r="H129" s="11" t="s">
        <v>2224</v>
      </c>
      <c r="I129" s="11" t="s">
        <v>3905</v>
      </c>
      <c r="J129" s="11" t="s">
        <v>227</v>
      </c>
      <c r="K129" s="11" t="s">
        <v>228</v>
      </c>
      <c r="L129" s="11" t="s">
        <v>96</v>
      </c>
      <c r="M129" s="34"/>
      <c r="N129" s="34"/>
      <c r="O129" s="34"/>
    </row>
    <row r="130" spans="1:15" s="37" customFormat="1" ht="17.25" customHeight="1">
      <c r="A130" s="11" t="s">
        <v>531</v>
      </c>
      <c r="B130" s="11" t="s">
        <v>38</v>
      </c>
      <c r="C130" s="11" t="s">
        <v>554</v>
      </c>
      <c r="D130" s="11" t="s">
        <v>555</v>
      </c>
      <c r="E130" s="11" t="s">
        <v>1982</v>
      </c>
      <c r="F130" s="11" t="s">
        <v>1983</v>
      </c>
      <c r="G130" s="11" t="s">
        <v>535</v>
      </c>
      <c r="H130" s="11" t="s">
        <v>531</v>
      </c>
      <c r="I130" s="11" t="s">
        <v>3909</v>
      </c>
      <c r="J130" s="11" t="s">
        <v>361</v>
      </c>
      <c r="K130" s="11" t="s">
        <v>362</v>
      </c>
      <c r="L130" s="11" t="s">
        <v>96</v>
      </c>
      <c r="M130" s="34"/>
      <c r="N130" s="34"/>
      <c r="O130" s="34"/>
    </row>
    <row r="131" spans="1:15" s="37" customFormat="1" ht="17.25" customHeight="1">
      <c r="A131" s="11" t="s">
        <v>531</v>
      </c>
      <c r="B131" s="11" t="s">
        <v>38</v>
      </c>
      <c r="C131" s="11" t="s">
        <v>554</v>
      </c>
      <c r="D131" s="11" t="s">
        <v>555</v>
      </c>
      <c r="E131" s="11" t="s">
        <v>1982</v>
      </c>
      <c r="F131" s="11" t="s">
        <v>1983</v>
      </c>
      <c r="G131" s="11" t="s">
        <v>535</v>
      </c>
      <c r="H131" s="11" t="s">
        <v>531</v>
      </c>
      <c r="I131" s="11" t="s">
        <v>3909</v>
      </c>
      <c r="J131" s="11" t="s">
        <v>361</v>
      </c>
      <c r="K131" s="11" t="s">
        <v>362</v>
      </c>
      <c r="L131" s="11" t="s">
        <v>96</v>
      </c>
      <c r="M131" s="34"/>
      <c r="N131" s="34"/>
      <c r="O131" s="34"/>
    </row>
    <row r="132" spans="1:15" s="37" customFormat="1" ht="17.25" customHeight="1">
      <c r="A132" s="11" t="s">
        <v>531</v>
      </c>
      <c r="B132" s="11" t="s">
        <v>38</v>
      </c>
      <c r="C132" s="11" t="s">
        <v>554</v>
      </c>
      <c r="D132" s="11" t="s">
        <v>555</v>
      </c>
      <c r="E132" s="11" t="s">
        <v>1982</v>
      </c>
      <c r="F132" s="11" t="s">
        <v>1983</v>
      </c>
      <c r="G132" s="11" t="s">
        <v>535</v>
      </c>
      <c r="H132" s="11" t="s">
        <v>531</v>
      </c>
      <c r="I132" s="11" t="s">
        <v>3909</v>
      </c>
      <c r="J132" s="11" t="s">
        <v>361</v>
      </c>
      <c r="K132" s="11" t="s">
        <v>362</v>
      </c>
      <c r="L132" s="11" t="s">
        <v>96</v>
      </c>
      <c r="M132" s="34"/>
      <c r="N132" s="34"/>
      <c r="O132" s="34"/>
    </row>
    <row r="133" spans="1:15" s="37" customFormat="1" ht="17.25" customHeight="1">
      <c r="A133" s="11" t="s">
        <v>531</v>
      </c>
      <c r="B133" s="11" t="s">
        <v>38</v>
      </c>
      <c r="C133" s="11" t="s">
        <v>425</v>
      </c>
      <c r="D133" s="11" t="s">
        <v>1984</v>
      </c>
      <c r="E133" s="11" t="s">
        <v>1982</v>
      </c>
      <c r="F133" s="11" t="s">
        <v>1983</v>
      </c>
      <c r="G133" s="11" t="s">
        <v>535</v>
      </c>
      <c r="H133" s="11" t="s">
        <v>531</v>
      </c>
      <c r="I133" s="418" t="s">
        <v>3910</v>
      </c>
      <c r="J133" s="419" t="s">
        <v>361</v>
      </c>
      <c r="K133" s="419" t="s">
        <v>362</v>
      </c>
      <c r="L133" s="419" t="s">
        <v>96</v>
      </c>
      <c r="M133" s="34"/>
      <c r="N133" s="34"/>
      <c r="O133" s="34"/>
    </row>
    <row r="134" spans="1:15" s="37" customFormat="1" ht="17.25" customHeight="1">
      <c r="A134" s="11" t="s">
        <v>557</v>
      </c>
      <c r="B134" s="11" t="s">
        <v>20</v>
      </c>
      <c r="C134" s="11" t="s">
        <v>142</v>
      </c>
      <c r="D134" s="11" t="s">
        <v>558</v>
      </c>
      <c r="E134" s="11" t="s">
        <v>559</v>
      </c>
      <c r="F134" s="11" t="s">
        <v>560</v>
      </c>
      <c r="G134" s="11" t="s">
        <v>84</v>
      </c>
      <c r="H134" s="11" t="s">
        <v>85</v>
      </c>
      <c r="I134" s="11" t="s">
        <v>3911</v>
      </c>
      <c r="J134" s="11" t="s">
        <v>27</v>
      </c>
      <c r="K134" s="11" t="s">
        <v>28</v>
      </c>
      <c r="L134" s="11" t="s">
        <v>31</v>
      </c>
      <c r="M134" s="34"/>
      <c r="N134" s="34"/>
      <c r="O134" s="34"/>
    </row>
    <row r="135" spans="1:15" s="37" customFormat="1" ht="17.25" customHeight="1">
      <c r="A135" s="11" t="s">
        <v>557</v>
      </c>
      <c r="B135" s="11" t="s">
        <v>38</v>
      </c>
      <c r="C135" s="11" t="s">
        <v>1986</v>
      </c>
      <c r="D135" s="11" t="s">
        <v>1987</v>
      </c>
      <c r="E135" s="11" t="s">
        <v>559</v>
      </c>
      <c r="F135" s="11" t="s">
        <v>560</v>
      </c>
      <c r="G135" s="11" t="s">
        <v>84</v>
      </c>
      <c r="H135" s="11" t="s">
        <v>85</v>
      </c>
      <c r="I135" s="39" t="s">
        <v>3912</v>
      </c>
      <c r="J135" s="11" t="s">
        <v>27</v>
      </c>
      <c r="K135" s="11" t="s">
        <v>28</v>
      </c>
      <c r="L135" s="11" t="s">
        <v>31</v>
      </c>
      <c r="M135" s="34"/>
      <c r="N135" s="34"/>
      <c r="O135" s="34"/>
    </row>
    <row r="136" spans="1:15" s="37" customFormat="1" ht="17.25" customHeight="1">
      <c r="A136" s="11" t="s">
        <v>563</v>
      </c>
      <c r="B136" s="11" t="s">
        <v>20</v>
      </c>
      <c r="C136" s="11" t="s">
        <v>564</v>
      </c>
      <c r="D136" s="11" t="s">
        <v>565</v>
      </c>
      <c r="E136" s="11" t="s">
        <v>2068</v>
      </c>
      <c r="F136" s="11" t="s">
        <v>1503</v>
      </c>
      <c r="G136" s="11" t="s">
        <v>566</v>
      </c>
      <c r="H136" s="11" t="s">
        <v>567</v>
      </c>
      <c r="I136" s="11" t="s">
        <v>3913</v>
      </c>
      <c r="J136" s="11" t="s">
        <v>43</v>
      </c>
      <c r="K136" s="11" t="s">
        <v>44</v>
      </c>
      <c r="L136" s="11" t="s">
        <v>124</v>
      </c>
      <c r="M136" s="34"/>
      <c r="N136" s="34"/>
      <c r="O136" s="34"/>
    </row>
    <row r="137" spans="1:15" s="37" customFormat="1" ht="20.45" customHeight="1">
      <c r="A137" s="11" t="s">
        <v>569</v>
      </c>
      <c r="B137" s="11" t="s">
        <v>38</v>
      </c>
      <c r="C137" s="11" t="s">
        <v>425</v>
      </c>
      <c r="D137" s="11" t="s">
        <v>570</v>
      </c>
      <c r="E137" s="11" t="s">
        <v>571</v>
      </c>
      <c r="F137" s="11" t="s">
        <v>578</v>
      </c>
      <c r="G137" s="11" t="s">
        <v>572</v>
      </c>
      <c r="H137" s="11" t="s">
        <v>569</v>
      </c>
      <c r="I137" s="11" t="s">
        <v>3914</v>
      </c>
      <c r="J137" s="11" t="s">
        <v>27</v>
      </c>
      <c r="K137" s="11" t="s">
        <v>28</v>
      </c>
      <c r="L137" s="11" t="s">
        <v>176</v>
      </c>
      <c r="M137" s="34"/>
      <c r="N137" s="34"/>
      <c r="O137" s="34"/>
    </row>
    <row r="138" spans="1:15" s="37" customFormat="1" ht="20.45" customHeight="1">
      <c r="A138" s="11" t="s">
        <v>569</v>
      </c>
      <c r="B138" s="11" t="s">
        <v>20</v>
      </c>
      <c r="C138" s="11" t="s">
        <v>575</v>
      </c>
      <c r="D138" s="11" t="s">
        <v>576</v>
      </c>
      <c r="E138" s="11" t="s">
        <v>2111</v>
      </c>
      <c r="F138" s="11" t="s">
        <v>578</v>
      </c>
      <c r="G138" s="11" t="s">
        <v>572</v>
      </c>
      <c r="H138" s="11" t="s">
        <v>569</v>
      </c>
      <c r="I138" s="11" t="s">
        <v>3915</v>
      </c>
      <c r="J138" s="11" t="s">
        <v>43</v>
      </c>
      <c r="K138" s="11" t="s">
        <v>44</v>
      </c>
      <c r="L138" s="11" t="s">
        <v>176</v>
      </c>
      <c r="M138" s="34"/>
      <c r="N138" s="34"/>
      <c r="O138" s="34"/>
    </row>
    <row r="139" spans="1:15" s="37" customFormat="1" ht="20.45" customHeight="1">
      <c r="A139" s="11" t="s">
        <v>1218</v>
      </c>
      <c r="B139" s="11" t="s">
        <v>38</v>
      </c>
      <c r="C139" s="11" t="s">
        <v>39</v>
      </c>
      <c r="D139" s="11" t="s">
        <v>1219</v>
      </c>
      <c r="E139" s="11" t="s">
        <v>2124</v>
      </c>
      <c r="F139" s="11" t="s">
        <v>1220</v>
      </c>
      <c r="G139" s="11" t="s">
        <v>1221</v>
      </c>
      <c r="H139" s="11" t="s">
        <v>1222</v>
      </c>
      <c r="I139" s="11" t="s">
        <v>3916</v>
      </c>
      <c r="J139" s="11" t="s">
        <v>43</v>
      </c>
      <c r="K139" s="11" t="s">
        <v>44</v>
      </c>
      <c r="L139" s="11" t="s">
        <v>73</v>
      </c>
      <c r="M139" s="34"/>
      <c r="N139" s="34"/>
      <c r="O139" s="34"/>
    </row>
    <row r="140" spans="1:15" s="37" customFormat="1" ht="17.25" customHeight="1">
      <c r="A140" s="11" t="s">
        <v>580</v>
      </c>
      <c r="B140" s="11" t="s">
        <v>20</v>
      </c>
      <c r="C140" s="11" t="s">
        <v>1146</v>
      </c>
      <c r="D140" s="11" t="s">
        <v>1147</v>
      </c>
      <c r="E140" s="11" t="s">
        <v>3314</v>
      </c>
      <c r="F140" s="11" t="s">
        <v>3315</v>
      </c>
      <c r="G140" s="11" t="s">
        <v>655</v>
      </c>
      <c r="H140" s="11" t="s">
        <v>3316</v>
      </c>
      <c r="I140" s="11" t="s">
        <v>3917</v>
      </c>
      <c r="J140" s="11" t="s">
        <v>361</v>
      </c>
      <c r="K140" s="11" t="s">
        <v>362</v>
      </c>
      <c r="L140" s="11" t="s">
        <v>176</v>
      </c>
      <c r="M140" s="34"/>
      <c r="N140" s="34"/>
      <c r="O140" s="34"/>
    </row>
    <row r="141" spans="1:15" s="37" customFormat="1" ht="17.25" customHeight="1">
      <c r="A141" s="11" t="s">
        <v>580</v>
      </c>
      <c r="B141" s="11" t="s">
        <v>38</v>
      </c>
      <c r="C141" s="11" t="s">
        <v>276</v>
      </c>
      <c r="D141" s="11" t="s">
        <v>585</v>
      </c>
      <c r="E141" s="11" t="s">
        <v>3455</v>
      </c>
      <c r="F141" s="11" t="s">
        <v>3456</v>
      </c>
      <c r="G141" s="11" t="s">
        <v>3457</v>
      </c>
      <c r="H141" s="11" t="s">
        <v>3458</v>
      </c>
      <c r="I141" s="11" t="s">
        <v>3918</v>
      </c>
      <c r="J141" s="11" t="s">
        <v>227</v>
      </c>
      <c r="K141" s="11" t="s">
        <v>228</v>
      </c>
      <c r="L141" s="11" t="s">
        <v>176</v>
      </c>
      <c r="M141" s="34"/>
      <c r="N141" s="34"/>
      <c r="O141" s="34"/>
    </row>
    <row r="142" spans="1:15" s="37" customFormat="1" ht="17.25" customHeight="1">
      <c r="A142" s="11" t="s">
        <v>580</v>
      </c>
      <c r="B142" s="11" t="s">
        <v>38</v>
      </c>
      <c r="C142" s="11" t="s">
        <v>448</v>
      </c>
      <c r="D142" s="11" t="s">
        <v>449</v>
      </c>
      <c r="E142" s="11" t="s">
        <v>3461</v>
      </c>
      <c r="F142" s="11" t="s">
        <v>3459</v>
      </c>
      <c r="G142" s="11" t="s">
        <v>3460</v>
      </c>
      <c r="H142" s="11" t="s">
        <v>451</v>
      </c>
      <c r="I142" s="414" t="s">
        <v>3919</v>
      </c>
      <c r="J142" s="11" t="s">
        <v>227</v>
      </c>
      <c r="K142" s="11" t="s">
        <v>228</v>
      </c>
      <c r="L142" s="11" t="s">
        <v>176</v>
      </c>
      <c r="M142" s="34"/>
      <c r="N142" s="34"/>
      <c r="O142" s="34"/>
    </row>
    <row r="143" spans="1:15" s="37" customFormat="1" ht="17.25" customHeight="1">
      <c r="A143" s="11" t="s">
        <v>580</v>
      </c>
      <c r="B143" s="11" t="s">
        <v>20</v>
      </c>
      <c r="C143" s="11" t="s">
        <v>829</v>
      </c>
      <c r="D143" s="11" t="s">
        <v>582</v>
      </c>
      <c r="E143" s="11" t="s">
        <v>3462</v>
      </c>
      <c r="F143" s="11" t="s">
        <v>3465</v>
      </c>
      <c r="G143" s="11" t="s">
        <v>3470</v>
      </c>
      <c r="H143" s="11" t="s">
        <v>3469</v>
      </c>
      <c r="I143" s="11" t="s">
        <v>3920</v>
      </c>
      <c r="J143" s="11" t="s">
        <v>227</v>
      </c>
      <c r="K143" s="11" t="s">
        <v>228</v>
      </c>
      <c r="L143" s="11" t="s">
        <v>176</v>
      </c>
      <c r="M143" s="34"/>
      <c r="N143" s="34"/>
      <c r="O143" s="34"/>
    </row>
    <row r="144" spans="1:15" s="37" customFormat="1" ht="17.25" customHeight="1">
      <c r="A144" s="11" t="s">
        <v>580</v>
      </c>
      <c r="B144" s="11" t="s">
        <v>20</v>
      </c>
      <c r="C144" s="11" t="s">
        <v>355</v>
      </c>
      <c r="D144" s="11" t="s">
        <v>591</v>
      </c>
      <c r="E144" s="11" t="s">
        <v>3463</v>
      </c>
      <c r="F144" s="11" t="s">
        <v>3466</v>
      </c>
      <c r="G144" s="11" t="s">
        <v>3471</v>
      </c>
      <c r="H144" s="11" t="s">
        <v>3468</v>
      </c>
      <c r="I144" s="414" t="s">
        <v>3921</v>
      </c>
      <c r="J144" s="11" t="s">
        <v>227</v>
      </c>
      <c r="K144" s="11" t="s">
        <v>228</v>
      </c>
      <c r="L144" s="11" t="s">
        <v>176</v>
      </c>
      <c r="M144" s="34"/>
      <c r="N144" s="34"/>
      <c r="O144" s="34"/>
    </row>
    <row r="145" spans="1:15" s="37" customFormat="1" ht="17.25" customHeight="1">
      <c r="A145" s="11" t="s">
        <v>580</v>
      </c>
      <c r="B145" s="11" t="s">
        <v>38</v>
      </c>
      <c r="C145" s="11" t="s">
        <v>898</v>
      </c>
      <c r="D145" s="11" t="s">
        <v>2157</v>
      </c>
      <c r="E145" s="11" t="s">
        <v>3464</v>
      </c>
      <c r="F145" s="11" t="s">
        <v>3467</v>
      </c>
      <c r="G145" s="11" t="s">
        <v>655</v>
      </c>
      <c r="H145" s="11" t="s">
        <v>2676</v>
      </c>
      <c r="I145" s="11" t="s">
        <v>3922</v>
      </c>
      <c r="J145" s="11" t="s">
        <v>227</v>
      </c>
      <c r="K145" s="11" t="s">
        <v>228</v>
      </c>
      <c r="L145" s="11" t="s">
        <v>176</v>
      </c>
      <c r="M145" s="34"/>
      <c r="N145" s="34"/>
      <c r="O145" s="34"/>
    </row>
    <row r="146" spans="1:15" s="37" customFormat="1" ht="17.25" customHeight="1">
      <c r="A146" s="11" t="s">
        <v>580</v>
      </c>
      <c r="B146" s="11" t="s">
        <v>20</v>
      </c>
      <c r="C146" s="11" t="s">
        <v>355</v>
      </c>
      <c r="D146" s="11" t="s">
        <v>195</v>
      </c>
      <c r="E146" s="11" t="s">
        <v>3472</v>
      </c>
      <c r="F146" s="11" t="s">
        <v>587</v>
      </c>
      <c r="G146" s="11" t="s">
        <v>588</v>
      </c>
      <c r="H146" s="11" t="s">
        <v>589</v>
      </c>
      <c r="I146" s="11" t="s">
        <v>3923</v>
      </c>
      <c r="J146" s="11" t="s">
        <v>27</v>
      </c>
      <c r="K146" s="11" t="s">
        <v>28</v>
      </c>
      <c r="L146" s="11" t="s">
        <v>176</v>
      </c>
      <c r="M146" s="34"/>
      <c r="N146" s="34"/>
      <c r="O146" s="34"/>
    </row>
    <row r="147" spans="1:15" s="37" customFormat="1" ht="17.25" customHeight="1">
      <c r="A147" s="11" t="s">
        <v>580</v>
      </c>
      <c r="B147" s="11" t="s">
        <v>38</v>
      </c>
      <c r="C147" s="11" t="s">
        <v>898</v>
      </c>
      <c r="D147" s="11" t="s">
        <v>2157</v>
      </c>
      <c r="E147" s="11" t="s">
        <v>3473</v>
      </c>
      <c r="F147" s="11" t="s">
        <v>3475</v>
      </c>
      <c r="G147" s="11" t="s">
        <v>3474</v>
      </c>
      <c r="H147" s="11" t="s">
        <v>2676</v>
      </c>
      <c r="I147" s="11" t="s">
        <v>3924</v>
      </c>
      <c r="J147" s="11" t="s">
        <v>27</v>
      </c>
      <c r="K147" s="11" t="s">
        <v>28</v>
      </c>
      <c r="L147" s="11" t="s">
        <v>176</v>
      </c>
      <c r="M147" s="34"/>
      <c r="N147" s="34"/>
      <c r="O147" s="34"/>
    </row>
    <row r="148" spans="1:15" s="37" customFormat="1" ht="17.25" customHeight="1">
      <c r="A148" s="11" t="s">
        <v>593</v>
      </c>
      <c r="B148" s="11" t="s">
        <v>38</v>
      </c>
      <c r="C148" s="11" t="s">
        <v>425</v>
      </c>
      <c r="D148" s="11" t="s">
        <v>242</v>
      </c>
      <c r="E148" s="11" t="s">
        <v>2119</v>
      </c>
      <c r="F148" s="11" t="s">
        <v>2120</v>
      </c>
      <c r="G148" s="11" t="s">
        <v>594</v>
      </c>
      <c r="H148" s="11" t="s">
        <v>593</v>
      </c>
      <c r="I148" s="414" t="s">
        <v>3925</v>
      </c>
      <c r="J148" s="11" t="s">
        <v>43</v>
      </c>
      <c r="K148" s="11" t="s">
        <v>44</v>
      </c>
      <c r="L148" s="11" t="s">
        <v>176</v>
      </c>
      <c r="M148" s="34"/>
      <c r="N148" s="34"/>
      <c r="O148" s="34"/>
    </row>
    <row r="149" spans="1:15" s="37" customFormat="1" ht="17.25" customHeight="1">
      <c r="A149" s="11" t="s">
        <v>593</v>
      </c>
      <c r="B149" s="11" t="s">
        <v>38</v>
      </c>
      <c r="C149" s="11" t="s">
        <v>425</v>
      </c>
      <c r="D149" s="11" t="s">
        <v>242</v>
      </c>
      <c r="E149" s="11" t="s">
        <v>2119</v>
      </c>
      <c r="F149" s="11" t="s">
        <v>2120</v>
      </c>
      <c r="G149" s="11" t="s">
        <v>594</v>
      </c>
      <c r="H149" s="11" t="s">
        <v>593</v>
      </c>
      <c r="I149" s="414" t="s">
        <v>3925</v>
      </c>
      <c r="J149" s="11" t="s">
        <v>43</v>
      </c>
      <c r="K149" s="11" t="s">
        <v>44</v>
      </c>
      <c r="L149" s="11" t="s">
        <v>176</v>
      </c>
      <c r="M149" s="34"/>
      <c r="N149" s="34"/>
      <c r="O149" s="34"/>
    </row>
    <row r="150" spans="1:15" s="37" customFormat="1" ht="17.25" customHeight="1">
      <c r="A150" s="11" t="s">
        <v>593</v>
      </c>
      <c r="B150" s="11" t="s">
        <v>38</v>
      </c>
      <c r="C150" s="11" t="s">
        <v>425</v>
      </c>
      <c r="D150" s="11" t="s">
        <v>242</v>
      </c>
      <c r="E150" s="11" t="s">
        <v>2119</v>
      </c>
      <c r="F150" s="11" t="s">
        <v>2120</v>
      </c>
      <c r="G150" s="11" t="s">
        <v>594</v>
      </c>
      <c r="H150" s="11" t="s">
        <v>593</v>
      </c>
      <c r="I150" s="414" t="s">
        <v>3925</v>
      </c>
      <c r="J150" s="11" t="s">
        <v>43</v>
      </c>
      <c r="K150" s="11" t="s">
        <v>44</v>
      </c>
      <c r="L150" s="11" t="s">
        <v>176</v>
      </c>
      <c r="M150" s="34"/>
      <c r="N150" s="34"/>
      <c r="O150" s="34"/>
    </row>
    <row r="151" spans="1:15" s="37" customFormat="1" ht="17.25" customHeight="1">
      <c r="A151" s="11" t="s">
        <v>593</v>
      </c>
      <c r="B151" s="11" t="s">
        <v>38</v>
      </c>
      <c r="C151" s="11" t="s">
        <v>425</v>
      </c>
      <c r="D151" s="11" t="s">
        <v>242</v>
      </c>
      <c r="E151" s="11" t="s">
        <v>2119</v>
      </c>
      <c r="F151" s="11" t="s">
        <v>2120</v>
      </c>
      <c r="G151" s="11" t="s">
        <v>594</v>
      </c>
      <c r="H151" s="11" t="s">
        <v>593</v>
      </c>
      <c r="I151" s="414" t="s">
        <v>3925</v>
      </c>
      <c r="J151" s="11" t="s">
        <v>43</v>
      </c>
      <c r="K151" s="11" t="s">
        <v>44</v>
      </c>
      <c r="L151" s="11" t="s">
        <v>176</v>
      </c>
      <c r="M151" s="34"/>
      <c r="N151" s="34"/>
      <c r="O151" s="34"/>
    </row>
    <row r="152" spans="1:15" s="37" customFormat="1" ht="17.25" customHeight="1">
      <c r="A152" s="11" t="s">
        <v>593</v>
      </c>
      <c r="B152" s="11" t="s">
        <v>20</v>
      </c>
      <c r="C152" s="11" t="s">
        <v>229</v>
      </c>
      <c r="D152" s="11" t="s">
        <v>230</v>
      </c>
      <c r="E152" s="11" t="s">
        <v>2119</v>
      </c>
      <c r="F152" s="11" t="s">
        <v>598</v>
      </c>
      <c r="G152" s="11" t="s">
        <v>594</v>
      </c>
      <c r="H152" s="11" t="s">
        <v>593</v>
      </c>
      <c r="I152" s="412" t="s">
        <v>3926</v>
      </c>
      <c r="J152" s="11" t="s">
        <v>27</v>
      </c>
      <c r="K152" s="11" t="s">
        <v>28</v>
      </c>
      <c r="L152" s="11" t="s">
        <v>176</v>
      </c>
      <c r="M152" s="34"/>
      <c r="N152" s="34"/>
      <c r="O152" s="34"/>
    </row>
    <row r="153" spans="1:15" s="37" customFormat="1" ht="17.25" customHeight="1">
      <c r="A153" s="11" t="s">
        <v>600</v>
      </c>
      <c r="B153" s="11" t="s">
        <v>38</v>
      </c>
      <c r="C153" s="11" t="s">
        <v>601</v>
      </c>
      <c r="D153" s="11" t="s">
        <v>602</v>
      </c>
      <c r="E153" s="11" t="s">
        <v>2039</v>
      </c>
      <c r="F153" s="11" t="s">
        <v>603</v>
      </c>
      <c r="G153" s="11" t="s">
        <v>604</v>
      </c>
      <c r="H153" s="11" t="s">
        <v>605</v>
      </c>
      <c r="I153" s="11" t="s">
        <v>3927</v>
      </c>
      <c r="J153" s="11" t="s">
        <v>43</v>
      </c>
      <c r="K153" s="11" t="s">
        <v>44</v>
      </c>
      <c r="L153" s="11" t="s">
        <v>194</v>
      </c>
      <c r="M153" s="34"/>
      <c r="N153" s="34"/>
      <c r="O153" s="34"/>
    </row>
    <row r="154" spans="1:15" s="37" customFormat="1" ht="17.25" customHeight="1">
      <c r="A154" s="11" t="s">
        <v>608</v>
      </c>
      <c r="B154" s="11" t="s">
        <v>38</v>
      </c>
      <c r="C154" s="11" t="s">
        <v>178</v>
      </c>
      <c r="D154" s="11" t="s">
        <v>617</v>
      </c>
      <c r="E154" s="11" t="s">
        <v>611</v>
      </c>
      <c r="F154" s="11" t="s">
        <v>612</v>
      </c>
      <c r="G154" s="11" t="s">
        <v>613</v>
      </c>
      <c r="H154" s="11" t="s">
        <v>614</v>
      </c>
      <c r="I154" s="413" t="s">
        <v>3928</v>
      </c>
      <c r="J154" s="11" t="s">
        <v>43</v>
      </c>
      <c r="K154" s="11" t="s">
        <v>44</v>
      </c>
      <c r="L154" s="11" t="s">
        <v>194</v>
      </c>
      <c r="M154" s="34"/>
      <c r="N154" s="34"/>
      <c r="O154" s="34"/>
    </row>
    <row r="155" spans="1:15" s="37" customFormat="1" ht="17.25" customHeight="1">
      <c r="A155" s="11" t="s">
        <v>608</v>
      </c>
      <c r="B155" s="11" t="s">
        <v>38</v>
      </c>
      <c r="C155" s="11" t="s">
        <v>178</v>
      </c>
      <c r="D155" s="11" t="s">
        <v>617</v>
      </c>
      <c r="E155" s="11" t="s">
        <v>2233</v>
      </c>
      <c r="F155" s="11" t="s">
        <v>2234</v>
      </c>
      <c r="G155" s="11" t="s">
        <v>618</v>
      </c>
      <c r="H155" s="11" t="s">
        <v>608</v>
      </c>
      <c r="I155" s="11" t="s">
        <v>3929</v>
      </c>
      <c r="J155" s="11" t="s">
        <v>43</v>
      </c>
      <c r="K155" s="11" t="s">
        <v>44</v>
      </c>
      <c r="L155" s="11" t="s">
        <v>194</v>
      </c>
      <c r="M155" s="34"/>
      <c r="N155" s="34"/>
      <c r="O155" s="34"/>
    </row>
    <row r="156" spans="1:15" s="37" customFormat="1" ht="17.25" customHeight="1">
      <c r="A156" s="11" t="s">
        <v>620</v>
      </c>
      <c r="B156" s="11" t="s">
        <v>20</v>
      </c>
      <c r="C156" s="11" t="s">
        <v>621</v>
      </c>
      <c r="D156" s="11" t="s">
        <v>622</v>
      </c>
      <c r="E156" s="11" t="s">
        <v>623</v>
      </c>
      <c r="F156" s="11" t="s">
        <v>624</v>
      </c>
      <c r="G156" s="11" t="s">
        <v>625</v>
      </c>
      <c r="H156" s="11" t="s">
        <v>626</v>
      </c>
      <c r="I156" s="11" t="s">
        <v>3930</v>
      </c>
      <c r="J156" s="11" t="s">
        <v>27</v>
      </c>
      <c r="K156" s="11" t="s">
        <v>28</v>
      </c>
      <c r="L156" s="11" t="s">
        <v>194</v>
      </c>
      <c r="M156" s="34"/>
      <c r="N156" s="34"/>
      <c r="O156" s="34"/>
    </row>
    <row r="157" spans="1:15" s="37" customFormat="1" ht="20.45" customHeight="1">
      <c r="A157" s="11" t="s">
        <v>630</v>
      </c>
      <c r="B157" s="11" t="s">
        <v>38</v>
      </c>
      <c r="C157" s="11" t="s">
        <v>425</v>
      </c>
      <c r="D157" s="11" t="s">
        <v>631</v>
      </c>
      <c r="E157" s="11" t="s">
        <v>632</v>
      </c>
      <c r="F157" s="11" t="s">
        <v>633</v>
      </c>
      <c r="G157" s="11" t="s">
        <v>634</v>
      </c>
      <c r="H157" s="11" t="s">
        <v>635</v>
      </c>
      <c r="I157" s="11" t="s">
        <v>3931</v>
      </c>
      <c r="J157" s="11" t="s">
        <v>43</v>
      </c>
      <c r="K157" s="11" t="s">
        <v>44</v>
      </c>
      <c r="L157" s="11" t="s">
        <v>194</v>
      </c>
      <c r="M157" s="34"/>
      <c r="N157" s="34"/>
      <c r="O157" s="34"/>
    </row>
    <row r="158" spans="1:15" s="37" customFormat="1" ht="20.45" customHeight="1">
      <c r="A158" s="11" t="s">
        <v>638</v>
      </c>
      <c r="B158" s="11" t="s">
        <v>20</v>
      </c>
      <c r="C158" s="11" t="s">
        <v>639</v>
      </c>
      <c r="D158" s="11" t="s">
        <v>640</v>
      </c>
      <c r="E158" s="11" t="s">
        <v>2121</v>
      </c>
      <c r="F158" s="11" t="s">
        <v>1547</v>
      </c>
      <c r="G158" s="11" t="s">
        <v>641</v>
      </c>
      <c r="H158" s="11" t="s">
        <v>642</v>
      </c>
      <c r="I158" s="11" t="s">
        <v>3932</v>
      </c>
      <c r="J158" s="11" t="s">
        <v>43</v>
      </c>
      <c r="K158" s="11" t="s">
        <v>44</v>
      </c>
      <c r="L158" s="11" t="s">
        <v>194</v>
      </c>
      <c r="M158" s="34"/>
      <c r="N158" s="34"/>
      <c r="O158" s="34"/>
    </row>
    <row r="159" spans="1:15" s="37" customFormat="1" ht="17.25" customHeight="1">
      <c r="A159" s="11" t="s">
        <v>645</v>
      </c>
      <c r="B159" s="11" t="s">
        <v>38</v>
      </c>
      <c r="C159" s="11" t="s">
        <v>3743</v>
      </c>
      <c r="D159" s="11" t="s">
        <v>338</v>
      </c>
      <c r="E159" s="11" t="s">
        <v>647</v>
      </c>
      <c r="F159" s="11" t="s">
        <v>648</v>
      </c>
      <c r="G159" s="11" t="s">
        <v>641</v>
      </c>
      <c r="H159" s="11" t="s">
        <v>642</v>
      </c>
      <c r="I159" s="412" t="s">
        <v>3933</v>
      </c>
      <c r="J159" s="11" t="s">
        <v>27</v>
      </c>
      <c r="K159" s="11" t="s">
        <v>28</v>
      </c>
      <c r="L159" s="11" t="s">
        <v>194</v>
      </c>
      <c r="M159" s="34"/>
      <c r="N159" s="34"/>
      <c r="O159" s="34"/>
    </row>
    <row r="160" spans="1:15" s="37" customFormat="1" ht="20.45" customHeight="1">
      <c r="A160" s="11" t="s">
        <v>658</v>
      </c>
      <c r="B160" s="11" t="s">
        <v>20</v>
      </c>
      <c r="C160" s="11" t="s">
        <v>355</v>
      </c>
      <c r="D160" s="11" t="s">
        <v>659</v>
      </c>
      <c r="E160" s="11" t="s">
        <v>2051</v>
      </c>
      <c r="F160" s="11" t="s">
        <v>660</v>
      </c>
      <c r="G160" s="11" t="s">
        <v>261</v>
      </c>
      <c r="H160" s="11" t="s">
        <v>262</v>
      </c>
      <c r="I160" s="11" t="s">
        <v>3934</v>
      </c>
      <c r="J160" s="11" t="s">
        <v>27</v>
      </c>
      <c r="K160" s="11" t="s">
        <v>28</v>
      </c>
      <c r="L160" s="11" t="s">
        <v>31</v>
      </c>
      <c r="M160" s="34"/>
      <c r="N160" s="34"/>
      <c r="O160" s="34"/>
    </row>
    <row r="161" spans="1:15" s="37" customFormat="1" ht="20.45" customHeight="1">
      <c r="A161" s="11" t="s">
        <v>658</v>
      </c>
      <c r="B161" s="11" t="s">
        <v>20</v>
      </c>
      <c r="C161" s="11" t="s">
        <v>2053</v>
      </c>
      <c r="D161" s="11" t="s">
        <v>505</v>
      </c>
      <c r="E161" s="11" t="s">
        <v>2052</v>
      </c>
      <c r="F161" s="11" t="s">
        <v>506</v>
      </c>
      <c r="G161" s="11" t="s">
        <v>261</v>
      </c>
      <c r="H161" s="11" t="s">
        <v>262</v>
      </c>
      <c r="I161" s="414" t="s">
        <v>3900</v>
      </c>
      <c r="J161" s="11" t="s">
        <v>27</v>
      </c>
      <c r="K161" s="11" t="s">
        <v>28</v>
      </c>
      <c r="L161" s="11" t="s">
        <v>31</v>
      </c>
      <c r="M161" s="34"/>
      <c r="N161" s="34"/>
      <c r="O161" s="34"/>
    </row>
    <row r="162" spans="1:15" s="37" customFormat="1" ht="20.45" customHeight="1">
      <c r="A162" s="11" t="s">
        <v>663</v>
      </c>
      <c r="B162" s="11" t="s">
        <v>38</v>
      </c>
      <c r="C162" s="11" t="s">
        <v>3739</v>
      </c>
      <c r="D162" s="11" t="s">
        <v>2263</v>
      </c>
      <c r="E162" s="11" t="s">
        <v>104</v>
      </c>
      <c r="F162" s="11" t="s">
        <v>578</v>
      </c>
      <c r="G162" s="11" t="s">
        <v>670</v>
      </c>
      <c r="H162" s="11" t="s">
        <v>663</v>
      </c>
      <c r="I162" s="414" t="s">
        <v>3935</v>
      </c>
      <c r="J162" s="11" t="s">
        <v>43</v>
      </c>
      <c r="K162" s="11" t="s">
        <v>44</v>
      </c>
      <c r="L162" s="11" t="s">
        <v>194</v>
      </c>
      <c r="M162" s="34"/>
      <c r="N162" s="34"/>
      <c r="O162" s="34"/>
    </row>
    <row r="163" spans="1:15" s="37" customFormat="1" ht="17.25" customHeight="1">
      <c r="A163" s="11" t="s">
        <v>663</v>
      </c>
      <c r="B163" s="11" t="s">
        <v>38</v>
      </c>
      <c r="C163" s="11" t="s">
        <v>448</v>
      </c>
      <c r="D163" s="11" t="s">
        <v>1225</v>
      </c>
      <c r="E163" s="11" t="s">
        <v>104</v>
      </c>
      <c r="F163" s="11" t="s">
        <v>578</v>
      </c>
      <c r="G163" s="11" t="s">
        <v>670</v>
      </c>
      <c r="H163" s="11" t="s">
        <v>663</v>
      </c>
      <c r="I163" s="41" t="s">
        <v>3936</v>
      </c>
      <c r="J163" s="11"/>
      <c r="K163" s="11" t="s">
        <v>1227</v>
      </c>
      <c r="L163" s="11" t="s">
        <v>194</v>
      </c>
      <c r="M163" s="34"/>
      <c r="N163" s="34"/>
      <c r="O163" s="34"/>
    </row>
    <row r="164" spans="1:15" s="37" customFormat="1" ht="20.45" customHeight="1">
      <c r="A164" s="11" t="s">
        <v>663</v>
      </c>
      <c r="B164" s="11" t="s">
        <v>20</v>
      </c>
      <c r="C164" s="11" t="s">
        <v>3796</v>
      </c>
      <c r="D164" s="11" t="s">
        <v>1804</v>
      </c>
      <c r="E164" s="11" t="s">
        <v>664</v>
      </c>
      <c r="F164" s="11" t="s">
        <v>665</v>
      </c>
      <c r="G164" s="11" t="s">
        <v>666</v>
      </c>
      <c r="H164" s="11" t="s">
        <v>667</v>
      </c>
      <c r="I164" s="412" t="s">
        <v>3937</v>
      </c>
      <c r="J164" s="11" t="s">
        <v>43</v>
      </c>
      <c r="K164" s="11" t="s">
        <v>44</v>
      </c>
      <c r="L164" s="11" t="s">
        <v>194</v>
      </c>
      <c r="M164" s="34"/>
      <c r="N164" s="34"/>
      <c r="O164" s="34"/>
    </row>
    <row r="165" spans="1:15" s="37" customFormat="1" ht="20.45" customHeight="1">
      <c r="A165" s="11" t="s">
        <v>663</v>
      </c>
      <c r="B165" s="11" t="s">
        <v>20</v>
      </c>
      <c r="C165" s="11" t="s">
        <v>102</v>
      </c>
      <c r="D165" s="11" t="s">
        <v>235</v>
      </c>
      <c r="E165" s="11" t="s">
        <v>672</v>
      </c>
      <c r="F165" s="11" t="s">
        <v>673</v>
      </c>
      <c r="G165" s="11" t="s">
        <v>670</v>
      </c>
      <c r="H165" s="11" t="s">
        <v>663</v>
      </c>
      <c r="I165" s="11" t="s">
        <v>3938</v>
      </c>
      <c r="J165" s="11" t="s">
        <v>27</v>
      </c>
      <c r="K165" s="11" t="s">
        <v>28</v>
      </c>
      <c r="L165" s="11" t="s">
        <v>194</v>
      </c>
      <c r="M165" s="34"/>
      <c r="N165" s="34"/>
      <c r="O165" s="34"/>
    </row>
    <row r="166" spans="1:15" s="37" customFormat="1" ht="20.45" customHeight="1">
      <c r="A166" s="11" t="s">
        <v>675</v>
      </c>
      <c r="B166" s="11" t="s">
        <v>20</v>
      </c>
      <c r="C166" s="11" t="s">
        <v>676</v>
      </c>
      <c r="D166" s="11" t="s">
        <v>369</v>
      </c>
      <c r="E166" s="11" t="s">
        <v>2256</v>
      </c>
      <c r="F166" s="11" t="s">
        <v>677</v>
      </c>
      <c r="G166" s="11" t="s">
        <v>678</v>
      </c>
      <c r="H166" s="11" t="s">
        <v>675</v>
      </c>
      <c r="I166" s="11" t="s">
        <v>3939</v>
      </c>
      <c r="J166" s="11" t="s">
        <v>27</v>
      </c>
      <c r="K166" s="11" t="s">
        <v>28</v>
      </c>
      <c r="L166" s="11" t="s">
        <v>96</v>
      </c>
      <c r="M166" s="34"/>
      <c r="N166" s="34"/>
      <c r="O166" s="34"/>
    </row>
    <row r="167" spans="1:15" s="37" customFormat="1" ht="20.45" customHeight="1">
      <c r="A167" s="11" t="s">
        <v>675</v>
      </c>
      <c r="B167" s="11" t="s">
        <v>20</v>
      </c>
      <c r="C167" s="11" t="s">
        <v>681</v>
      </c>
      <c r="D167" s="11" t="s">
        <v>682</v>
      </c>
      <c r="E167" s="11" t="s">
        <v>2254</v>
      </c>
      <c r="F167" s="11" t="s">
        <v>683</v>
      </c>
      <c r="G167" s="11" t="s">
        <v>678</v>
      </c>
      <c r="H167" s="11" t="s">
        <v>675</v>
      </c>
      <c r="I167" s="11" t="s">
        <v>3940</v>
      </c>
      <c r="J167" s="11" t="s">
        <v>43</v>
      </c>
      <c r="K167" s="11" t="s">
        <v>44</v>
      </c>
      <c r="L167" s="11" t="s">
        <v>96</v>
      </c>
      <c r="M167" s="34"/>
      <c r="N167" s="34"/>
      <c r="O167" s="34"/>
    </row>
    <row r="168" spans="1:15" s="37" customFormat="1" ht="20.45" customHeight="1">
      <c r="A168" s="11" t="s">
        <v>675</v>
      </c>
      <c r="B168" s="11" t="s">
        <v>20</v>
      </c>
      <c r="C168" s="11" t="s">
        <v>241</v>
      </c>
      <c r="D168" s="11" t="s">
        <v>685</v>
      </c>
      <c r="E168" s="11" t="s">
        <v>2255</v>
      </c>
      <c r="F168" s="11" t="s">
        <v>243</v>
      </c>
      <c r="G168" s="11" t="s">
        <v>686</v>
      </c>
      <c r="H168" s="11" t="s">
        <v>687</v>
      </c>
      <c r="I168" s="11" t="s">
        <v>3941</v>
      </c>
      <c r="J168" s="11" t="s">
        <v>43</v>
      </c>
      <c r="K168" s="11" t="s">
        <v>44</v>
      </c>
      <c r="L168" s="11" t="s">
        <v>96</v>
      </c>
      <c r="M168" s="34"/>
      <c r="N168" s="34"/>
      <c r="O168" s="34"/>
    </row>
    <row r="169" spans="1:15" s="37" customFormat="1" ht="20.45" customHeight="1">
      <c r="A169" s="11" t="s">
        <v>675</v>
      </c>
      <c r="B169" s="11" t="s">
        <v>38</v>
      </c>
      <c r="C169" s="11" t="s">
        <v>81</v>
      </c>
      <c r="D169" s="11" t="s">
        <v>689</v>
      </c>
      <c r="E169" s="11" t="s">
        <v>690</v>
      </c>
      <c r="F169" s="11" t="s">
        <v>2253</v>
      </c>
      <c r="G169" s="11" t="s">
        <v>691</v>
      </c>
      <c r="H169" s="11" t="s">
        <v>692</v>
      </c>
      <c r="I169" s="11" t="s">
        <v>3942</v>
      </c>
      <c r="J169" s="11" t="s">
        <v>43</v>
      </c>
      <c r="K169" s="11" t="s">
        <v>44</v>
      </c>
      <c r="L169" s="11" t="s">
        <v>96</v>
      </c>
      <c r="M169" s="34"/>
      <c r="N169" s="34"/>
      <c r="O169" s="34"/>
    </row>
    <row r="170" spans="1:15" s="37" customFormat="1" ht="17.25" customHeight="1">
      <c r="A170" s="11" t="s">
        <v>694</v>
      </c>
      <c r="B170" s="11" t="s">
        <v>38</v>
      </c>
      <c r="C170" s="11" t="s">
        <v>3319</v>
      </c>
      <c r="D170" s="11" t="s">
        <v>3320</v>
      </c>
      <c r="E170" s="11" t="s">
        <v>1887</v>
      </c>
      <c r="F170" s="11" t="s">
        <v>1567</v>
      </c>
      <c r="G170" s="11" t="s">
        <v>696</v>
      </c>
      <c r="H170" s="11" t="s">
        <v>697</v>
      </c>
      <c r="I170" s="420" t="s">
        <v>3943</v>
      </c>
      <c r="J170" s="11" t="s">
        <v>361</v>
      </c>
      <c r="K170" s="11" t="s">
        <v>362</v>
      </c>
      <c r="L170" s="11" t="s">
        <v>96</v>
      </c>
      <c r="M170" s="34"/>
      <c r="N170" s="34"/>
      <c r="O170" s="34"/>
    </row>
    <row r="171" spans="1:15" s="37" customFormat="1" ht="17.25" customHeight="1">
      <c r="A171" s="11" t="s">
        <v>694</v>
      </c>
      <c r="B171" s="11" t="s">
        <v>38</v>
      </c>
      <c r="C171" s="11" t="s">
        <v>3319</v>
      </c>
      <c r="D171" s="11" t="s">
        <v>3320</v>
      </c>
      <c r="E171" s="11" t="s">
        <v>1887</v>
      </c>
      <c r="F171" s="11" t="s">
        <v>1567</v>
      </c>
      <c r="G171" s="11" t="s">
        <v>696</v>
      </c>
      <c r="H171" s="11" t="s">
        <v>697</v>
      </c>
      <c r="I171" s="420" t="s">
        <v>3943</v>
      </c>
      <c r="J171" s="11" t="s">
        <v>361</v>
      </c>
      <c r="K171" s="11" t="s">
        <v>362</v>
      </c>
      <c r="L171" s="11" t="s">
        <v>96</v>
      </c>
      <c r="M171" s="34"/>
      <c r="N171" s="34"/>
      <c r="O171" s="34"/>
    </row>
    <row r="172" spans="1:15" s="37" customFormat="1" ht="17.25" customHeight="1">
      <c r="A172" s="11" t="s">
        <v>694</v>
      </c>
      <c r="B172" s="11" t="s">
        <v>38</v>
      </c>
      <c r="C172" s="11" t="s">
        <v>3319</v>
      </c>
      <c r="D172" s="11" t="s">
        <v>3320</v>
      </c>
      <c r="E172" s="11" t="s">
        <v>1887</v>
      </c>
      <c r="F172" s="11" t="s">
        <v>1567</v>
      </c>
      <c r="G172" s="11" t="s">
        <v>696</v>
      </c>
      <c r="H172" s="11" t="s">
        <v>697</v>
      </c>
      <c r="I172" s="420" t="s">
        <v>3943</v>
      </c>
      <c r="J172" s="11" t="s">
        <v>361</v>
      </c>
      <c r="K172" s="11" t="s">
        <v>362</v>
      </c>
      <c r="L172" s="11" t="s">
        <v>96</v>
      </c>
      <c r="M172" s="34"/>
      <c r="N172" s="34"/>
      <c r="O172" s="34"/>
    </row>
    <row r="173" spans="1:15" s="37" customFormat="1" ht="17.25" customHeight="1">
      <c r="A173" s="11" t="s">
        <v>694</v>
      </c>
      <c r="B173" s="11" t="s">
        <v>38</v>
      </c>
      <c r="C173" s="11" t="s">
        <v>3319</v>
      </c>
      <c r="D173" s="11" t="s">
        <v>3320</v>
      </c>
      <c r="E173" s="11" t="s">
        <v>1887</v>
      </c>
      <c r="F173" s="11" t="s">
        <v>1567</v>
      </c>
      <c r="G173" s="11" t="s">
        <v>696</v>
      </c>
      <c r="H173" s="11" t="s">
        <v>697</v>
      </c>
      <c r="I173" s="420" t="s">
        <v>3943</v>
      </c>
      <c r="J173" s="11" t="s">
        <v>361</v>
      </c>
      <c r="K173" s="11" t="s">
        <v>362</v>
      </c>
      <c r="L173" s="11" t="s">
        <v>96</v>
      </c>
      <c r="M173" s="34"/>
      <c r="N173" s="34"/>
      <c r="O173" s="34"/>
    </row>
    <row r="174" spans="1:15" s="37" customFormat="1" ht="17.25" customHeight="1">
      <c r="A174" s="11" t="s">
        <v>694</v>
      </c>
      <c r="B174" s="11" t="s">
        <v>38</v>
      </c>
      <c r="C174" s="11" t="s">
        <v>3319</v>
      </c>
      <c r="D174" s="11" t="s">
        <v>3320</v>
      </c>
      <c r="E174" s="11" t="s">
        <v>1887</v>
      </c>
      <c r="F174" s="11" t="s">
        <v>1567</v>
      </c>
      <c r="G174" s="11" t="s">
        <v>696</v>
      </c>
      <c r="H174" s="11" t="s">
        <v>697</v>
      </c>
      <c r="I174" s="420" t="s">
        <v>3943</v>
      </c>
      <c r="J174" s="11" t="s">
        <v>361</v>
      </c>
      <c r="K174" s="11" t="s">
        <v>362</v>
      </c>
      <c r="L174" s="11" t="s">
        <v>96</v>
      </c>
      <c r="M174" s="34"/>
      <c r="N174" s="34"/>
      <c r="O174" s="34"/>
    </row>
    <row r="175" spans="1:15" s="37" customFormat="1" ht="17.25" customHeight="1">
      <c r="A175" s="11" t="s">
        <v>694</v>
      </c>
      <c r="B175" s="11" t="s">
        <v>20</v>
      </c>
      <c r="C175" s="11" t="s">
        <v>157</v>
      </c>
      <c r="D175" s="11" t="s">
        <v>2033</v>
      </c>
      <c r="E175" s="11" t="s">
        <v>1887</v>
      </c>
      <c r="F175" s="11" t="s">
        <v>1567</v>
      </c>
      <c r="G175" s="11" t="s">
        <v>696</v>
      </c>
      <c r="H175" s="11" t="s">
        <v>697</v>
      </c>
      <c r="I175" s="41" t="s">
        <v>3944</v>
      </c>
      <c r="J175" s="11" t="s">
        <v>27</v>
      </c>
      <c r="K175" s="11" t="s">
        <v>28</v>
      </c>
      <c r="L175" s="11" t="s">
        <v>96</v>
      </c>
      <c r="M175" s="34"/>
      <c r="N175" s="34"/>
      <c r="O175" s="34"/>
    </row>
    <row r="176" spans="1:15" s="37" customFormat="1" ht="17.25" customHeight="1">
      <c r="A176" s="11" t="s">
        <v>700</v>
      </c>
      <c r="B176" s="11" t="s">
        <v>38</v>
      </c>
      <c r="C176" s="11" t="s">
        <v>162</v>
      </c>
      <c r="D176" s="11" t="s">
        <v>3648</v>
      </c>
      <c r="E176" s="11" t="s">
        <v>3649</v>
      </c>
      <c r="F176" s="11" t="s">
        <v>3647</v>
      </c>
      <c r="G176" s="11" t="s">
        <v>710</v>
      </c>
      <c r="H176" s="11" t="s">
        <v>711</v>
      </c>
      <c r="I176" s="414" t="s">
        <v>3945</v>
      </c>
      <c r="J176" s="11" t="s">
        <v>43</v>
      </c>
      <c r="K176" s="11" t="s">
        <v>44</v>
      </c>
      <c r="L176" s="11" t="s">
        <v>62</v>
      </c>
      <c r="M176" s="34"/>
      <c r="N176" s="34"/>
      <c r="O176" s="34"/>
    </row>
    <row r="177" spans="1:15" s="37" customFormat="1" ht="20.45" customHeight="1">
      <c r="A177" s="11" t="s">
        <v>700</v>
      </c>
      <c r="B177" s="11" t="s">
        <v>20</v>
      </c>
      <c r="C177" s="11" t="s">
        <v>3322</v>
      </c>
      <c r="D177" s="11" t="s">
        <v>2429</v>
      </c>
      <c r="E177" s="11" t="s">
        <v>2230</v>
      </c>
      <c r="F177" s="11" t="s">
        <v>2231</v>
      </c>
      <c r="G177" s="11" t="s">
        <v>703</v>
      </c>
      <c r="H177" s="11" t="s">
        <v>3595</v>
      </c>
      <c r="I177" s="414" t="s">
        <v>3946</v>
      </c>
      <c r="J177" s="11" t="s">
        <v>43</v>
      </c>
      <c r="K177" s="11" t="s">
        <v>44</v>
      </c>
      <c r="L177" s="11" t="s">
        <v>62</v>
      </c>
      <c r="M177" s="34"/>
      <c r="N177" s="34"/>
      <c r="O177" s="34"/>
    </row>
    <row r="178" spans="1:15" s="37" customFormat="1" ht="20.45" customHeight="1">
      <c r="A178" s="11" t="s">
        <v>700</v>
      </c>
      <c r="B178" s="11" t="s">
        <v>20</v>
      </c>
      <c r="C178" s="11" t="s">
        <v>706</v>
      </c>
      <c r="D178" s="11" t="s">
        <v>707</v>
      </c>
      <c r="E178" s="11" t="s">
        <v>708</v>
      </c>
      <c r="F178" s="11" t="s">
        <v>709</v>
      </c>
      <c r="G178" s="11" t="s">
        <v>710</v>
      </c>
      <c r="H178" s="11" t="s">
        <v>711</v>
      </c>
      <c r="I178" s="11" t="s">
        <v>3947</v>
      </c>
      <c r="J178" s="11" t="s">
        <v>43</v>
      </c>
      <c r="K178" s="11" t="s">
        <v>44</v>
      </c>
      <c r="L178" s="11" t="s">
        <v>62</v>
      </c>
      <c r="M178" s="34"/>
      <c r="N178" s="34"/>
      <c r="O178" s="34"/>
    </row>
    <row r="179" spans="1:15" s="37" customFormat="1" ht="20.45" customHeight="1">
      <c r="A179" s="11" t="s">
        <v>700</v>
      </c>
      <c r="B179" s="11" t="s">
        <v>38</v>
      </c>
      <c r="C179" s="11" t="s">
        <v>1281</v>
      </c>
      <c r="D179" s="11" t="s">
        <v>411</v>
      </c>
      <c r="E179" s="11" t="s">
        <v>714</v>
      </c>
      <c r="F179" s="11" t="s">
        <v>715</v>
      </c>
      <c r="G179" s="11" t="s">
        <v>710</v>
      </c>
      <c r="H179" s="11" t="s">
        <v>711</v>
      </c>
      <c r="I179" s="414" t="s">
        <v>3948</v>
      </c>
      <c r="J179" s="11" t="s">
        <v>43</v>
      </c>
      <c r="K179" s="11" t="s">
        <v>44</v>
      </c>
      <c r="L179" s="11" t="s">
        <v>62</v>
      </c>
      <c r="M179" s="34"/>
      <c r="N179" s="34"/>
      <c r="O179" s="34"/>
    </row>
    <row r="180" spans="1:15" s="37" customFormat="1" ht="20.45" customHeight="1">
      <c r="A180" s="11" t="s">
        <v>700</v>
      </c>
      <c r="B180" s="11" t="s">
        <v>20</v>
      </c>
      <c r="C180" s="11" t="s">
        <v>721</v>
      </c>
      <c r="D180" s="11" t="s">
        <v>722</v>
      </c>
      <c r="E180" s="11" t="s">
        <v>723</v>
      </c>
      <c r="F180" s="11" t="s">
        <v>724</v>
      </c>
      <c r="G180" s="11" t="s">
        <v>710</v>
      </c>
      <c r="H180" s="11" t="s">
        <v>711</v>
      </c>
      <c r="I180" s="11" t="s">
        <v>3949</v>
      </c>
      <c r="J180" s="11" t="s">
        <v>27</v>
      </c>
      <c r="K180" s="11" t="s">
        <v>28</v>
      </c>
      <c r="L180" s="11" t="s">
        <v>62</v>
      </c>
      <c r="M180" s="34"/>
      <c r="N180" s="34"/>
      <c r="O180" s="34"/>
    </row>
    <row r="181" spans="1:15" s="37" customFormat="1" ht="20.45" customHeight="1">
      <c r="A181" s="11" t="s">
        <v>700</v>
      </c>
      <c r="B181" s="11" t="s">
        <v>38</v>
      </c>
      <c r="C181" s="11" t="s">
        <v>257</v>
      </c>
      <c r="D181" s="11" t="s">
        <v>1990</v>
      </c>
      <c r="E181" s="11" t="s">
        <v>1991</v>
      </c>
      <c r="F181" s="11" t="s">
        <v>727</v>
      </c>
      <c r="G181" s="11" t="s">
        <v>718</v>
      </c>
      <c r="H181" s="11" t="s">
        <v>719</v>
      </c>
      <c r="I181" s="39" t="s">
        <v>3950</v>
      </c>
      <c r="J181" s="11" t="s">
        <v>43</v>
      </c>
      <c r="K181" s="11" t="s">
        <v>44</v>
      </c>
      <c r="L181" s="11" t="s">
        <v>62</v>
      </c>
      <c r="M181" s="34"/>
      <c r="N181" s="34"/>
      <c r="O181" s="34"/>
    </row>
    <row r="182" spans="1:15" s="37" customFormat="1" ht="17.25" customHeight="1">
      <c r="A182" s="11" t="s">
        <v>700</v>
      </c>
      <c r="B182" s="11" t="s">
        <v>20</v>
      </c>
      <c r="C182" s="11" t="s">
        <v>410</v>
      </c>
      <c r="D182" s="11" t="s">
        <v>3591</v>
      </c>
      <c r="E182" s="11" t="s">
        <v>1991</v>
      </c>
      <c r="F182" s="11" t="s">
        <v>727</v>
      </c>
      <c r="G182" s="11" t="s">
        <v>718</v>
      </c>
      <c r="H182" s="11" t="s">
        <v>719</v>
      </c>
      <c r="I182" s="411" t="s">
        <v>3951</v>
      </c>
      <c r="J182" s="11" t="s">
        <v>43</v>
      </c>
      <c r="K182" s="11" t="s">
        <v>44</v>
      </c>
      <c r="L182" s="11" t="s">
        <v>62</v>
      </c>
      <c r="M182" s="34"/>
      <c r="N182" s="34"/>
      <c r="O182" s="34"/>
    </row>
    <row r="183" spans="1:15" s="37" customFormat="1" ht="20.45" customHeight="1">
      <c r="A183" s="11" t="s">
        <v>700</v>
      </c>
      <c r="B183" s="11" t="s">
        <v>38</v>
      </c>
      <c r="C183" s="11" t="s">
        <v>728</v>
      </c>
      <c r="D183" s="11" t="s">
        <v>729</v>
      </c>
      <c r="E183" s="11" t="s">
        <v>730</v>
      </c>
      <c r="F183" s="11" t="s">
        <v>731</v>
      </c>
      <c r="G183" s="11" t="s">
        <v>718</v>
      </c>
      <c r="H183" s="11" t="s">
        <v>719</v>
      </c>
      <c r="I183" s="11" t="s">
        <v>3952</v>
      </c>
      <c r="J183" s="11" t="s">
        <v>27</v>
      </c>
      <c r="K183" s="11" t="s">
        <v>28</v>
      </c>
      <c r="L183" s="11" t="s">
        <v>62</v>
      </c>
      <c r="M183" s="34"/>
      <c r="N183" s="34"/>
      <c r="O183" s="34"/>
    </row>
    <row r="184" spans="1:15" s="37" customFormat="1" ht="20.45" customHeight="1">
      <c r="A184" s="11" t="s">
        <v>700</v>
      </c>
      <c r="B184" s="11" t="s">
        <v>20</v>
      </c>
      <c r="C184" s="11" t="s">
        <v>3592</v>
      </c>
      <c r="D184" s="11" t="s">
        <v>1708</v>
      </c>
      <c r="E184" s="11" t="s">
        <v>2226</v>
      </c>
      <c r="F184" s="11" t="s">
        <v>734</v>
      </c>
      <c r="G184" s="11" t="s">
        <v>718</v>
      </c>
      <c r="H184" s="11" t="s">
        <v>719</v>
      </c>
      <c r="I184" s="414" t="s">
        <v>3953</v>
      </c>
      <c r="J184" s="11" t="s">
        <v>43</v>
      </c>
      <c r="K184" s="11" t="s">
        <v>44</v>
      </c>
      <c r="L184" s="11" t="s">
        <v>62</v>
      </c>
      <c r="M184" s="34"/>
      <c r="N184" s="34"/>
      <c r="O184" s="34"/>
    </row>
    <row r="185" spans="1:15" s="37" customFormat="1" ht="17.25" customHeight="1">
      <c r="A185" s="11" t="s">
        <v>700</v>
      </c>
      <c r="B185" s="11" t="s">
        <v>20</v>
      </c>
      <c r="C185" s="11" t="s">
        <v>487</v>
      </c>
      <c r="D185" s="11" t="s">
        <v>143</v>
      </c>
      <c r="E185" s="11" t="s">
        <v>2226</v>
      </c>
      <c r="F185" s="11" t="s">
        <v>734</v>
      </c>
      <c r="G185" s="11" t="s">
        <v>718</v>
      </c>
      <c r="H185" s="11" t="s">
        <v>719</v>
      </c>
      <c r="I185" s="11" t="s">
        <v>3954</v>
      </c>
      <c r="J185" s="11"/>
      <c r="K185" s="11" t="s">
        <v>44</v>
      </c>
      <c r="L185" s="11" t="s">
        <v>62</v>
      </c>
      <c r="M185" s="34"/>
      <c r="N185" s="34"/>
      <c r="O185" s="34"/>
    </row>
    <row r="186" spans="1:15" s="37" customFormat="1" ht="20.45" customHeight="1">
      <c r="A186" s="11" t="s">
        <v>700</v>
      </c>
      <c r="B186" s="11" t="s">
        <v>38</v>
      </c>
      <c r="C186" s="11" t="s">
        <v>3593</v>
      </c>
      <c r="D186" s="11" t="s">
        <v>3594</v>
      </c>
      <c r="E186" s="11" t="s">
        <v>2229</v>
      </c>
      <c r="F186" s="11" t="s">
        <v>737</v>
      </c>
      <c r="G186" s="11" t="s">
        <v>710</v>
      </c>
      <c r="H186" s="11" t="s">
        <v>711</v>
      </c>
      <c r="I186" s="414" t="s">
        <v>3955</v>
      </c>
      <c r="J186" s="11" t="s">
        <v>43</v>
      </c>
      <c r="K186" s="11" t="s">
        <v>44</v>
      </c>
      <c r="L186" s="11" t="s">
        <v>62</v>
      </c>
      <c r="M186" s="34"/>
      <c r="N186" s="34"/>
      <c r="O186" s="34"/>
    </row>
    <row r="187" spans="1:15" s="37" customFormat="1" ht="20.45" customHeight="1">
      <c r="A187" s="11" t="s">
        <v>700</v>
      </c>
      <c r="B187" s="11" t="s">
        <v>38</v>
      </c>
      <c r="C187" s="11" t="s">
        <v>425</v>
      </c>
      <c r="D187" s="11" t="s">
        <v>739</v>
      </c>
      <c r="E187" s="11" t="s">
        <v>740</v>
      </c>
      <c r="F187" s="11" t="s">
        <v>741</v>
      </c>
      <c r="G187" s="11" t="s">
        <v>718</v>
      </c>
      <c r="H187" s="11" t="s">
        <v>719</v>
      </c>
      <c r="I187" s="11" t="s">
        <v>3956</v>
      </c>
      <c r="J187" s="11" t="s">
        <v>27</v>
      </c>
      <c r="K187" s="11" t="s">
        <v>28</v>
      </c>
      <c r="L187" s="11" t="s">
        <v>62</v>
      </c>
      <c r="M187" s="34"/>
      <c r="N187" s="34"/>
      <c r="O187" s="34"/>
    </row>
    <row r="188" spans="1:15" s="37" customFormat="1" ht="17.25" customHeight="1">
      <c r="A188" s="11" t="s">
        <v>700</v>
      </c>
      <c r="B188" s="11" t="s">
        <v>38</v>
      </c>
      <c r="C188" s="11" t="s">
        <v>653</v>
      </c>
      <c r="D188" s="11" t="s">
        <v>3107</v>
      </c>
      <c r="E188" s="11" t="s">
        <v>740</v>
      </c>
      <c r="F188" s="11" t="s">
        <v>741</v>
      </c>
      <c r="G188" s="11" t="s">
        <v>718</v>
      </c>
      <c r="H188" s="11" t="s">
        <v>719</v>
      </c>
      <c r="I188" s="413" t="s">
        <v>3957</v>
      </c>
      <c r="J188" s="11" t="s">
        <v>27</v>
      </c>
      <c r="K188" s="11" t="s">
        <v>28</v>
      </c>
      <c r="L188" s="11" t="s">
        <v>62</v>
      </c>
      <c r="M188" s="34"/>
      <c r="N188" s="34"/>
      <c r="O188" s="34"/>
    </row>
    <row r="189" spans="1:15" s="37" customFormat="1" ht="20.45" customHeight="1">
      <c r="A189" s="11" t="s">
        <v>700</v>
      </c>
      <c r="B189" s="11" t="s">
        <v>38</v>
      </c>
      <c r="C189" s="11" t="s">
        <v>293</v>
      </c>
      <c r="D189" s="11" t="s">
        <v>743</v>
      </c>
      <c r="E189" s="11" t="s">
        <v>180</v>
      </c>
      <c r="F189" s="11" t="s">
        <v>744</v>
      </c>
      <c r="G189" s="11" t="s">
        <v>718</v>
      </c>
      <c r="H189" s="11" t="s">
        <v>719</v>
      </c>
      <c r="I189" s="11" t="s">
        <v>3958</v>
      </c>
      <c r="J189" s="11" t="s">
        <v>43</v>
      </c>
      <c r="K189" s="11" t="s">
        <v>44</v>
      </c>
      <c r="L189" s="11" t="s">
        <v>62</v>
      </c>
      <c r="M189" s="34"/>
      <c r="N189" s="34"/>
      <c r="O189" s="34"/>
    </row>
    <row r="190" spans="1:15" s="37" customFormat="1" ht="20.45" customHeight="1">
      <c r="A190" s="11" t="s">
        <v>700</v>
      </c>
      <c r="B190" s="11" t="s">
        <v>38</v>
      </c>
      <c r="C190" s="11" t="s">
        <v>749</v>
      </c>
      <c r="D190" s="11" t="s">
        <v>750</v>
      </c>
      <c r="E190" s="11" t="s">
        <v>2232</v>
      </c>
      <c r="F190" s="11" t="s">
        <v>751</v>
      </c>
      <c r="G190" s="11" t="s">
        <v>718</v>
      </c>
      <c r="H190" s="11" t="s">
        <v>719</v>
      </c>
      <c r="I190" s="11" t="s">
        <v>3959</v>
      </c>
      <c r="J190" s="11" t="s">
        <v>43</v>
      </c>
      <c r="K190" s="11" t="s">
        <v>44</v>
      </c>
      <c r="L190" s="11" t="s">
        <v>62</v>
      </c>
      <c r="M190" s="34"/>
      <c r="N190" s="34"/>
      <c r="O190" s="34"/>
    </row>
    <row r="191" spans="1:15" s="37" customFormat="1" ht="20.45" customHeight="1">
      <c r="A191" s="11" t="s">
        <v>700</v>
      </c>
      <c r="B191" s="11" t="s">
        <v>20</v>
      </c>
      <c r="C191" s="11" t="s">
        <v>621</v>
      </c>
      <c r="D191" s="11" t="s">
        <v>754</v>
      </c>
      <c r="E191" s="11" t="s">
        <v>2228</v>
      </c>
      <c r="F191" s="11" t="s">
        <v>2227</v>
      </c>
      <c r="G191" s="11" t="s">
        <v>718</v>
      </c>
      <c r="H191" s="11" t="s">
        <v>719</v>
      </c>
      <c r="I191" s="11" t="s">
        <v>3960</v>
      </c>
      <c r="J191" s="11" t="s">
        <v>43</v>
      </c>
      <c r="K191" s="11" t="s">
        <v>44</v>
      </c>
      <c r="L191" s="11" t="s">
        <v>62</v>
      </c>
      <c r="M191" s="34"/>
      <c r="N191" s="34"/>
      <c r="O191" s="34"/>
    </row>
    <row r="192" spans="1:15" s="37" customFormat="1" ht="17.25" customHeight="1">
      <c r="A192" s="11" t="s">
        <v>700</v>
      </c>
      <c r="B192" s="11" t="s">
        <v>38</v>
      </c>
      <c r="C192" s="11" t="s">
        <v>1231</v>
      </c>
      <c r="D192" s="11" t="s">
        <v>1232</v>
      </c>
      <c r="E192" s="11" t="s">
        <v>2228</v>
      </c>
      <c r="F192" s="11" t="s">
        <v>2227</v>
      </c>
      <c r="G192" s="11" t="s">
        <v>718</v>
      </c>
      <c r="H192" s="11" t="s">
        <v>719</v>
      </c>
      <c r="I192" s="11" t="s">
        <v>3961</v>
      </c>
      <c r="J192" s="11" t="s">
        <v>43</v>
      </c>
      <c r="K192" s="11" t="s">
        <v>44</v>
      </c>
      <c r="L192" s="11" t="s">
        <v>62</v>
      </c>
      <c r="M192" s="34"/>
      <c r="N192" s="34"/>
      <c r="O192" s="34"/>
    </row>
    <row r="193" spans="1:15" s="37" customFormat="1" ht="17.25" customHeight="1">
      <c r="A193" s="11" t="s">
        <v>756</v>
      </c>
      <c r="B193" s="11" t="s">
        <v>38</v>
      </c>
      <c r="C193" s="11" t="s">
        <v>757</v>
      </c>
      <c r="D193" s="11" t="s">
        <v>758</v>
      </c>
      <c r="E193" s="11" t="s">
        <v>2083</v>
      </c>
      <c r="F193" s="11" t="s">
        <v>1575</v>
      </c>
      <c r="G193" s="11" t="s">
        <v>759</v>
      </c>
      <c r="H193" s="11" t="s">
        <v>760</v>
      </c>
      <c r="I193" s="11" t="s">
        <v>3962</v>
      </c>
      <c r="J193" s="11" t="s">
        <v>43</v>
      </c>
      <c r="K193" s="11" t="s">
        <v>44</v>
      </c>
      <c r="L193" s="11" t="s">
        <v>31</v>
      </c>
      <c r="M193" s="34"/>
      <c r="N193" s="34"/>
      <c r="O193" s="34"/>
    </row>
    <row r="194" spans="1:15" s="37" customFormat="1" ht="20.45" customHeight="1">
      <c r="A194" s="11" t="s">
        <v>763</v>
      </c>
      <c r="B194" s="11" t="s">
        <v>20</v>
      </c>
      <c r="C194" s="11" t="s">
        <v>234</v>
      </c>
      <c r="D194" s="11" t="s">
        <v>764</v>
      </c>
      <c r="E194" s="11" t="s">
        <v>765</v>
      </c>
      <c r="F194" s="11" t="s">
        <v>766</v>
      </c>
      <c r="G194" s="11" t="s">
        <v>759</v>
      </c>
      <c r="H194" s="11" t="s">
        <v>760</v>
      </c>
      <c r="I194" s="11" t="s">
        <v>3963</v>
      </c>
      <c r="J194" s="11" t="s">
        <v>27</v>
      </c>
      <c r="K194" s="11" t="s">
        <v>28</v>
      </c>
      <c r="L194" s="11" t="s">
        <v>31</v>
      </c>
      <c r="M194" s="34"/>
      <c r="N194" s="34"/>
      <c r="O194" s="34"/>
    </row>
    <row r="195" spans="1:15" s="37" customFormat="1" ht="17.25" customHeight="1">
      <c r="A195" s="11" t="s">
        <v>769</v>
      </c>
      <c r="B195" s="11" t="s">
        <v>38</v>
      </c>
      <c r="C195" s="11" t="s">
        <v>2130</v>
      </c>
      <c r="D195" s="11" t="s">
        <v>184</v>
      </c>
      <c r="E195" s="11" t="s">
        <v>2131</v>
      </c>
      <c r="F195" s="11" t="s">
        <v>771</v>
      </c>
      <c r="G195" s="11" t="s">
        <v>770</v>
      </c>
      <c r="H195" s="11" t="s">
        <v>769</v>
      </c>
      <c r="I195" s="41" t="s">
        <v>3964</v>
      </c>
      <c r="J195" s="11" t="s">
        <v>27</v>
      </c>
      <c r="K195" s="11" t="s">
        <v>28</v>
      </c>
      <c r="L195" s="11" t="s">
        <v>31</v>
      </c>
      <c r="M195" s="34"/>
      <c r="N195" s="34"/>
      <c r="O195" s="34"/>
    </row>
    <row r="196" spans="1:15" s="37" customFormat="1" ht="17.25" customHeight="1">
      <c r="A196" s="11" t="s">
        <v>769</v>
      </c>
      <c r="B196" s="11" t="s">
        <v>20</v>
      </c>
      <c r="C196" s="11" t="s">
        <v>2134</v>
      </c>
      <c r="D196" s="11" t="s">
        <v>2135</v>
      </c>
      <c r="E196" s="11" t="s">
        <v>2133</v>
      </c>
      <c r="F196" s="11" t="s">
        <v>285</v>
      </c>
      <c r="G196" s="11" t="s">
        <v>770</v>
      </c>
      <c r="H196" s="11" t="s">
        <v>769</v>
      </c>
      <c r="I196" s="41" t="s">
        <v>3965</v>
      </c>
      <c r="J196" s="11" t="s">
        <v>43</v>
      </c>
      <c r="K196" s="11" t="s">
        <v>44</v>
      </c>
      <c r="L196" s="11" t="s">
        <v>31</v>
      </c>
      <c r="M196" s="34"/>
      <c r="N196" s="34"/>
      <c r="O196" s="34"/>
    </row>
    <row r="197" spans="1:15" s="37" customFormat="1" ht="17.25" customHeight="1">
      <c r="A197" s="11" t="s">
        <v>124</v>
      </c>
      <c r="B197" s="11" t="s">
        <v>38</v>
      </c>
      <c r="C197" s="11" t="s">
        <v>3652</v>
      </c>
      <c r="D197" s="11" t="s">
        <v>1708</v>
      </c>
      <c r="E197" s="11" t="s">
        <v>3653</v>
      </c>
      <c r="F197" s="11" t="s">
        <v>3651</v>
      </c>
      <c r="G197" s="11" t="s">
        <v>775</v>
      </c>
      <c r="H197" s="11" t="s">
        <v>124</v>
      </c>
      <c r="I197" s="414" t="s">
        <v>3966</v>
      </c>
      <c r="J197" s="11" t="s">
        <v>43</v>
      </c>
      <c r="K197" s="11" t="s">
        <v>44</v>
      </c>
      <c r="L197" s="11" t="s">
        <v>124</v>
      </c>
      <c r="M197" s="34"/>
      <c r="N197" s="34"/>
      <c r="O197" s="34"/>
    </row>
    <row r="198" spans="1:15" s="37" customFormat="1" ht="20.45" customHeight="1">
      <c r="A198" s="11" t="s">
        <v>124</v>
      </c>
      <c r="B198" s="11" t="s">
        <v>20</v>
      </c>
      <c r="C198" s="11" t="s">
        <v>717</v>
      </c>
      <c r="D198" s="11" t="s">
        <v>773</v>
      </c>
      <c r="E198" s="11" t="s">
        <v>774</v>
      </c>
      <c r="F198" s="11" t="s">
        <v>2775</v>
      </c>
      <c r="G198" s="11" t="s">
        <v>775</v>
      </c>
      <c r="H198" s="11" t="s">
        <v>124</v>
      </c>
      <c r="I198" s="11" t="s">
        <v>3967</v>
      </c>
      <c r="J198" s="11" t="s">
        <v>43</v>
      </c>
      <c r="K198" s="11" t="s">
        <v>44</v>
      </c>
      <c r="L198" s="11" t="s">
        <v>124</v>
      </c>
      <c r="M198" s="34"/>
      <c r="N198" s="34"/>
      <c r="O198" s="34"/>
    </row>
    <row r="199" spans="1:15" s="37" customFormat="1" ht="20.45" customHeight="1">
      <c r="A199" s="11" t="s">
        <v>124</v>
      </c>
      <c r="B199" s="11" t="s">
        <v>38</v>
      </c>
      <c r="C199" s="11" t="s">
        <v>1857</v>
      </c>
      <c r="D199" s="11" t="s">
        <v>3059</v>
      </c>
      <c r="E199" s="11" t="s">
        <v>780</v>
      </c>
      <c r="F199" s="11" t="s">
        <v>781</v>
      </c>
      <c r="G199" s="11" t="s">
        <v>775</v>
      </c>
      <c r="H199" s="11" t="s">
        <v>124</v>
      </c>
      <c r="I199" s="11" t="s">
        <v>3968</v>
      </c>
      <c r="J199" s="11" t="s">
        <v>43</v>
      </c>
      <c r="K199" s="11" t="s">
        <v>44</v>
      </c>
      <c r="L199" s="11" t="s">
        <v>124</v>
      </c>
      <c r="M199" s="34"/>
      <c r="N199" s="34"/>
      <c r="O199" s="34"/>
    </row>
    <row r="200" spans="1:15" s="37" customFormat="1" ht="20.45" customHeight="1">
      <c r="A200" s="11" t="s">
        <v>124</v>
      </c>
      <c r="B200" s="11" t="s">
        <v>20</v>
      </c>
      <c r="C200" s="11" t="s">
        <v>487</v>
      </c>
      <c r="D200" s="11" t="s">
        <v>1441</v>
      </c>
      <c r="E200" s="11" t="s">
        <v>2091</v>
      </c>
      <c r="F200" s="11" t="s">
        <v>2089</v>
      </c>
      <c r="G200" s="11" t="s">
        <v>775</v>
      </c>
      <c r="H200" s="11" t="s">
        <v>124</v>
      </c>
      <c r="I200" s="414" t="s">
        <v>3969</v>
      </c>
      <c r="J200" s="11" t="s">
        <v>27</v>
      </c>
      <c r="K200" s="11" t="s">
        <v>28</v>
      </c>
      <c r="L200" s="11" t="s">
        <v>124</v>
      </c>
      <c r="M200" s="34"/>
      <c r="N200" s="34"/>
      <c r="O200" s="34"/>
    </row>
    <row r="201" spans="1:15" s="37" customFormat="1" ht="17.25" customHeight="1">
      <c r="A201" s="11" t="s">
        <v>783</v>
      </c>
      <c r="B201" s="11" t="s">
        <v>20</v>
      </c>
      <c r="C201" s="11" t="s">
        <v>784</v>
      </c>
      <c r="D201" s="11" t="s">
        <v>785</v>
      </c>
      <c r="E201" s="11" t="s">
        <v>786</v>
      </c>
      <c r="F201" s="11" t="s">
        <v>2141</v>
      </c>
      <c r="G201" s="11" t="s">
        <v>787</v>
      </c>
      <c r="H201" s="11" t="s">
        <v>783</v>
      </c>
      <c r="I201" s="11" t="s">
        <v>3970</v>
      </c>
      <c r="J201" s="11" t="s">
        <v>27</v>
      </c>
      <c r="K201" s="11" t="s">
        <v>28</v>
      </c>
      <c r="L201" s="11" t="s">
        <v>124</v>
      </c>
      <c r="M201" s="34"/>
      <c r="N201" s="34"/>
      <c r="O201" s="34"/>
    </row>
    <row r="202" spans="1:15" s="37" customFormat="1" ht="17.25" customHeight="1">
      <c r="A202" s="11" t="s">
        <v>783</v>
      </c>
      <c r="B202" s="11" t="s">
        <v>20</v>
      </c>
      <c r="C202" s="11" t="s">
        <v>790</v>
      </c>
      <c r="D202" s="11" t="s">
        <v>791</v>
      </c>
      <c r="E202" s="11" t="s">
        <v>792</v>
      </c>
      <c r="F202" s="11" t="s">
        <v>793</v>
      </c>
      <c r="G202" s="11" t="s">
        <v>787</v>
      </c>
      <c r="H202" s="11" t="s">
        <v>783</v>
      </c>
      <c r="I202" s="11" t="s">
        <v>3971</v>
      </c>
      <c r="J202" s="11" t="s">
        <v>43</v>
      </c>
      <c r="K202" s="11" t="s">
        <v>44</v>
      </c>
      <c r="L202" s="11" t="s">
        <v>124</v>
      </c>
      <c r="M202" s="34"/>
      <c r="N202" s="34"/>
      <c r="O202" s="34"/>
    </row>
    <row r="203" spans="1:15" s="37" customFormat="1" ht="17.25" customHeight="1">
      <c r="A203" s="11" t="s">
        <v>783</v>
      </c>
      <c r="B203" s="11" t="s">
        <v>20</v>
      </c>
      <c r="C203" s="11" t="s">
        <v>795</v>
      </c>
      <c r="D203" s="11" t="s">
        <v>488</v>
      </c>
      <c r="E203" s="11" t="s">
        <v>796</v>
      </c>
      <c r="F203" s="11" t="s">
        <v>797</v>
      </c>
      <c r="G203" s="11" t="s">
        <v>787</v>
      </c>
      <c r="H203" s="11" t="s">
        <v>783</v>
      </c>
      <c r="I203" s="11" t="s">
        <v>3972</v>
      </c>
      <c r="J203" s="11" t="s">
        <v>43</v>
      </c>
      <c r="K203" s="11" t="s">
        <v>44</v>
      </c>
      <c r="L203" s="11" t="s">
        <v>124</v>
      </c>
      <c r="M203" s="34"/>
      <c r="N203" s="34"/>
      <c r="O203" s="34"/>
    </row>
    <row r="204" spans="1:15" s="37" customFormat="1" ht="20.45" customHeight="1">
      <c r="A204" s="11" t="s">
        <v>1238</v>
      </c>
      <c r="B204" s="11" t="s">
        <v>20</v>
      </c>
      <c r="C204" s="11" t="s">
        <v>717</v>
      </c>
      <c r="D204" s="11" t="s">
        <v>3604</v>
      </c>
      <c r="E204" s="11" t="s">
        <v>1241</v>
      </c>
      <c r="F204" s="11" t="s">
        <v>1594</v>
      </c>
      <c r="G204" s="11" t="s">
        <v>1242</v>
      </c>
      <c r="H204" s="11" t="s">
        <v>1243</v>
      </c>
      <c r="I204" s="414" t="s">
        <v>3973</v>
      </c>
      <c r="J204" s="11" t="s">
        <v>43</v>
      </c>
      <c r="K204" s="11" t="s">
        <v>44</v>
      </c>
      <c r="L204" s="11" t="s">
        <v>31</v>
      </c>
      <c r="M204" s="34"/>
      <c r="N204" s="34"/>
      <c r="O204" s="34"/>
    </row>
    <row r="205" spans="1:15" s="37" customFormat="1" ht="17.25" customHeight="1">
      <c r="A205" s="11" t="s">
        <v>799</v>
      </c>
      <c r="B205" s="11" t="s">
        <v>38</v>
      </c>
      <c r="C205" s="11" t="s">
        <v>3509</v>
      </c>
      <c r="D205" s="11" t="s">
        <v>3613</v>
      </c>
      <c r="E205" s="11" t="s">
        <v>2106</v>
      </c>
      <c r="F205" s="11"/>
      <c r="G205" s="11" t="s">
        <v>802</v>
      </c>
      <c r="H205" s="11" t="s">
        <v>799</v>
      </c>
      <c r="I205" s="414" t="s">
        <v>3974</v>
      </c>
      <c r="J205" s="11" t="s">
        <v>43</v>
      </c>
      <c r="K205" s="11" t="s">
        <v>44</v>
      </c>
      <c r="L205" s="11" t="s">
        <v>96</v>
      </c>
      <c r="M205" s="34"/>
      <c r="N205" s="34"/>
      <c r="O205" s="34"/>
    </row>
    <row r="206" spans="1:15" s="37" customFormat="1" ht="17.25" customHeight="1">
      <c r="A206" s="11" t="s">
        <v>799</v>
      </c>
      <c r="B206" s="11" t="s">
        <v>38</v>
      </c>
      <c r="C206" s="11" t="s">
        <v>805</v>
      </c>
      <c r="D206" s="11" t="s">
        <v>806</v>
      </c>
      <c r="E206" s="11" t="s">
        <v>333</v>
      </c>
      <c r="F206" s="11" t="s">
        <v>807</v>
      </c>
      <c r="G206" s="11" t="s">
        <v>802</v>
      </c>
      <c r="H206" s="11" t="s">
        <v>799</v>
      </c>
      <c r="I206" s="11" t="s">
        <v>3975</v>
      </c>
      <c r="J206" s="11" t="s">
        <v>27</v>
      </c>
      <c r="K206" s="11" t="s">
        <v>28</v>
      </c>
      <c r="L206" s="11" t="s">
        <v>96</v>
      </c>
      <c r="M206" s="34"/>
      <c r="N206" s="34"/>
      <c r="O206" s="34"/>
    </row>
    <row r="207" spans="1:15" s="37" customFormat="1" ht="17.25" customHeight="1">
      <c r="A207" s="11" t="s">
        <v>799</v>
      </c>
      <c r="B207" s="11" t="s">
        <v>2166</v>
      </c>
      <c r="C207" s="11" t="s">
        <v>3614</v>
      </c>
      <c r="D207" s="11" t="s">
        <v>456</v>
      </c>
      <c r="E207" s="11" t="s">
        <v>2104</v>
      </c>
      <c r="F207" s="11" t="s">
        <v>2107</v>
      </c>
      <c r="G207" s="11" t="s">
        <v>802</v>
      </c>
      <c r="H207" s="11" t="s">
        <v>799</v>
      </c>
      <c r="I207" s="412" t="s">
        <v>3976</v>
      </c>
      <c r="J207" s="11" t="s">
        <v>43</v>
      </c>
      <c r="K207" s="11" t="s">
        <v>44</v>
      </c>
      <c r="L207" s="11" t="s">
        <v>96</v>
      </c>
      <c r="M207" s="34"/>
      <c r="N207" s="34"/>
      <c r="O207" s="34"/>
    </row>
    <row r="208" spans="1:15" s="37" customFormat="1" ht="17.25" customHeight="1">
      <c r="A208" s="11" t="s">
        <v>799</v>
      </c>
      <c r="B208" s="11" t="s">
        <v>38</v>
      </c>
      <c r="C208" s="11" t="s">
        <v>364</v>
      </c>
      <c r="D208" s="11" t="s">
        <v>1742</v>
      </c>
      <c r="E208" s="11" t="s">
        <v>2104</v>
      </c>
      <c r="F208" s="11" t="s">
        <v>2107</v>
      </c>
      <c r="G208" s="11" t="s">
        <v>802</v>
      </c>
      <c r="H208" s="11" t="s">
        <v>799</v>
      </c>
      <c r="I208" s="412" t="s">
        <v>3977</v>
      </c>
      <c r="J208" s="11" t="s">
        <v>43</v>
      </c>
      <c r="K208" s="11" t="s">
        <v>44</v>
      </c>
      <c r="L208" s="11" t="s">
        <v>96</v>
      </c>
      <c r="M208" s="34"/>
      <c r="N208" s="34"/>
      <c r="O208" s="34"/>
    </row>
    <row r="209" spans="1:15" s="37" customFormat="1" ht="17.25" customHeight="1">
      <c r="A209" s="11" t="s">
        <v>809</v>
      </c>
      <c r="B209" s="11" t="s">
        <v>38</v>
      </c>
      <c r="C209" s="11" t="s">
        <v>293</v>
      </c>
      <c r="D209" s="11" t="s">
        <v>488</v>
      </c>
      <c r="E209" s="11" t="s">
        <v>2240</v>
      </c>
      <c r="F209" s="11" t="s">
        <v>2241</v>
      </c>
      <c r="G209" s="11" t="s">
        <v>812</v>
      </c>
      <c r="H209" s="11" t="s">
        <v>809</v>
      </c>
      <c r="I209" s="412" t="s">
        <v>3978</v>
      </c>
      <c r="J209" s="11" t="s">
        <v>43</v>
      </c>
      <c r="K209" s="11" t="s">
        <v>44</v>
      </c>
      <c r="L209" s="11" t="s">
        <v>62</v>
      </c>
      <c r="M209" s="34"/>
      <c r="N209" s="34"/>
      <c r="O209" s="34"/>
    </row>
    <row r="210" spans="1:15" s="37" customFormat="1" ht="20.45" customHeight="1">
      <c r="A210" s="11" t="s">
        <v>809</v>
      </c>
      <c r="B210" s="11" t="s">
        <v>38</v>
      </c>
      <c r="C210" s="11" t="s">
        <v>425</v>
      </c>
      <c r="D210" s="11" t="s">
        <v>815</v>
      </c>
      <c r="E210" s="11" t="s">
        <v>2242</v>
      </c>
      <c r="F210" s="11" t="s">
        <v>2243</v>
      </c>
      <c r="G210" s="11" t="s">
        <v>812</v>
      </c>
      <c r="H210" s="11" t="s">
        <v>809</v>
      </c>
      <c r="I210" s="11" t="s">
        <v>3979</v>
      </c>
      <c r="J210" s="11" t="s">
        <v>27</v>
      </c>
      <c r="K210" s="11" t="s">
        <v>28</v>
      </c>
      <c r="L210" s="11" t="s">
        <v>62</v>
      </c>
      <c r="M210" s="34"/>
      <c r="N210" s="34"/>
      <c r="O210" s="34"/>
    </row>
    <row r="211" spans="1:15" s="37" customFormat="1" ht="17.25" customHeight="1">
      <c r="A211" s="11" t="s">
        <v>817</v>
      </c>
      <c r="B211" s="11" t="s">
        <v>3746</v>
      </c>
      <c r="C211" s="11"/>
      <c r="D211" s="11"/>
      <c r="E211" s="11" t="s">
        <v>820</v>
      </c>
      <c r="F211" s="11" t="s">
        <v>821</v>
      </c>
      <c r="G211" s="11" t="s">
        <v>822</v>
      </c>
      <c r="H211" s="11" t="s">
        <v>817</v>
      </c>
      <c r="I211" s="414"/>
      <c r="J211" s="11" t="s">
        <v>43</v>
      </c>
      <c r="K211" s="11" t="s">
        <v>44</v>
      </c>
      <c r="L211" s="11" t="s">
        <v>62</v>
      </c>
      <c r="M211" s="34"/>
      <c r="N211" s="34"/>
      <c r="O211" s="34"/>
    </row>
    <row r="212" spans="1:15" s="37" customFormat="1" ht="17.25" customHeight="1">
      <c r="A212" s="11" t="s">
        <v>817</v>
      </c>
      <c r="B212" s="11" t="s">
        <v>38</v>
      </c>
      <c r="C212" s="11" t="s">
        <v>818</v>
      </c>
      <c r="D212" s="11" t="s">
        <v>819</v>
      </c>
      <c r="E212" s="11" t="s">
        <v>2093</v>
      </c>
      <c r="F212" s="11" t="s">
        <v>2094</v>
      </c>
      <c r="G212" s="11" t="s">
        <v>822</v>
      </c>
      <c r="H212" s="11" t="s">
        <v>817</v>
      </c>
      <c r="I212" s="11" t="s">
        <v>3980</v>
      </c>
      <c r="J212" s="11" t="s">
        <v>43</v>
      </c>
      <c r="K212" s="11" t="s">
        <v>44</v>
      </c>
      <c r="L212" s="11" t="s">
        <v>62</v>
      </c>
      <c r="M212" s="34"/>
      <c r="N212" s="34"/>
      <c r="O212" s="34"/>
    </row>
    <row r="213" spans="1:15" s="37" customFormat="1" ht="17.25" customHeight="1">
      <c r="A213" s="11" t="s">
        <v>817</v>
      </c>
      <c r="B213" s="11" t="s">
        <v>20</v>
      </c>
      <c r="C213" s="11" t="s">
        <v>355</v>
      </c>
      <c r="D213" s="11" t="s">
        <v>826</v>
      </c>
      <c r="E213" s="11" t="s">
        <v>2095</v>
      </c>
      <c r="F213" s="11" t="s">
        <v>2096</v>
      </c>
      <c r="G213" s="11" t="s">
        <v>822</v>
      </c>
      <c r="H213" s="11" t="s">
        <v>817</v>
      </c>
      <c r="I213" s="11" t="s">
        <v>3981</v>
      </c>
      <c r="J213" s="11" t="s">
        <v>27</v>
      </c>
      <c r="K213" s="11" t="s">
        <v>28</v>
      </c>
      <c r="L213" s="11" t="s">
        <v>62</v>
      </c>
      <c r="M213" s="34"/>
      <c r="N213" s="34"/>
      <c r="O213" s="34"/>
    </row>
    <row r="214" spans="1:15" s="37" customFormat="1" ht="17.25" customHeight="1">
      <c r="A214" s="11" t="s">
        <v>828</v>
      </c>
      <c r="B214" s="11" t="s">
        <v>38</v>
      </c>
      <c r="C214" s="11" t="s">
        <v>289</v>
      </c>
      <c r="D214" s="11" t="s">
        <v>3630</v>
      </c>
      <c r="E214" s="11" t="s">
        <v>3627</v>
      </c>
      <c r="F214" s="11" t="s">
        <v>3628</v>
      </c>
      <c r="G214" s="11" t="s">
        <v>3629</v>
      </c>
      <c r="H214" s="11" t="s">
        <v>828</v>
      </c>
      <c r="I214" s="414" t="s">
        <v>3982</v>
      </c>
      <c r="J214" s="11" t="s">
        <v>43</v>
      </c>
      <c r="K214" s="11" t="s">
        <v>44</v>
      </c>
      <c r="L214" s="11" t="s">
        <v>141</v>
      </c>
      <c r="M214" s="34"/>
      <c r="N214" s="34"/>
      <c r="O214" s="34"/>
    </row>
    <row r="215" spans="1:15" s="37" customFormat="1" ht="17.25" customHeight="1">
      <c r="A215" s="11" t="s">
        <v>828</v>
      </c>
      <c r="B215" s="11" t="s">
        <v>20</v>
      </c>
      <c r="C215" s="11" t="s">
        <v>717</v>
      </c>
      <c r="D215" s="11" t="s">
        <v>890</v>
      </c>
      <c r="E215" s="138" t="s">
        <v>3296</v>
      </c>
      <c r="F215" s="138" t="s">
        <v>3292</v>
      </c>
      <c r="G215" s="11" t="s">
        <v>3293</v>
      </c>
      <c r="H215" s="138" t="s">
        <v>3294</v>
      </c>
      <c r="I215" s="411" t="s">
        <v>3983</v>
      </c>
      <c r="J215" s="11" t="s">
        <v>361</v>
      </c>
      <c r="K215" s="11" t="s">
        <v>362</v>
      </c>
      <c r="L215" s="11" t="s">
        <v>141</v>
      </c>
      <c r="M215" s="34"/>
      <c r="N215" s="34"/>
      <c r="O215" s="34"/>
    </row>
    <row r="216" spans="1:15" s="37" customFormat="1" ht="20.45" customHeight="1">
      <c r="A216" s="11" t="s">
        <v>842</v>
      </c>
      <c r="B216" s="11" t="s">
        <v>20</v>
      </c>
      <c r="C216" s="11" t="s">
        <v>843</v>
      </c>
      <c r="D216" s="11" t="s">
        <v>2082</v>
      </c>
      <c r="E216" s="11" t="s">
        <v>844</v>
      </c>
      <c r="F216" s="11" t="s">
        <v>2081</v>
      </c>
      <c r="G216" s="11" t="s">
        <v>845</v>
      </c>
      <c r="H216" s="11" t="s">
        <v>842</v>
      </c>
      <c r="I216" s="11" t="s">
        <v>3984</v>
      </c>
      <c r="J216" s="11" t="s">
        <v>27</v>
      </c>
      <c r="K216" s="11" t="s">
        <v>28</v>
      </c>
      <c r="L216" s="11" t="s">
        <v>141</v>
      </c>
      <c r="M216" s="34"/>
      <c r="N216" s="34"/>
      <c r="O216" s="34"/>
    </row>
    <row r="217" spans="1:15" s="37" customFormat="1" ht="17.25" customHeight="1">
      <c r="A217" s="11" t="s">
        <v>842</v>
      </c>
      <c r="B217" s="11" t="s">
        <v>38</v>
      </c>
      <c r="C217" s="11" t="s">
        <v>848</v>
      </c>
      <c r="D217" s="11" t="s">
        <v>849</v>
      </c>
      <c r="E217" s="11" t="s">
        <v>850</v>
      </c>
      <c r="F217" s="11" t="s">
        <v>851</v>
      </c>
      <c r="G217" s="11" t="s">
        <v>845</v>
      </c>
      <c r="H217" s="11" t="s">
        <v>842</v>
      </c>
      <c r="I217" s="11" t="s">
        <v>3985</v>
      </c>
      <c r="J217" s="11" t="s">
        <v>43</v>
      </c>
      <c r="K217" s="11" t="s">
        <v>44</v>
      </c>
      <c r="L217" s="11" t="s">
        <v>141</v>
      </c>
      <c r="M217" s="34"/>
      <c r="N217" s="34"/>
      <c r="O217" s="34"/>
    </row>
    <row r="218" spans="1:15" s="37" customFormat="1" ht="17.25" customHeight="1">
      <c r="A218" s="11" t="s">
        <v>842</v>
      </c>
      <c r="B218" s="11" t="s">
        <v>38</v>
      </c>
      <c r="C218" s="11" t="s">
        <v>298</v>
      </c>
      <c r="D218" s="11" t="s">
        <v>3607</v>
      </c>
      <c r="E218" s="11" t="s">
        <v>850</v>
      </c>
      <c r="F218" s="11" t="s">
        <v>851</v>
      </c>
      <c r="G218" s="11" t="s">
        <v>845</v>
      </c>
      <c r="H218" s="11" t="s">
        <v>842</v>
      </c>
      <c r="I218" s="414" t="s">
        <v>3986</v>
      </c>
      <c r="J218" s="11" t="s">
        <v>43</v>
      </c>
      <c r="K218" s="11" t="s">
        <v>44</v>
      </c>
      <c r="L218" s="11" t="s">
        <v>141</v>
      </c>
      <c r="M218" s="34"/>
      <c r="N218" s="34"/>
      <c r="O218" s="34"/>
    </row>
    <row r="219" spans="1:15" s="37" customFormat="1" ht="17.25" customHeight="1">
      <c r="A219" s="11" t="s">
        <v>859</v>
      </c>
      <c r="B219" s="11" t="s">
        <v>20</v>
      </c>
      <c r="C219" s="11" t="s">
        <v>854</v>
      </c>
      <c r="D219" s="11" t="s">
        <v>855</v>
      </c>
      <c r="E219" s="11" t="s">
        <v>856</v>
      </c>
      <c r="F219" s="11" t="s">
        <v>857</v>
      </c>
      <c r="G219" s="11" t="s">
        <v>858</v>
      </c>
      <c r="H219" s="11" t="s">
        <v>859</v>
      </c>
      <c r="I219" s="11" t="s">
        <v>3987</v>
      </c>
      <c r="J219" s="11" t="s">
        <v>574</v>
      </c>
      <c r="K219" s="11" t="s">
        <v>748</v>
      </c>
      <c r="L219" s="11" t="s">
        <v>73</v>
      </c>
      <c r="M219" s="34"/>
      <c r="N219" s="34"/>
      <c r="O219" s="34"/>
    </row>
    <row r="220" spans="1:15" s="37" customFormat="1" ht="17.25" customHeight="1">
      <c r="A220" s="11" t="s">
        <v>859</v>
      </c>
      <c r="B220" s="11" t="s">
        <v>38</v>
      </c>
      <c r="C220" s="11" t="s">
        <v>448</v>
      </c>
      <c r="D220" s="11" t="s">
        <v>426</v>
      </c>
      <c r="E220" s="11" t="s">
        <v>862</v>
      </c>
      <c r="F220" s="11" t="s">
        <v>863</v>
      </c>
      <c r="G220" s="11" t="s">
        <v>864</v>
      </c>
      <c r="H220" s="11" t="s">
        <v>859</v>
      </c>
      <c r="I220" s="414" t="s">
        <v>3988</v>
      </c>
      <c r="J220" s="11" t="s">
        <v>227</v>
      </c>
      <c r="K220" s="11" t="s">
        <v>228</v>
      </c>
      <c r="L220" s="11" t="s">
        <v>73</v>
      </c>
      <c r="M220" s="34"/>
      <c r="N220" s="34"/>
      <c r="O220" s="34"/>
    </row>
    <row r="221" spans="1:15" s="37" customFormat="1" ht="17.25" customHeight="1">
      <c r="A221" s="11" t="s">
        <v>859</v>
      </c>
      <c r="B221" s="11" t="s">
        <v>38</v>
      </c>
      <c r="C221" s="11" t="s">
        <v>871</v>
      </c>
      <c r="D221" s="11" t="s">
        <v>872</v>
      </c>
      <c r="E221" s="11" t="s">
        <v>873</v>
      </c>
      <c r="F221" s="11" t="s">
        <v>874</v>
      </c>
      <c r="G221" s="11" t="s">
        <v>875</v>
      </c>
      <c r="H221" s="11" t="s">
        <v>859</v>
      </c>
      <c r="I221" s="414" t="s">
        <v>3989</v>
      </c>
      <c r="J221" s="11" t="s">
        <v>227</v>
      </c>
      <c r="K221" s="11" t="s">
        <v>228</v>
      </c>
      <c r="L221" s="11" t="s">
        <v>73</v>
      </c>
      <c r="M221" s="34"/>
      <c r="N221" s="34"/>
      <c r="O221" s="34"/>
    </row>
    <row r="222" spans="1:15" s="37" customFormat="1" ht="17.25" customHeight="1">
      <c r="A222" s="11" t="s">
        <v>859</v>
      </c>
      <c r="B222" s="11" t="s">
        <v>38</v>
      </c>
      <c r="C222" s="11" t="s">
        <v>871</v>
      </c>
      <c r="D222" s="11" t="s">
        <v>872</v>
      </c>
      <c r="E222" s="11" t="s">
        <v>2187</v>
      </c>
      <c r="F222" s="11" t="s">
        <v>2188</v>
      </c>
      <c r="G222" s="11" t="s">
        <v>875</v>
      </c>
      <c r="H222" s="11" t="s">
        <v>859</v>
      </c>
      <c r="I222" s="414" t="s">
        <v>3989</v>
      </c>
      <c r="J222" s="11" t="s">
        <v>227</v>
      </c>
      <c r="K222" s="11" t="s">
        <v>228</v>
      </c>
      <c r="L222" s="11" t="s">
        <v>73</v>
      </c>
      <c r="M222" s="34"/>
      <c r="N222" s="34"/>
      <c r="O222" s="34"/>
    </row>
    <row r="223" spans="1:15" s="37" customFormat="1" ht="17.25" customHeight="1">
      <c r="A223" s="11" t="s">
        <v>859</v>
      </c>
      <c r="B223" s="11" t="s">
        <v>38</v>
      </c>
      <c r="C223" s="11" t="s">
        <v>877</v>
      </c>
      <c r="D223" s="11" t="s">
        <v>878</v>
      </c>
      <c r="E223" s="11" t="s">
        <v>879</v>
      </c>
      <c r="F223" s="11" t="s">
        <v>880</v>
      </c>
      <c r="G223" s="11" t="s">
        <v>881</v>
      </c>
      <c r="H223" s="11" t="s">
        <v>859</v>
      </c>
      <c r="I223" s="414" t="s">
        <v>3990</v>
      </c>
      <c r="J223" s="11" t="s">
        <v>227</v>
      </c>
      <c r="K223" s="11" t="s">
        <v>228</v>
      </c>
      <c r="L223" s="11" t="s">
        <v>73</v>
      </c>
      <c r="M223" s="34"/>
      <c r="N223" s="34"/>
      <c r="O223" s="34"/>
    </row>
    <row r="224" spans="1:15" s="37" customFormat="1" ht="17.25" customHeight="1">
      <c r="A224" s="11" t="s">
        <v>859</v>
      </c>
      <c r="B224" s="11" t="s">
        <v>38</v>
      </c>
      <c r="C224" s="11" t="s">
        <v>276</v>
      </c>
      <c r="D224" s="11" t="s">
        <v>2196</v>
      </c>
      <c r="E224" s="11" t="s">
        <v>2197</v>
      </c>
      <c r="F224" s="11" t="s">
        <v>1249</v>
      </c>
      <c r="G224" s="11" t="s">
        <v>869</v>
      </c>
      <c r="H224" s="11" t="s">
        <v>859</v>
      </c>
      <c r="I224" s="414" t="s">
        <v>3991</v>
      </c>
      <c r="J224" s="11" t="s">
        <v>227</v>
      </c>
      <c r="K224" s="11" t="s">
        <v>228</v>
      </c>
      <c r="L224" s="11" t="s">
        <v>73</v>
      </c>
      <c r="M224" s="34"/>
      <c r="N224" s="34"/>
      <c r="O224" s="34"/>
    </row>
    <row r="225" spans="1:15" s="37" customFormat="1" ht="17.25" customHeight="1">
      <c r="A225" s="11" t="s">
        <v>859</v>
      </c>
      <c r="B225" s="11" t="s">
        <v>38</v>
      </c>
      <c r="C225" s="11" t="s">
        <v>2199</v>
      </c>
      <c r="D225" s="11" t="s">
        <v>2200</v>
      </c>
      <c r="E225" s="11" t="s">
        <v>883</v>
      </c>
      <c r="F225" s="11" t="s">
        <v>884</v>
      </c>
      <c r="G225" s="11" t="s">
        <v>885</v>
      </c>
      <c r="H225" s="11" t="s">
        <v>859</v>
      </c>
      <c r="I225" s="414" t="s">
        <v>3992</v>
      </c>
      <c r="J225" s="11" t="s">
        <v>227</v>
      </c>
      <c r="K225" s="11" t="s">
        <v>228</v>
      </c>
      <c r="L225" s="11" t="s">
        <v>73</v>
      </c>
      <c r="M225" s="34"/>
      <c r="N225" s="34"/>
      <c r="O225" s="34"/>
    </row>
    <row r="226" spans="1:15" s="37" customFormat="1" ht="17.25" customHeight="1">
      <c r="A226" s="11" t="s">
        <v>859</v>
      </c>
      <c r="B226" s="11" t="s">
        <v>20</v>
      </c>
      <c r="C226" s="11" t="s">
        <v>395</v>
      </c>
      <c r="D226" s="11" t="s">
        <v>886</v>
      </c>
      <c r="E226" s="11" t="s">
        <v>887</v>
      </c>
      <c r="F226" s="11" t="s">
        <v>888</v>
      </c>
      <c r="G226" s="11" t="s">
        <v>869</v>
      </c>
      <c r="H226" s="11" t="s">
        <v>859</v>
      </c>
      <c r="I226" s="414" t="s">
        <v>3993</v>
      </c>
      <c r="J226" s="11" t="s">
        <v>227</v>
      </c>
      <c r="K226" s="11" t="s">
        <v>228</v>
      </c>
      <c r="L226" s="11" t="s">
        <v>73</v>
      </c>
      <c r="M226" s="34"/>
      <c r="N226" s="34"/>
      <c r="O226" s="34"/>
    </row>
    <row r="227" spans="1:15" s="37" customFormat="1" ht="17.25" customHeight="1">
      <c r="A227" s="11" t="s">
        <v>859</v>
      </c>
      <c r="B227" s="11" t="s">
        <v>38</v>
      </c>
      <c r="C227" s="11" t="s">
        <v>380</v>
      </c>
      <c r="D227" s="11" t="s">
        <v>1255</v>
      </c>
      <c r="E227" s="11" t="s">
        <v>1256</v>
      </c>
      <c r="F227" s="11" t="s">
        <v>1257</v>
      </c>
      <c r="G227" s="11" t="s">
        <v>869</v>
      </c>
      <c r="H227" s="11" t="s">
        <v>859</v>
      </c>
      <c r="I227" s="411" t="s">
        <v>3994</v>
      </c>
      <c r="J227" s="11" t="s">
        <v>227</v>
      </c>
      <c r="K227" s="11" t="s">
        <v>1204</v>
      </c>
      <c r="L227" s="11" t="s">
        <v>73</v>
      </c>
      <c r="M227" s="34"/>
      <c r="N227" s="34"/>
      <c r="O227" s="34"/>
    </row>
    <row r="228" spans="1:15" s="37" customFormat="1" ht="17.25" customHeight="1">
      <c r="A228" s="11" t="s">
        <v>859</v>
      </c>
      <c r="B228" s="11" t="s">
        <v>38</v>
      </c>
      <c r="C228" s="11" t="s">
        <v>88</v>
      </c>
      <c r="D228" s="11" t="s">
        <v>890</v>
      </c>
      <c r="E228" s="11" t="s">
        <v>891</v>
      </c>
      <c r="F228" s="11" t="s">
        <v>892</v>
      </c>
      <c r="G228" s="11" t="s">
        <v>869</v>
      </c>
      <c r="H228" s="11" t="s">
        <v>859</v>
      </c>
      <c r="I228" s="414" t="s">
        <v>3995</v>
      </c>
      <c r="J228" s="11" t="s">
        <v>227</v>
      </c>
      <c r="K228" s="11" t="s">
        <v>228</v>
      </c>
      <c r="L228" s="11" t="s">
        <v>73</v>
      </c>
      <c r="M228" s="34"/>
      <c r="N228" s="34"/>
      <c r="O228" s="34"/>
    </row>
    <row r="229" spans="1:15" s="37" customFormat="1" ht="17.25" customHeight="1">
      <c r="A229" s="11" t="s">
        <v>859</v>
      </c>
      <c r="B229" s="11" t="s">
        <v>38</v>
      </c>
      <c r="C229" s="11" t="s">
        <v>88</v>
      </c>
      <c r="D229" s="11" t="s">
        <v>890</v>
      </c>
      <c r="E229" s="11" t="s">
        <v>2185</v>
      </c>
      <c r="F229" s="11" t="s">
        <v>2186</v>
      </c>
      <c r="G229" s="11" t="s">
        <v>858</v>
      </c>
      <c r="H229" s="11" t="s">
        <v>859</v>
      </c>
      <c r="I229" s="414" t="s">
        <v>3995</v>
      </c>
      <c r="J229" s="11" t="s">
        <v>227</v>
      </c>
      <c r="K229" s="11" t="s">
        <v>228</v>
      </c>
      <c r="L229" s="11" t="s">
        <v>73</v>
      </c>
      <c r="M229" s="34"/>
      <c r="N229" s="34"/>
      <c r="O229" s="34"/>
    </row>
    <row r="230" spans="1:15" s="37" customFormat="1" ht="17.25" customHeight="1">
      <c r="A230" s="11" t="s">
        <v>859</v>
      </c>
      <c r="B230" s="11" t="s">
        <v>38</v>
      </c>
      <c r="C230" s="11" t="s">
        <v>778</v>
      </c>
      <c r="D230" s="11" t="s">
        <v>779</v>
      </c>
      <c r="E230" s="11" t="s">
        <v>895</v>
      </c>
      <c r="F230" s="11" t="s">
        <v>896</v>
      </c>
      <c r="G230" s="11" t="s">
        <v>869</v>
      </c>
      <c r="H230" s="11" t="s">
        <v>859</v>
      </c>
      <c r="I230" s="414" t="s">
        <v>3996</v>
      </c>
      <c r="J230" s="11" t="s">
        <v>227</v>
      </c>
      <c r="K230" s="11" t="s">
        <v>228</v>
      </c>
      <c r="L230" s="11" t="s">
        <v>73</v>
      </c>
      <c r="M230" s="34"/>
      <c r="N230" s="34"/>
      <c r="O230" s="34"/>
    </row>
    <row r="231" spans="1:15" s="37" customFormat="1" ht="17.25" customHeight="1">
      <c r="A231" s="11" t="s">
        <v>859</v>
      </c>
      <c r="B231" s="11" t="s">
        <v>38</v>
      </c>
      <c r="C231" s="11" t="s">
        <v>898</v>
      </c>
      <c r="D231" s="11" t="s">
        <v>488</v>
      </c>
      <c r="E231" s="11" t="s">
        <v>899</v>
      </c>
      <c r="F231" s="11" t="s">
        <v>900</v>
      </c>
      <c r="G231" s="11" t="s">
        <v>885</v>
      </c>
      <c r="H231" s="11" t="s">
        <v>859</v>
      </c>
      <c r="I231" s="414" t="s">
        <v>3997</v>
      </c>
      <c r="J231" s="11" t="s">
        <v>227</v>
      </c>
      <c r="K231" s="11" t="s">
        <v>228</v>
      </c>
      <c r="L231" s="11" t="s">
        <v>73</v>
      </c>
      <c r="M231" s="34"/>
      <c r="N231" s="34"/>
      <c r="O231" s="34"/>
    </row>
    <row r="232" spans="1:15" s="37" customFormat="1" ht="17.25" customHeight="1">
      <c r="A232" s="11" t="s">
        <v>859</v>
      </c>
      <c r="B232" s="11" t="s">
        <v>20</v>
      </c>
      <c r="C232" s="11" t="s">
        <v>908</v>
      </c>
      <c r="D232" s="11" t="s">
        <v>909</v>
      </c>
      <c r="E232" s="11" t="s">
        <v>902</v>
      </c>
      <c r="F232" s="11" t="s">
        <v>903</v>
      </c>
      <c r="G232" s="11" t="s">
        <v>869</v>
      </c>
      <c r="H232" s="11" t="s">
        <v>859</v>
      </c>
      <c r="I232" s="414" t="s">
        <v>3998</v>
      </c>
      <c r="J232" s="11" t="s">
        <v>27</v>
      </c>
      <c r="K232" s="11" t="s">
        <v>28</v>
      </c>
      <c r="L232" s="11" t="s">
        <v>73</v>
      </c>
      <c r="M232" s="34"/>
      <c r="N232" s="34"/>
      <c r="O232" s="34"/>
    </row>
    <row r="233" spans="1:15" s="37" customFormat="1" ht="17.25" customHeight="1">
      <c r="A233" s="11" t="s">
        <v>859</v>
      </c>
      <c r="B233" s="11" t="s">
        <v>20</v>
      </c>
      <c r="C233" s="11" t="s">
        <v>908</v>
      </c>
      <c r="D233" s="11" t="s">
        <v>909</v>
      </c>
      <c r="E233" s="11" t="s">
        <v>1272</v>
      </c>
      <c r="F233" s="11" t="s">
        <v>1273</v>
      </c>
      <c r="G233" s="11" t="s">
        <v>881</v>
      </c>
      <c r="H233" s="11" t="s">
        <v>859</v>
      </c>
      <c r="I233" s="414" t="s">
        <v>3998</v>
      </c>
      <c r="J233" s="11" t="s">
        <v>27</v>
      </c>
      <c r="K233" s="11" t="s">
        <v>1204</v>
      </c>
      <c r="L233" s="11" t="s">
        <v>73</v>
      </c>
      <c r="M233" s="34"/>
      <c r="N233" s="34"/>
      <c r="O233" s="34"/>
    </row>
    <row r="234" spans="1:15" s="37" customFormat="1" ht="17.25" customHeight="1">
      <c r="A234" s="11" t="s">
        <v>859</v>
      </c>
      <c r="B234" s="11" t="s">
        <v>20</v>
      </c>
      <c r="C234" s="11" t="s">
        <v>1228</v>
      </c>
      <c r="D234" s="11" t="s">
        <v>1085</v>
      </c>
      <c r="E234" s="11" t="s">
        <v>904</v>
      </c>
      <c r="F234" s="11" t="s">
        <v>905</v>
      </c>
      <c r="G234" s="11" t="s">
        <v>906</v>
      </c>
      <c r="H234" s="11" t="s">
        <v>859</v>
      </c>
      <c r="I234" s="414" t="s">
        <v>3999</v>
      </c>
      <c r="J234" s="11" t="s">
        <v>574</v>
      </c>
      <c r="K234" s="11" t="s">
        <v>748</v>
      </c>
      <c r="L234" s="11" t="s">
        <v>73</v>
      </c>
      <c r="M234" s="34"/>
      <c r="N234" s="34"/>
      <c r="O234" s="34"/>
    </row>
    <row r="235" spans="1:15" s="37" customFormat="1" ht="17.25" customHeight="1">
      <c r="A235" s="11" t="s">
        <v>859</v>
      </c>
      <c r="B235" s="11" t="s">
        <v>38</v>
      </c>
      <c r="C235" s="11" t="s">
        <v>3596</v>
      </c>
      <c r="D235" s="11" t="s">
        <v>2336</v>
      </c>
      <c r="E235" s="11" t="s">
        <v>910</v>
      </c>
      <c r="F235" s="11" t="s">
        <v>911</v>
      </c>
      <c r="G235" s="11" t="s">
        <v>869</v>
      </c>
      <c r="H235" s="11" t="s">
        <v>859</v>
      </c>
      <c r="I235" s="414" t="s">
        <v>4000</v>
      </c>
      <c r="J235" s="11" t="s">
        <v>227</v>
      </c>
      <c r="K235" s="11" t="s">
        <v>228</v>
      </c>
      <c r="L235" s="11" t="s">
        <v>73</v>
      </c>
      <c r="M235" s="34"/>
      <c r="N235" s="34"/>
      <c r="O235" s="34"/>
    </row>
    <row r="236" spans="1:15" s="37" customFormat="1" ht="17.25" customHeight="1">
      <c r="A236" s="11" t="s">
        <v>859</v>
      </c>
      <c r="B236" s="11" t="s">
        <v>20</v>
      </c>
      <c r="C236" s="11" t="s">
        <v>3596</v>
      </c>
      <c r="D236" s="11" t="s">
        <v>2336</v>
      </c>
      <c r="E236" s="11" t="s">
        <v>2202</v>
      </c>
      <c r="F236" s="11" t="s">
        <v>2203</v>
      </c>
      <c r="G236" s="11" t="s">
        <v>869</v>
      </c>
      <c r="H236" s="11" t="s">
        <v>859</v>
      </c>
      <c r="I236" s="414" t="s">
        <v>4000</v>
      </c>
      <c r="J236" s="11" t="s">
        <v>227</v>
      </c>
      <c r="K236" s="11" t="s">
        <v>228</v>
      </c>
      <c r="L236" s="11" t="s">
        <v>73</v>
      </c>
      <c r="M236" s="34"/>
      <c r="N236" s="34"/>
      <c r="O236" s="34"/>
    </row>
    <row r="237" spans="1:15" s="37" customFormat="1" ht="17.25" customHeight="1">
      <c r="A237" s="11" t="s">
        <v>859</v>
      </c>
      <c r="B237" s="11" t="s">
        <v>38</v>
      </c>
      <c r="C237" s="11" t="s">
        <v>653</v>
      </c>
      <c r="D237" s="11" t="s">
        <v>913</v>
      </c>
      <c r="E237" s="11" t="s">
        <v>366</v>
      </c>
      <c r="F237" s="11" t="s">
        <v>914</v>
      </c>
      <c r="G237" s="11" t="s">
        <v>915</v>
      </c>
      <c r="H237" s="11" t="s">
        <v>859</v>
      </c>
      <c r="I237" s="414" t="s">
        <v>4001</v>
      </c>
      <c r="J237" s="11" t="s">
        <v>227</v>
      </c>
      <c r="K237" s="11" t="s">
        <v>228</v>
      </c>
      <c r="L237" s="11" t="s">
        <v>73</v>
      </c>
      <c r="M237" s="34"/>
      <c r="N237" s="34"/>
      <c r="O237" s="34"/>
    </row>
    <row r="238" spans="1:15" s="37" customFormat="1" ht="17.25" customHeight="1">
      <c r="A238" s="11" t="s">
        <v>859</v>
      </c>
      <c r="B238" s="11" t="s">
        <v>20</v>
      </c>
      <c r="C238" s="11" t="s">
        <v>1263</v>
      </c>
      <c r="D238" s="11" t="s">
        <v>1264</v>
      </c>
      <c r="E238" s="11" t="s">
        <v>1265</v>
      </c>
      <c r="F238" s="11" t="s">
        <v>2204</v>
      </c>
      <c r="G238" s="11" t="s">
        <v>915</v>
      </c>
      <c r="H238" s="11" t="s">
        <v>859</v>
      </c>
      <c r="I238" s="414" t="s">
        <v>4002</v>
      </c>
      <c r="J238" s="11" t="s">
        <v>227</v>
      </c>
      <c r="K238" s="11" t="s">
        <v>1204</v>
      </c>
      <c r="L238" s="11" t="s">
        <v>73</v>
      </c>
      <c r="M238" s="34"/>
      <c r="N238" s="34"/>
      <c r="O238" s="34"/>
    </row>
    <row r="239" spans="1:15" s="37" customFormat="1" ht="17.25" customHeight="1">
      <c r="A239" s="11" t="s">
        <v>859</v>
      </c>
      <c r="B239" s="11" t="s">
        <v>20</v>
      </c>
      <c r="C239" s="11" t="s">
        <v>717</v>
      </c>
      <c r="D239" s="11" t="s">
        <v>152</v>
      </c>
      <c r="E239" s="11" t="s">
        <v>917</v>
      </c>
      <c r="F239" s="11" t="s">
        <v>918</v>
      </c>
      <c r="G239" s="11" t="s">
        <v>869</v>
      </c>
      <c r="H239" s="11" t="s">
        <v>859</v>
      </c>
      <c r="I239" s="414" t="s">
        <v>4003</v>
      </c>
      <c r="J239" s="11" t="s">
        <v>227</v>
      </c>
      <c r="K239" s="11" t="s">
        <v>228</v>
      </c>
      <c r="L239" s="11" t="s">
        <v>73</v>
      </c>
      <c r="M239" s="34"/>
      <c r="N239" s="34"/>
      <c r="O239" s="34"/>
    </row>
    <row r="240" spans="1:15" s="37" customFormat="1" ht="17.25" customHeight="1">
      <c r="A240" s="11" t="s">
        <v>859</v>
      </c>
      <c r="B240" s="11" t="s">
        <v>38</v>
      </c>
      <c r="C240" s="11" t="s">
        <v>920</v>
      </c>
      <c r="D240" s="11" t="s">
        <v>921</v>
      </c>
      <c r="E240" s="11" t="s">
        <v>922</v>
      </c>
      <c r="F240" s="11" t="s">
        <v>2205</v>
      </c>
      <c r="G240" s="11" t="s">
        <v>869</v>
      </c>
      <c r="H240" s="11" t="s">
        <v>859</v>
      </c>
      <c r="I240" s="414" t="s">
        <v>4004</v>
      </c>
      <c r="J240" s="11" t="s">
        <v>227</v>
      </c>
      <c r="K240" s="11" t="s">
        <v>228</v>
      </c>
      <c r="L240" s="11" t="s">
        <v>73</v>
      </c>
      <c r="M240" s="34"/>
      <c r="N240" s="34"/>
      <c r="O240" s="34"/>
    </row>
    <row r="241" spans="1:15" s="37" customFormat="1" ht="17.25" customHeight="1">
      <c r="A241" s="11" t="s">
        <v>859</v>
      </c>
      <c r="B241" s="11" t="s">
        <v>20</v>
      </c>
      <c r="C241" s="11" t="s">
        <v>46</v>
      </c>
      <c r="D241" s="11" t="s">
        <v>1267</v>
      </c>
      <c r="E241" s="11" t="s">
        <v>1253</v>
      </c>
      <c r="F241" s="11" t="s">
        <v>2190</v>
      </c>
      <c r="G241" s="11" t="s">
        <v>1254</v>
      </c>
      <c r="H241" s="11" t="s">
        <v>859</v>
      </c>
      <c r="I241" s="414" t="s">
        <v>4005</v>
      </c>
      <c r="J241" s="11" t="s">
        <v>227</v>
      </c>
      <c r="K241" s="11" t="s">
        <v>228</v>
      </c>
      <c r="L241" s="11" t="s">
        <v>73</v>
      </c>
      <c r="M241" s="34"/>
      <c r="N241" s="34"/>
      <c r="O241" s="34"/>
    </row>
    <row r="242" spans="1:15" s="37" customFormat="1" ht="17.25" customHeight="1">
      <c r="A242" s="11" t="s">
        <v>859</v>
      </c>
      <c r="B242" s="11" t="s">
        <v>20</v>
      </c>
      <c r="C242" s="11" t="s">
        <v>46</v>
      </c>
      <c r="D242" s="11" t="s">
        <v>1267</v>
      </c>
      <c r="E242" s="11" t="s">
        <v>2191</v>
      </c>
      <c r="F242" s="11" t="s">
        <v>2192</v>
      </c>
      <c r="G242" s="11" t="s">
        <v>2193</v>
      </c>
      <c r="H242" s="11" t="s">
        <v>859</v>
      </c>
      <c r="I242" s="414" t="s">
        <v>4005</v>
      </c>
      <c r="J242" s="11" t="s">
        <v>227</v>
      </c>
      <c r="K242" s="11" t="s">
        <v>228</v>
      </c>
      <c r="L242" s="11" t="s">
        <v>73</v>
      </c>
      <c r="M242" s="34"/>
      <c r="N242" s="34"/>
      <c r="O242" s="34"/>
    </row>
    <row r="243" spans="1:15" s="37" customFormat="1" ht="17.25" customHeight="1">
      <c r="A243" s="11" t="s">
        <v>859</v>
      </c>
      <c r="B243" s="11" t="s">
        <v>20</v>
      </c>
      <c r="C243" s="11" t="s">
        <v>46</v>
      </c>
      <c r="D243" s="11" t="s">
        <v>1259</v>
      </c>
      <c r="E243" s="11" t="s">
        <v>1260</v>
      </c>
      <c r="F243" s="11" t="s">
        <v>1261</v>
      </c>
      <c r="G243" s="11" t="s">
        <v>885</v>
      </c>
      <c r="H243" s="11" t="s">
        <v>859</v>
      </c>
      <c r="I243" s="414" t="s">
        <v>4006</v>
      </c>
      <c r="J243" s="11" t="s">
        <v>27</v>
      </c>
      <c r="K243" s="11" t="s">
        <v>1204</v>
      </c>
      <c r="L243" s="11" t="s">
        <v>73</v>
      </c>
      <c r="M243" s="34"/>
      <c r="N243" s="34"/>
      <c r="O243" s="34"/>
    </row>
    <row r="244" spans="1:15" s="37" customFormat="1" ht="17.25" customHeight="1">
      <c r="A244" s="11" t="s">
        <v>859</v>
      </c>
      <c r="B244" s="11" t="s">
        <v>20</v>
      </c>
      <c r="C244" s="11" t="s">
        <v>343</v>
      </c>
      <c r="D244" s="11" t="s">
        <v>866</v>
      </c>
      <c r="E244" s="11" t="s">
        <v>867</v>
      </c>
      <c r="F244" s="11" t="s">
        <v>868</v>
      </c>
      <c r="G244" s="11" t="s">
        <v>869</v>
      </c>
      <c r="H244" s="11" t="s">
        <v>859</v>
      </c>
      <c r="I244" s="412" t="s">
        <v>4007</v>
      </c>
      <c r="J244" s="11" t="s">
        <v>27</v>
      </c>
      <c r="K244" s="11" t="s">
        <v>28</v>
      </c>
      <c r="L244" s="11" t="s">
        <v>73</v>
      </c>
      <c r="M244" s="34"/>
      <c r="N244" s="34"/>
      <c r="O244" s="34"/>
    </row>
    <row r="245" spans="1:15" s="37" customFormat="1" ht="17.25" customHeight="1">
      <c r="A245" s="11" t="s">
        <v>859</v>
      </c>
      <c r="B245" s="11" t="s">
        <v>20</v>
      </c>
      <c r="C245" s="11" t="s">
        <v>924</v>
      </c>
      <c r="D245" s="11" t="s">
        <v>925</v>
      </c>
      <c r="E245" s="11" t="s">
        <v>926</v>
      </c>
      <c r="F245" s="11" t="s">
        <v>927</v>
      </c>
      <c r="G245" s="11" t="s">
        <v>869</v>
      </c>
      <c r="H245" s="11" t="s">
        <v>859</v>
      </c>
      <c r="I245" s="414" t="s">
        <v>4008</v>
      </c>
      <c r="J245" s="11" t="s">
        <v>27</v>
      </c>
      <c r="K245" s="11" t="s">
        <v>28</v>
      </c>
      <c r="L245" s="11" t="s">
        <v>73</v>
      </c>
      <c r="M245" s="34"/>
      <c r="N245" s="34"/>
      <c r="O245" s="34"/>
    </row>
    <row r="246" spans="1:15" s="37" customFormat="1" ht="17.25" customHeight="1">
      <c r="A246" s="11" t="s">
        <v>859</v>
      </c>
      <c r="B246" s="11" t="s">
        <v>38</v>
      </c>
      <c r="C246" s="11" t="s">
        <v>39</v>
      </c>
      <c r="D246" s="11" t="s">
        <v>1867</v>
      </c>
      <c r="E246" s="11" t="s">
        <v>1268</v>
      </c>
      <c r="F246" s="11" t="s">
        <v>1269</v>
      </c>
      <c r="G246" s="11" t="s">
        <v>869</v>
      </c>
      <c r="H246" s="11" t="s">
        <v>859</v>
      </c>
      <c r="I246" s="414" t="s">
        <v>4009</v>
      </c>
      <c r="J246" s="11" t="s">
        <v>27</v>
      </c>
      <c r="K246" s="11" t="s">
        <v>1204</v>
      </c>
      <c r="L246" s="11" t="s">
        <v>73</v>
      </c>
      <c r="M246" s="34"/>
      <c r="N246" s="34"/>
      <c r="O246" s="34"/>
    </row>
    <row r="247" spans="1:15" s="37" customFormat="1" ht="20.45" customHeight="1">
      <c r="A247" s="11" t="s">
        <v>929</v>
      </c>
      <c r="B247" s="11" t="s">
        <v>20</v>
      </c>
      <c r="C247" s="11" t="s">
        <v>930</v>
      </c>
      <c r="D247" s="11" t="s">
        <v>931</v>
      </c>
      <c r="E247" s="11" t="s">
        <v>932</v>
      </c>
      <c r="F247" s="11" t="s">
        <v>933</v>
      </c>
      <c r="G247" s="11" t="s">
        <v>934</v>
      </c>
      <c r="H247" s="11" t="s">
        <v>935</v>
      </c>
      <c r="I247" s="11" t="s">
        <v>4010</v>
      </c>
      <c r="J247" s="11" t="s">
        <v>43</v>
      </c>
      <c r="K247" s="11" t="s">
        <v>44</v>
      </c>
      <c r="L247" s="11" t="s">
        <v>31</v>
      </c>
      <c r="M247" s="34"/>
      <c r="N247" s="34"/>
      <c r="O247" s="34"/>
    </row>
    <row r="248" spans="1:15" s="37" customFormat="1" ht="20.45" customHeight="1">
      <c r="A248" s="11" t="s">
        <v>929</v>
      </c>
      <c r="B248" s="11" t="s">
        <v>20</v>
      </c>
      <c r="C248" s="11" t="s">
        <v>188</v>
      </c>
      <c r="D248" s="11" t="s">
        <v>937</v>
      </c>
      <c r="E248" s="11" t="s">
        <v>938</v>
      </c>
      <c r="F248" s="11" t="s">
        <v>939</v>
      </c>
      <c r="G248" s="11" t="s">
        <v>934</v>
      </c>
      <c r="H248" s="11" t="s">
        <v>935</v>
      </c>
      <c r="I248" s="11" t="s">
        <v>4011</v>
      </c>
      <c r="J248" s="11" t="s">
        <v>27</v>
      </c>
      <c r="K248" s="11" t="s">
        <v>28</v>
      </c>
      <c r="L248" s="11" t="s">
        <v>31</v>
      </c>
      <c r="M248" s="34"/>
      <c r="N248" s="34"/>
      <c r="O248" s="34"/>
    </row>
    <row r="249" spans="1:15" s="37" customFormat="1" ht="20.45" customHeight="1">
      <c r="A249" s="11" t="s">
        <v>929</v>
      </c>
      <c r="B249" s="11" t="s">
        <v>38</v>
      </c>
      <c r="C249" s="11" t="s">
        <v>407</v>
      </c>
      <c r="D249" s="11" t="s">
        <v>941</v>
      </c>
      <c r="E249" s="11" t="s">
        <v>942</v>
      </c>
      <c r="F249" s="11" t="s">
        <v>2174</v>
      </c>
      <c r="G249" s="11" t="s">
        <v>934</v>
      </c>
      <c r="H249" s="11" t="s">
        <v>935</v>
      </c>
      <c r="I249" s="11" t="s">
        <v>4012</v>
      </c>
      <c r="J249" s="11" t="s">
        <v>43</v>
      </c>
      <c r="K249" s="11" t="s">
        <v>44</v>
      </c>
      <c r="L249" s="11" t="s">
        <v>31</v>
      </c>
      <c r="M249" s="34"/>
      <c r="N249" s="34"/>
      <c r="O249" s="34"/>
    </row>
    <row r="250" spans="1:15" s="37" customFormat="1" ht="17.25" customHeight="1">
      <c r="A250" s="11" t="s">
        <v>944</v>
      </c>
      <c r="B250" s="11" t="s">
        <v>20</v>
      </c>
      <c r="C250" s="11" t="s">
        <v>945</v>
      </c>
      <c r="D250" s="11" t="s">
        <v>946</v>
      </c>
      <c r="E250" s="11" t="s">
        <v>947</v>
      </c>
      <c r="F250" s="11" t="s">
        <v>948</v>
      </c>
      <c r="G250" s="11" t="s">
        <v>949</v>
      </c>
      <c r="H250" s="11" t="s">
        <v>944</v>
      </c>
      <c r="I250" s="11" t="s">
        <v>4013</v>
      </c>
      <c r="J250" s="11" t="s">
        <v>43</v>
      </c>
      <c r="K250" s="11" t="s">
        <v>44</v>
      </c>
      <c r="L250" s="11" t="s">
        <v>124</v>
      </c>
      <c r="M250" s="34"/>
      <c r="N250" s="34"/>
      <c r="O250" s="34"/>
    </row>
    <row r="251" spans="1:15" s="37" customFormat="1" ht="20.45" customHeight="1">
      <c r="A251" s="11" t="s">
        <v>952</v>
      </c>
      <c r="B251" s="11" t="s">
        <v>38</v>
      </c>
      <c r="C251" s="11" t="s">
        <v>953</v>
      </c>
      <c r="D251" s="11" t="s">
        <v>954</v>
      </c>
      <c r="E251" s="11" t="s">
        <v>2178</v>
      </c>
      <c r="F251" s="11" t="s">
        <v>955</v>
      </c>
      <c r="G251" s="11" t="s">
        <v>869</v>
      </c>
      <c r="H251" s="11" t="s">
        <v>859</v>
      </c>
      <c r="I251" s="11" t="s">
        <v>4014</v>
      </c>
      <c r="J251" s="11" t="s">
        <v>27</v>
      </c>
      <c r="K251" s="11" t="s">
        <v>28</v>
      </c>
      <c r="L251" s="11" t="s">
        <v>73</v>
      </c>
      <c r="M251" s="34"/>
      <c r="N251" s="34"/>
      <c r="O251" s="34"/>
    </row>
    <row r="252" spans="1:15" s="37" customFormat="1" ht="20.45" customHeight="1">
      <c r="A252" s="11" t="s">
        <v>952</v>
      </c>
      <c r="B252" s="11" t="s">
        <v>20</v>
      </c>
      <c r="C252" s="11" t="s">
        <v>142</v>
      </c>
      <c r="D252" s="11" t="s">
        <v>958</v>
      </c>
      <c r="E252" s="11" t="s">
        <v>2177</v>
      </c>
      <c r="F252" s="11" t="s">
        <v>959</v>
      </c>
      <c r="G252" s="11" t="s">
        <v>881</v>
      </c>
      <c r="H252" s="11" t="s">
        <v>859</v>
      </c>
      <c r="I252" s="11" t="s">
        <v>4015</v>
      </c>
      <c r="J252" s="11" t="s">
        <v>27</v>
      </c>
      <c r="K252" s="11" t="s">
        <v>28</v>
      </c>
      <c r="L252" s="11" t="s">
        <v>73</v>
      </c>
      <c r="M252" s="34"/>
      <c r="N252" s="34"/>
      <c r="O252" s="34"/>
    </row>
    <row r="253" spans="1:15" s="37" customFormat="1" ht="20.45" customHeight="1">
      <c r="A253" s="11" t="s">
        <v>952</v>
      </c>
      <c r="B253" s="11" t="s">
        <v>20</v>
      </c>
      <c r="C253" s="11" t="s">
        <v>961</v>
      </c>
      <c r="D253" s="11" t="s">
        <v>962</v>
      </c>
      <c r="E253" s="11" t="s">
        <v>2176</v>
      </c>
      <c r="F253" s="11" t="s">
        <v>963</v>
      </c>
      <c r="G253" s="11" t="s">
        <v>869</v>
      </c>
      <c r="H253" s="11" t="s">
        <v>859</v>
      </c>
      <c r="I253" s="11" t="s">
        <v>4016</v>
      </c>
      <c r="J253" s="11" t="s">
        <v>27</v>
      </c>
      <c r="K253" s="11" t="s">
        <v>28</v>
      </c>
      <c r="L253" s="11" t="s">
        <v>73</v>
      </c>
      <c r="M253" s="34"/>
      <c r="N253" s="34"/>
      <c r="O253" s="34"/>
    </row>
    <row r="254" spans="1:15" s="37" customFormat="1" ht="20.45" customHeight="1">
      <c r="A254" s="11" t="s">
        <v>965</v>
      </c>
      <c r="B254" s="11" t="s">
        <v>20</v>
      </c>
      <c r="C254" s="11" t="s">
        <v>1251</v>
      </c>
      <c r="D254" s="11" t="s">
        <v>1252</v>
      </c>
      <c r="E254" s="11" t="s">
        <v>966</v>
      </c>
      <c r="F254" s="11" t="s">
        <v>967</v>
      </c>
      <c r="G254" s="11" t="s">
        <v>968</v>
      </c>
      <c r="H254" s="11" t="s">
        <v>965</v>
      </c>
      <c r="I254" s="39" t="s">
        <v>4017</v>
      </c>
      <c r="J254" s="11" t="s">
        <v>43</v>
      </c>
      <c r="K254" s="11" t="s">
        <v>44</v>
      </c>
      <c r="L254" s="11" t="s">
        <v>124</v>
      </c>
      <c r="M254" s="34"/>
      <c r="N254" s="34"/>
      <c r="O254" s="34"/>
    </row>
    <row r="255" spans="1:15" s="37" customFormat="1" ht="20.45" customHeight="1">
      <c r="A255" s="11" t="s">
        <v>965</v>
      </c>
      <c r="B255" s="11" t="s">
        <v>38</v>
      </c>
      <c r="C255" s="11" t="s">
        <v>276</v>
      </c>
      <c r="D255" s="11" t="s">
        <v>2258</v>
      </c>
      <c r="E255" s="11" t="s">
        <v>971</v>
      </c>
      <c r="F255" s="11" t="s">
        <v>972</v>
      </c>
      <c r="G255" s="11" t="s">
        <v>973</v>
      </c>
      <c r="H255" s="11" t="s">
        <v>974</v>
      </c>
      <c r="I255" s="11" t="s">
        <v>4018</v>
      </c>
      <c r="J255" s="11" t="s">
        <v>43</v>
      </c>
      <c r="K255" s="11" t="s">
        <v>44</v>
      </c>
      <c r="L255" s="11" t="s">
        <v>124</v>
      </c>
      <c r="M255" s="34"/>
      <c r="N255" s="34"/>
      <c r="O255" s="34"/>
    </row>
    <row r="256" spans="1:15" s="37" customFormat="1" ht="20.45" customHeight="1">
      <c r="A256" s="11" t="s">
        <v>965</v>
      </c>
      <c r="B256" s="11" t="s">
        <v>38</v>
      </c>
      <c r="C256" s="11" t="s">
        <v>276</v>
      </c>
      <c r="D256" s="11" t="s">
        <v>2258</v>
      </c>
      <c r="E256" s="11" t="s">
        <v>2126</v>
      </c>
      <c r="F256" s="11" t="s">
        <v>2127</v>
      </c>
      <c r="G256" s="11" t="s">
        <v>2128</v>
      </c>
      <c r="H256" s="11" t="s">
        <v>2129</v>
      </c>
      <c r="I256" s="11" t="s">
        <v>4018</v>
      </c>
      <c r="J256" s="11" t="s">
        <v>43</v>
      </c>
      <c r="K256" s="11" t="s">
        <v>44</v>
      </c>
      <c r="L256" s="11" t="s">
        <v>124</v>
      </c>
      <c r="M256" s="34"/>
      <c r="N256" s="34"/>
      <c r="O256" s="34"/>
    </row>
    <row r="257" spans="1:15" s="37" customFormat="1" ht="20.45" customHeight="1">
      <c r="A257" s="11" t="s">
        <v>965</v>
      </c>
      <c r="B257" s="11" t="s">
        <v>20</v>
      </c>
      <c r="C257" s="11" t="s">
        <v>976</v>
      </c>
      <c r="D257" s="11" t="s">
        <v>977</v>
      </c>
      <c r="E257" s="11" t="s">
        <v>978</v>
      </c>
      <c r="F257" s="11" t="s">
        <v>979</v>
      </c>
      <c r="G257" s="11" t="s">
        <v>968</v>
      </c>
      <c r="H257" s="11" t="s">
        <v>965</v>
      </c>
      <c r="I257" s="11" t="s">
        <v>4019</v>
      </c>
      <c r="J257" s="11" t="s">
        <v>27</v>
      </c>
      <c r="K257" s="11" t="s">
        <v>28</v>
      </c>
      <c r="L257" s="11" t="s">
        <v>124</v>
      </c>
      <c r="M257" s="34"/>
      <c r="N257" s="34"/>
      <c r="O257" s="34"/>
    </row>
    <row r="258" spans="1:15" s="37" customFormat="1" ht="20.45" customHeight="1">
      <c r="A258" s="11" t="s">
        <v>981</v>
      </c>
      <c r="B258" s="11" t="s">
        <v>38</v>
      </c>
      <c r="C258" s="11" t="s">
        <v>982</v>
      </c>
      <c r="D258" s="11" t="s">
        <v>659</v>
      </c>
      <c r="E258" s="11" t="s">
        <v>2114</v>
      </c>
      <c r="F258" s="11" t="s">
        <v>983</v>
      </c>
      <c r="G258" s="11" t="s">
        <v>984</v>
      </c>
      <c r="H258" s="11" t="s">
        <v>981</v>
      </c>
      <c r="I258" s="11" t="s">
        <v>4020</v>
      </c>
      <c r="J258" s="11" t="s">
        <v>43</v>
      </c>
      <c r="K258" s="11" t="s">
        <v>44</v>
      </c>
      <c r="L258" s="11" t="s">
        <v>124</v>
      </c>
      <c r="M258" s="34"/>
      <c r="N258" s="34"/>
      <c r="O258" s="34"/>
    </row>
    <row r="259" spans="1:15" s="37" customFormat="1" ht="20.45" customHeight="1">
      <c r="A259" s="11" t="s">
        <v>987</v>
      </c>
      <c r="B259" s="11" t="s">
        <v>20</v>
      </c>
      <c r="C259" s="11" t="s">
        <v>399</v>
      </c>
      <c r="D259" s="11" t="s">
        <v>988</v>
      </c>
      <c r="E259" s="11" t="s">
        <v>2064</v>
      </c>
      <c r="F259" s="11" t="s">
        <v>2065</v>
      </c>
      <c r="G259" s="11" t="s">
        <v>989</v>
      </c>
      <c r="H259" s="11" t="s">
        <v>990</v>
      </c>
      <c r="I259" s="11" t="s">
        <v>4021</v>
      </c>
      <c r="J259" s="11" t="s">
        <v>43</v>
      </c>
      <c r="K259" s="11" t="s">
        <v>44</v>
      </c>
      <c r="L259" s="11" t="s">
        <v>124</v>
      </c>
      <c r="M259" s="34"/>
      <c r="N259" s="34"/>
      <c r="O259" s="34"/>
    </row>
    <row r="260" spans="1:15" s="37" customFormat="1" ht="17.25" customHeight="1">
      <c r="A260" s="11" t="s">
        <v>992</v>
      </c>
      <c r="B260" s="11" t="s">
        <v>20</v>
      </c>
      <c r="C260" s="11" t="s">
        <v>993</v>
      </c>
      <c r="D260" s="11" t="s">
        <v>994</v>
      </c>
      <c r="E260" s="11" t="s">
        <v>995</v>
      </c>
      <c r="F260" s="11" t="s">
        <v>3451</v>
      </c>
      <c r="G260" s="11" t="s">
        <v>997</v>
      </c>
      <c r="H260" s="11" t="s">
        <v>992</v>
      </c>
      <c r="I260" s="11" t="s">
        <v>4022</v>
      </c>
      <c r="J260" s="11" t="s">
        <v>27</v>
      </c>
      <c r="K260" s="11" t="s">
        <v>28</v>
      </c>
      <c r="L260" s="11" t="s">
        <v>62</v>
      </c>
      <c r="M260" s="34"/>
      <c r="N260" s="34"/>
      <c r="O260" s="34"/>
    </row>
    <row r="261" spans="1:15" s="37" customFormat="1" ht="17.25" customHeight="1">
      <c r="A261" s="11" t="s">
        <v>992</v>
      </c>
      <c r="B261" s="11" t="s">
        <v>20</v>
      </c>
      <c r="C261" s="11" t="s">
        <v>2376</v>
      </c>
      <c r="D261" s="11" t="s">
        <v>3616</v>
      </c>
      <c r="E261" s="11" t="s">
        <v>995</v>
      </c>
      <c r="F261" s="11" t="s">
        <v>3451</v>
      </c>
      <c r="G261" s="11" t="s">
        <v>997</v>
      </c>
      <c r="H261" s="11" t="s">
        <v>992</v>
      </c>
      <c r="I261" s="411" t="s">
        <v>4023</v>
      </c>
      <c r="J261" s="11" t="s">
        <v>27</v>
      </c>
      <c r="K261" s="11" t="s">
        <v>28</v>
      </c>
      <c r="L261" s="11" t="s">
        <v>62</v>
      </c>
      <c r="M261" s="34"/>
      <c r="N261" s="34"/>
      <c r="O261" s="34"/>
    </row>
    <row r="262" spans="1:15" s="37" customFormat="1" ht="17.25" customHeight="1">
      <c r="A262" s="11" t="s">
        <v>992</v>
      </c>
      <c r="B262" s="11" t="s">
        <v>38</v>
      </c>
      <c r="C262" s="11" t="s">
        <v>162</v>
      </c>
      <c r="D262" s="11" t="s">
        <v>726</v>
      </c>
      <c r="E262" s="11" t="s">
        <v>1000</v>
      </c>
      <c r="F262" s="11" t="s">
        <v>3451</v>
      </c>
      <c r="G262" s="11" t="s">
        <v>997</v>
      </c>
      <c r="H262" s="11" t="s">
        <v>992</v>
      </c>
      <c r="I262" s="11" t="s">
        <v>4024</v>
      </c>
      <c r="J262" s="11" t="s">
        <v>227</v>
      </c>
      <c r="K262" s="11" t="s">
        <v>228</v>
      </c>
      <c r="L262" s="11" t="s">
        <v>62</v>
      </c>
      <c r="M262" s="34"/>
      <c r="N262" s="34"/>
      <c r="O262" s="34"/>
    </row>
    <row r="263" spans="1:15" s="37" customFormat="1" ht="17.25" customHeight="1">
      <c r="A263" s="11" t="s">
        <v>992</v>
      </c>
      <c r="B263" s="11" t="s">
        <v>38</v>
      </c>
      <c r="C263" s="11" t="s">
        <v>111</v>
      </c>
      <c r="D263" s="11" t="s">
        <v>3438</v>
      </c>
      <c r="E263" s="11" t="s">
        <v>1275</v>
      </c>
      <c r="F263" s="11" t="s">
        <v>3451</v>
      </c>
      <c r="G263" s="11" t="s">
        <v>997</v>
      </c>
      <c r="H263" s="11" t="s">
        <v>992</v>
      </c>
      <c r="I263" s="412" t="s">
        <v>4025</v>
      </c>
      <c r="J263" s="11" t="s">
        <v>43</v>
      </c>
      <c r="K263" s="11" t="s">
        <v>44</v>
      </c>
      <c r="L263" s="11" t="s">
        <v>62</v>
      </c>
      <c r="M263" s="34"/>
      <c r="N263" s="34"/>
      <c r="O263" s="34"/>
    </row>
    <row r="264" spans="1:15" s="37" customFormat="1" ht="17.25" customHeight="1">
      <c r="A264" s="11" t="s">
        <v>992</v>
      </c>
      <c r="B264" s="11" t="s">
        <v>38</v>
      </c>
      <c r="C264" s="11" t="s">
        <v>3452</v>
      </c>
      <c r="D264" s="11" t="s">
        <v>3453</v>
      </c>
      <c r="E264" s="11" t="s">
        <v>1276</v>
      </c>
      <c r="F264" s="11" t="s">
        <v>3451</v>
      </c>
      <c r="G264" s="11" t="s">
        <v>997</v>
      </c>
      <c r="H264" s="11" t="s">
        <v>992</v>
      </c>
      <c r="I264" s="412" t="s">
        <v>4026</v>
      </c>
      <c r="J264" s="11" t="s">
        <v>43</v>
      </c>
      <c r="K264" s="11" t="s">
        <v>44</v>
      </c>
      <c r="L264" s="11" t="s">
        <v>62</v>
      </c>
      <c r="M264" s="34"/>
      <c r="N264" s="34"/>
      <c r="O264" s="34"/>
    </row>
    <row r="265" spans="1:15" s="37" customFormat="1" ht="17.25" customHeight="1">
      <c r="A265" s="11" t="s">
        <v>992</v>
      </c>
      <c r="B265" s="11" t="s">
        <v>38</v>
      </c>
      <c r="C265" s="11" t="s">
        <v>1281</v>
      </c>
      <c r="D265" s="11" t="s">
        <v>1282</v>
      </c>
      <c r="E265" s="11" t="s">
        <v>1276</v>
      </c>
      <c r="F265" s="11" t="s">
        <v>3451</v>
      </c>
      <c r="G265" s="11" t="s">
        <v>997</v>
      </c>
      <c r="H265" s="11" t="s">
        <v>992</v>
      </c>
      <c r="I265" s="41" t="s">
        <v>4027</v>
      </c>
      <c r="J265" s="11" t="s">
        <v>43</v>
      </c>
      <c r="K265" s="11" t="s">
        <v>44</v>
      </c>
      <c r="L265" s="11" t="s">
        <v>62</v>
      </c>
      <c r="M265" s="34"/>
      <c r="N265" s="34"/>
      <c r="O265" s="34"/>
    </row>
    <row r="266" spans="1:15" s="37" customFormat="1" ht="20.45" customHeight="1">
      <c r="A266" s="11" t="s">
        <v>1002</v>
      </c>
      <c r="B266" s="11" t="s">
        <v>20</v>
      </c>
      <c r="C266" s="11" t="s">
        <v>3609</v>
      </c>
      <c r="D266" s="11" t="s">
        <v>819</v>
      </c>
      <c r="E266" s="11" t="s">
        <v>1003</v>
      </c>
      <c r="F266" s="11" t="s">
        <v>1004</v>
      </c>
      <c r="G266" s="11" t="s">
        <v>1005</v>
      </c>
      <c r="H266" s="11" t="s">
        <v>1006</v>
      </c>
      <c r="I266" s="412" t="s">
        <v>4028</v>
      </c>
      <c r="J266" s="11" t="s">
        <v>27</v>
      </c>
      <c r="K266" s="11" t="s">
        <v>28</v>
      </c>
      <c r="L266" s="11" t="s">
        <v>194</v>
      </c>
      <c r="M266" s="34"/>
      <c r="N266" s="34"/>
      <c r="O266" s="34"/>
    </row>
    <row r="267" spans="1:15" s="37" customFormat="1" ht="20.45" customHeight="1">
      <c r="A267" s="11" t="s">
        <v>1002</v>
      </c>
      <c r="B267" s="11" t="s">
        <v>20</v>
      </c>
      <c r="C267" s="11" t="s">
        <v>481</v>
      </c>
      <c r="D267" s="11" t="s">
        <v>1008</v>
      </c>
      <c r="E267" s="11" t="s">
        <v>1009</v>
      </c>
      <c r="F267" s="11" t="s">
        <v>1010</v>
      </c>
      <c r="G267" s="11" t="s">
        <v>1005</v>
      </c>
      <c r="H267" s="11" t="s">
        <v>1006</v>
      </c>
      <c r="I267" s="412" t="s">
        <v>4029</v>
      </c>
      <c r="J267" s="11" t="s">
        <v>27</v>
      </c>
      <c r="K267" s="11" t="s">
        <v>28</v>
      </c>
      <c r="L267" s="11" t="s">
        <v>194</v>
      </c>
      <c r="M267" s="34"/>
      <c r="N267" s="34"/>
      <c r="O267" s="34"/>
    </row>
    <row r="268" spans="1:15" s="37" customFormat="1" ht="20.45" customHeight="1">
      <c r="A268" s="11" t="s">
        <v>1002</v>
      </c>
      <c r="B268" s="11" t="s">
        <v>38</v>
      </c>
      <c r="C268" s="11" t="s">
        <v>1181</v>
      </c>
      <c r="D268" s="11" t="s">
        <v>791</v>
      </c>
      <c r="E268" s="11" t="s">
        <v>1013</v>
      </c>
      <c r="F268" s="11" t="s">
        <v>273</v>
      </c>
      <c r="G268" s="11" t="s">
        <v>1005</v>
      </c>
      <c r="H268" s="11" t="s">
        <v>1006</v>
      </c>
      <c r="I268" s="414" t="s">
        <v>4030</v>
      </c>
      <c r="J268" s="11" t="s">
        <v>227</v>
      </c>
      <c r="K268" s="11" t="s">
        <v>228</v>
      </c>
      <c r="L268" s="11" t="s">
        <v>194</v>
      </c>
      <c r="M268" s="34"/>
      <c r="N268" s="34"/>
      <c r="O268" s="34"/>
    </row>
    <row r="269" spans="1:15" s="37" customFormat="1" ht="20.45" customHeight="1">
      <c r="A269" s="11" t="s">
        <v>1002</v>
      </c>
      <c r="B269" s="11" t="s">
        <v>20</v>
      </c>
      <c r="C269" s="11" t="s">
        <v>157</v>
      </c>
      <c r="D269" s="11" t="s">
        <v>1014</v>
      </c>
      <c r="E269" s="11" t="s">
        <v>1015</v>
      </c>
      <c r="F269" s="11" t="s">
        <v>1016</v>
      </c>
      <c r="G269" s="11" t="s">
        <v>1017</v>
      </c>
      <c r="H269" s="11" t="s">
        <v>1002</v>
      </c>
      <c r="I269" s="11" t="s">
        <v>4031</v>
      </c>
      <c r="J269" s="11" t="s">
        <v>227</v>
      </c>
      <c r="K269" s="11" t="s">
        <v>228</v>
      </c>
      <c r="L269" s="11" t="s">
        <v>194</v>
      </c>
      <c r="M269" s="34"/>
      <c r="N269" s="34"/>
      <c r="O269" s="34"/>
    </row>
    <row r="270" spans="1:15" s="37" customFormat="1" ht="20.45" customHeight="1">
      <c r="A270" s="11" t="s">
        <v>1002</v>
      </c>
      <c r="B270" s="11" t="s">
        <v>20</v>
      </c>
      <c r="C270" s="11" t="s">
        <v>487</v>
      </c>
      <c r="D270" s="11" t="s">
        <v>2194</v>
      </c>
      <c r="E270" s="11" t="s">
        <v>2085</v>
      </c>
      <c r="F270" s="11" t="s">
        <v>1021</v>
      </c>
      <c r="G270" s="11" t="s">
        <v>1005</v>
      </c>
      <c r="H270" s="11" t="s">
        <v>1006</v>
      </c>
      <c r="I270" s="414" t="s">
        <v>4032</v>
      </c>
      <c r="J270" s="11" t="s">
        <v>43</v>
      </c>
      <c r="K270" s="11" t="s">
        <v>44</v>
      </c>
      <c r="L270" s="11" t="s">
        <v>194</v>
      </c>
      <c r="M270" s="34"/>
      <c r="N270" s="34"/>
      <c r="O270" s="34"/>
    </row>
    <row r="271" spans="1:15" s="37" customFormat="1" ht="20.45" customHeight="1">
      <c r="A271" s="11" t="s">
        <v>1002</v>
      </c>
      <c r="B271" s="11" t="s">
        <v>20</v>
      </c>
      <c r="C271" s="11" t="s">
        <v>415</v>
      </c>
      <c r="D271" s="11" t="s">
        <v>1023</v>
      </c>
      <c r="E271" s="11" t="s">
        <v>1024</v>
      </c>
      <c r="F271" s="11" t="s">
        <v>1025</v>
      </c>
      <c r="G271" s="11" t="s">
        <v>1026</v>
      </c>
      <c r="H271" s="11" t="s">
        <v>1027</v>
      </c>
      <c r="I271" s="11" t="s">
        <v>4033</v>
      </c>
      <c r="J271" s="11" t="s">
        <v>43</v>
      </c>
      <c r="K271" s="11" t="s">
        <v>44</v>
      </c>
      <c r="L271" s="11" t="s">
        <v>194</v>
      </c>
      <c r="M271" s="34"/>
      <c r="N271" s="34"/>
      <c r="O271" s="34"/>
    </row>
    <row r="272" spans="1:15" s="37" customFormat="1" ht="20.45" customHeight="1">
      <c r="A272" s="11" t="s">
        <v>1029</v>
      </c>
      <c r="B272" s="11" t="s">
        <v>20</v>
      </c>
      <c r="C272" s="11" t="s">
        <v>1030</v>
      </c>
      <c r="D272" s="11" t="s">
        <v>1031</v>
      </c>
      <c r="E272" s="11" t="s">
        <v>2030</v>
      </c>
      <c r="F272" s="11" t="s">
        <v>2031</v>
      </c>
      <c r="G272" s="11" t="s">
        <v>1032</v>
      </c>
      <c r="H272" s="11" t="s">
        <v>1033</v>
      </c>
      <c r="I272" s="11" t="s">
        <v>4034</v>
      </c>
      <c r="J272" s="11" t="s">
        <v>27</v>
      </c>
      <c r="K272" s="11" t="s">
        <v>28</v>
      </c>
      <c r="L272" s="11" t="s">
        <v>96</v>
      </c>
      <c r="M272" s="34"/>
      <c r="N272" s="34"/>
      <c r="O272" s="34"/>
    </row>
    <row r="273" spans="1:15" s="37" customFormat="1" ht="20.45" customHeight="1">
      <c r="A273" s="11" t="s">
        <v>1029</v>
      </c>
      <c r="B273" s="11" t="s">
        <v>38</v>
      </c>
      <c r="C273" s="11" t="s">
        <v>512</v>
      </c>
      <c r="D273" s="11" t="s">
        <v>3511</v>
      </c>
      <c r="E273" s="11" t="s">
        <v>2028</v>
      </c>
      <c r="F273" s="11" t="s">
        <v>1038</v>
      </c>
      <c r="G273" s="11" t="s">
        <v>1032</v>
      </c>
      <c r="H273" s="11" t="s">
        <v>1033</v>
      </c>
      <c r="I273" s="414" t="s">
        <v>4035</v>
      </c>
      <c r="J273" s="11" t="s">
        <v>43</v>
      </c>
      <c r="K273" s="11" t="s">
        <v>44</v>
      </c>
      <c r="L273" s="11" t="s">
        <v>96</v>
      </c>
      <c r="M273" s="34"/>
      <c r="N273" s="34"/>
      <c r="O273" s="34"/>
    </row>
    <row r="274" spans="1:15" s="37" customFormat="1" ht="20.45" customHeight="1">
      <c r="A274" s="11" t="s">
        <v>1029</v>
      </c>
      <c r="B274" s="11" t="s">
        <v>20</v>
      </c>
      <c r="C274" s="11" t="s">
        <v>134</v>
      </c>
      <c r="D274" s="11" t="s">
        <v>411</v>
      </c>
      <c r="E274" s="11" t="s">
        <v>2029</v>
      </c>
      <c r="F274" s="11" t="s">
        <v>1040</v>
      </c>
      <c r="G274" s="11" t="s">
        <v>1041</v>
      </c>
      <c r="H274" s="11" t="s">
        <v>1042</v>
      </c>
      <c r="I274" s="11" t="s">
        <v>4036</v>
      </c>
      <c r="J274" s="11" t="s">
        <v>43</v>
      </c>
      <c r="K274" s="11" t="s">
        <v>44</v>
      </c>
      <c r="L274" s="11" t="s">
        <v>96</v>
      </c>
      <c r="M274" s="34"/>
      <c r="N274" s="34"/>
      <c r="O274" s="34"/>
    </row>
    <row r="275" spans="1:15" s="37" customFormat="1" ht="20.45" customHeight="1">
      <c r="A275" s="11" t="s">
        <v>1044</v>
      </c>
      <c r="B275" s="11" t="s">
        <v>38</v>
      </c>
      <c r="C275" s="11" t="s">
        <v>1045</v>
      </c>
      <c r="D275" s="11" t="s">
        <v>1046</v>
      </c>
      <c r="E275" s="11" t="s">
        <v>3520</v>
      </c>
      <c r="F275" s="11" t="s">
        <v>2097</v>
      </c>
      <c r="G275" s="11" t="s">
        <v>1050</v>
      </c>
      <c r="H275" s="11" t="s">
        <v>1044</v>
      </c>
      <c r="I275" s="11" t="s">
        <v>4037</v>
      </c>
      <c r="J275" s="11" t="s">
        <v>227</v>
      </c>
      <c r="K275" s="11" t="s">
        <v>228</v>
      </c>
      <c r="L275" s="11" t="s">
        <v>73</v>
      </c>
      <c r="M275" s="34"/>
      <c r="N275" s="34"/>
      <c r="O275" s="34"/>
    </row>
    <row r="276" spans="1:15" s="37" customFormat="1" ht="20.45" customHeight="1">
      <c r="A276" s="11" t="s">
        <v>1044</v>
      </c>
      <c r="B276" s="11" t="s">
        <v>20</v>
      </c>
      <c r="C276" s="11" t="s">
        <v>784</v>
      </c>
      <c r="D276" s="11" t="s">
        <v>82</v>
      </c>
      <c r="E276" s="11" t="s">
        <v>2098</v>
      </c>
      <c r="F276" s="11" t="s">
        <v>2097</v>
      </c>
      <c r="G276" s="11" t="s">
        <v>1050</v>
      </c>
      <c r="H276" s="11" t="s">
        <v>1044</v>
      </c>
      <c r="I276" s="412" t="s">
        <v>4038</v>
      </c>
      <c r="J276" s="11" t="s">
        <v>227</v>
      </c>
      <c r="K276" s="11" t="s">
        <v>228</v>
      </c>
      <c r="L276" s="11" t="s">
        <v>73</v>
      </c>
      <c r="M276" s="34"/>
      <c r="N276" s="34"/>
      <c r="O276" s="34"/>
    </row>
    <row r="277" spans="1:15" s="37" customFormat="1" ht="20.45" customHeight="1">
      <c r="A277" s="11" t="s">
        <v>1044</v>
      </c>
      <c r="B277" s="11" t="s">
        <v>20</v>
      </c>
      <c r="C277" s="11" t="s">
        <v>487</v>
      </c>
      <c r="D277" s="11" t="s">
        <v>3631</v>
      </c>
      <c r="E277" s="11" t="s">
        <v>1053</v>
      </c>
      <c r="F277" s="11" t="s">
        <v>2099</v>
      </c>
      <c r="G277" s="11" t="s">
        <v>1050</v>
      </c>
      <c r="H277" s="11" t="s">
        <v>1044</v>
      </c>
      <c r="I277" s="414" t="s">
        <v>4039</v>
      </c>
      <c r="J277" s="11" t="s">
        <v>27</v>
      </c>
      <c r="K277" s="11" t="s">
        <v>28</v>
      </c>
      <c r="L277" s="11" t="s">
        <v>73</v>
      </c>
      <c r="M277" s="34"/>
      <c r="N277" s="34"/>
      <c r="O277" s="34"/>
    </row>
    <row r="278" spans="1:15" s="37" customFormat="1" ht="17.25" customHeight="1">
      <c r="A278" s="11" t="s">
        <v>1055</v>
      </c>
      <c r="B278" s="11" t="s">
        <v>20</v>
      </c>
      <c r="C278" s="11" t="s">
        <v>1056</v>
      </c>
      <c r="D278" s="11" t="s">
        <v>1057</v>
      </c>
      <c r="E278" s="11" t="s">
        <v>2247</v>
      </c>
      <c r="F278" s="11" t="s">
        <v>2431</v>
      </c>
      <c r="G278" s="11" t="s">
        <v>1058</v>
      </c>
      <c r="H278" s="11" t="s">
        <v>1055</v>
      </c>
      <c r="I278" s="11" t="s">
        <v>4040</v>
      </c>
      <c r="J278" s="11" t="s">
        <v>361</v>
      </c>
      <c r="K278" s="11" t="s">
        <v>362</v>
      </c>
      <c r="L278" s="11" t="s">
        <v>96</v>
      </c>
      <c r="M278" s="34"/>
      <c r="N278" s="34"/>
      <c r="O278" s="34"/>
    </row>
    <row r="279" spans="1:15" s="37" customFormat="1" ht="17.25" customHeight="1">
      <c r="A279" s="11" t="s">
        <v>1055</v>
      </c>
      <c r="B279" s="11" t="s">
        <v>20</v>
      </c>
      <c r="C279" s="11" t="s">
        <v>126</v>
      </c>
      <c r="D279" s="11" t="s">
        <v>1061</v>
      </c>
      <c r="E279" s="11" t="s">
        <v>2247</v>
      </c>
      <c r="F279" s="11" t="s">
        <v>2431</v>
      </c>
      <c r="G279" s="11" t="s">
        <v>1058</v>
      </c>
      <c r="H279" s="11" t="s">
        <v>1055</v>
      </c>
      <c r="I279" s="11" t="s">
        <v>4041</v>
      </c>
      <c r="J279" s="11" t="s">
        <v>43</v>
      </c>
      <c r="K279" s="11" t="s">
        <v>44</v>
      </c>
      <c r="L279" s="11" t="s">
        <v>96</v>
      </c>
      <c r="M279" s="34"/>
      <c r="N279" s="34"/>
      <c r="O279" s="34"/>
    </row>
    <row r="280" spans="1:15" s="37" customFormat="1" ht="17.25" customHeight="1">
      <c r="A280" s="11" t="s">
        <v>1055</v>
      </c>
      <c r="B280" s="11" t="s">
        <v>38</v>
      </c>
      <c r="C280" s="11" t="s">
        <v>178</v>
      </c>
      <c r="D280" s="11" t="s">
        <v>1063</v>
      </c>
      <c r="E280" s="11" t="s">
        <v>2247</v>
      </c>
      <c r="F280" s="11" t="s">
        <v>2431</v>
      </c>
      <c r="G280" s="11" t="s">
        <v>1058</v>
      </c>
      <c r="H280" s="11" t="s">
        <v>1055</v>
      </c>
      <c r="I280" s="11" t="s">
        <v>4042</v>
      </c>
      <c r="J280" s="11" t="s">
        <v>227</v>
      </c>
      <c r="K280" s="11" t="s">
        <v>228</v>
      </c>
      <c r="L280" s="11" t="s">
        <v>96</v>
      </c>
      <c r="M280" s="34"/>
      <c r="N280" s="34"/>
      <c r="O280" s="34"/>
    </row>
    <row r="281" spans="1:15" s="37" customFormat="1" ht="20.45" customHeight="1">
      <c r="A281" s="11" t="s">
        <v>1065</v>
      </c>
      <c r="B281" s="11" t="s">
        <v>20</v>
      </c>
      <c r="C281" s="11" t="s">
        <v>147</v>
      </c>
      <c r="D281" s="11" t="s">
        <v>3590</v>
      </c>
      <c r="E281" s="11" t="s">
        <v>1068</v>
      </c>
      <c r="F281" s="11" t="s">
        <v>1069</v>
      </c>
      <c r="G281" s="11" t="s">
        <v>1070</v>
      </c>
      <c r="H281" s="11" t="s">
        <v>1071</v>
      </c>
      <c r="I281" s="414" t="s">
        <v>4043</v>
      </c>
      <c r="J281" s="11" t="s">
        <v>27</v>
      </c>
      <c r="K281" s="11" t="s">
        <v>28</v>
      </c>
      <c r="L281" s="11" t="s">
        <v>141</v>
      </c>
      <c r="M281" s="34"/>
      <c r="N281" s="34"/>
      <c r="O281" s="34"/>
    </row>
    <row r="282" spans="1:15" s="37" customFormat="1" ht="20.45" customHeight="1">
      <c r="A282" s="11" t="s">
        <v>1065</v>
      </c>
      <c r="B282" s="11" t="s">
        <v>38</v>
      </c>
      <c r="C282" s="11" t="s">
        <v>178</v>
      </c>
      <c r="D282" s="11" t="s">
        <v>3589</v>
      </c>
      <c r="E282" s="11" t="s">
        <v>2122</v>
      </c>
      <c r="F282" s="11" t="s">
        <v>1682</v>
      </c>
      <c r="G282" s="11" t="s">
        <v>1074</v>
      </c>
      <c r="H282" s="11" t="s">
        <v>1075</v>
      </c>
      <c r="I282" s="414" t="s">
        <v>4044</v>
      </c>
      <c r="J282" s="11" t="s">
        <v>43</v>
      </c>
      <c r="K282" s="11" t="s">
        <v>44</v>
      </c>
      <c r="L282" s="11" t="s">
        <v>141</v>
      </c>
      <c r="M282" s="34"/>
      <c r="N282" s="34"/>
      <c r="O282" s="34"/>
    </row>
    <row r="283" spans="1:15" s="37" customFormat="1" ht="20.45" customHeight="1">
      <c r="A283" s="11" t="s">
        <v>1065</v>
      </c>
      <c r="B283" s="11" t="s">
        <v>20</v>
      </c>
      <c r="C283" s="11" t="s">
        <v>126</v>
      </c>
      <c r="D283" s="11" t="s">
        <v>127</v>
      </c>
      <c r="E283" s="11" t="s">
        <v>2122</v>
      </c>
      <c r="F283" s="11" t="s">
        <v>1682</v>
      </c>
      <c r="G283" s="11" t="s">
        <v>1074</v>
      </c>
      <c r="H283" s="11" t="s">
        <v>1075</v>
      </c>
      <c r="I283" s="414" t="s">
        <v>4045</v>
      </c>
      <c r="J283" s="11" t="s">
        <v>43</v>
      </c>
      <c r="K283" s="11" t="s">
        <v>44</v>
      </c>
      <c r="L283" s="11" t="s">
        <v>141</v>
      </c>
      <c r="M283" s="34"/>
      <c r="N283" s="34"/>
      <c r="O283" s="34"/>
    </row>
    <row r="284" spans="1:15" s="37" customFormat="1" ht="20.45" customHeight="1">
      <c r="A284" s="11" t="s">
        <v>1079</v>
      </c>
      <c r="B284" s="11" t="s">
        <v>20</v>
      </c>
      <c r="C284" s="11" t="s">
        <v>1080</v>
      </c>
      <c r="D284" s="11" t="s">
        <v>250</v>
      </c>
      <c r="E284" s="11" t="s">
        <v>2208</v>
      </c>
      <c r="F284" s="11" t="s">
        <v>2207</v>
      </c>
      <c r="G284" s="11" t="s">
        <v>1081</v>
      </c>
      <c r="H284" s="11" t="s">
        <v>1082</v>
      </c>
      <c r="I284" s="11" t="s">
        <v>4046</v>
      </c>
      <c r="J284" s="11" t="s">
        <v>361</v>
      </c>
      <c r="K284" s="11" t="s">
        <v>362</v>
      </c>
      <c r="L284" s="11" t="s">
        <v>176</v>
      </c>
      <c r="M284" s="34"/>
      <c r="N284" s="34"/>
      <c r="O284" s="34"/>
    </row>
    <row r="285" spans="1:15" s="37" customFormat="1" ht="20.45" customHeight="1">
      <c r="A285" s="11" t="s">
        <v>1079</v>
      </c>
      <c r="B285" s="11" t="s">
        <v>20</v>
      </c>
      <c r="C285" s="11" t="s">
        <v>343</v>
      </c>
      <c r="D285" s="11" t="s">
        <v>1085</v>
      </c>
      <c r="E285" s="11" t="s">
        <v>2208</v>
      </c>
      <c r="F285" s="11" t="s">
        <v>1086</v>
      </c>
      <c r="G285" s="11" t="s">
        <v>1081</v>
      </c>
      <c r="H285" s="11" t="s">
        <v>1082</v>
      </c>
      <c r="I285" s="11" t="s">
        <v>4047</v>
      </c>
      <c r="J285" s="11" t="s">
        <v>43</v>
      </c>
      <c r="K285" s="11" t="s">
        <v>44</v>
      </c>
      <c r="L285" s="11" t="s">
        <v>176</v>
      </c>
      <c r="M285" s="34"/>
      <c r="N285" s="34"/>
      <c r="O285" s="34"/>
    </row>
    <row r="286" spans="1:15" s="37" customFormat="1" ht="20.45" customHeight="1">
      <c r="A286" s="11" t="s">
        <v>1079</v>
      </c>
      <c r="B286" s="11" t="s">
        <v>20</v>
      </c>
      <c r="C286" s="11" t="s">
        <v>1088</v>
      </c>
      <c r="D286" s="11" t="s">
        <v>1089</v>
      </c>
      <c r="E286" s="11" t="s">
        <v>2208</v>
      </c>
      <c r="F286" s="11" t="s">
        <v>1090</v>
      </c>
      <c r="G286" s="11" t="s">
        <v>1081</v>
      </c>
      <c r="H286" s="11" t="s">
        <v>1082</v>
      </c>
      <c r="I286" s="11" t="s">
        <v>4048</v>
      </c>
      <c r="J286" s="11" t="s">
        <v>361</v>
      </c>
      <c r="K286" s="11" t="s">
        <v>362</v>
      </c>
      <c r="L286" s="11" t="s">
        <v>176</v>
      </c>
      <c r="M286" s="34"/>
      <c r="N286" s="34"/>
      <c r="O286" s="34"/>
    </row>
    <row r="287" spans="1:15" s="37" customFormat="1" ht="20.45" customHeight="1">
      <c r="A287" s="11" t="s">
        <v>1092</v>
      </c>
      <c r="B287" s="11" t="s">
        <v>20</v>
      </c>
      <c r="C287" s="11" t="s">
        <v>461</v>
      </c>
      <c r="D287" s="11" t="s">
        <v>462</v>
      </c>
      <c r="E287" s="11" t="s">
        <v>1095</v>
      </c>
      <c r="F287" s="11" t="s">
        <v>420</v>
      </c>
      <c r="G287" s="11" t="s">
        <v>1096</v>
      </c>
      <c r="H287" s="11" t="s">
        <v>1097</v>
      </c>
      <c r="I287" s="11" t="s">
        <v>4049</v>
      </c>
      <c r="J287" s="11" t="s">
        <v>43</v>
      </c>
      <c r="K287" s="11" t="s">
        <v>44</v>
      </c>
      <c r="L287" s="11" t="s">
        <v>62</v>
      </c>
      <c r="M287" s="34"/>
      <c r="N287" s="34"/>
      <c r="O287" s="34"/>
    </row>
    <row r="288" spans="1:15" s="37" customFormat="1" ht="20.45" customHeight="1">
      <c r="A288" s="11" t="s">
        <v>1100</v>
      </c>
      <c r="B288" s="11" t="s">
        <v>20</v>
      </c>
      <c r="C288" s="11" t="s">
        <v>1101</v>
      </c>
      <c r="D288" s="11" t="s">
        <v>1102</v>
      </c>
      <c r="E288" s="11" t="s">
        <v>2145</v>
      </c>
      <c r="F288" s="11" t="s">
        <v>1697</v>
      </c>
      <c r="G288" s="11" t="s">
        <v>1096</v>
      </c>
      <c r="H288" s="11" t="s">
        <v>1097</v>
      </c>
      <c r="I288" s="11" t="s">
        <v>4050</v>
      </c>
      <c r="J288" s="11" t="s">
        <v>27</v>
      </c>
      <c r="K288" s="11" t="s">
        <v>28</v>
      </c>
      <c r="L288" s="11" t="s">
        <v>62</v>
      </c>
      <c r="M288" s="34"/>
      <c r="N288" s="34"/>
      <c r="O288" s="34"/>
    </row>
    <row r="289" spans="1:15" s="37" customFormat="1" ht="17.25" customHeight="1">
      <c r="A289" s="11" t="s">
        <v>1106</v>
      </c>
      <c r="B289" s="11" t="s">
        <v>20</v>
      </c>
      <c r="C289" s="11" t="s">
        <v>1107</v>
      </c>
      <c r="D289" s="11" t="s">
        <v>1108</v>
      </c>
      <c r="E289" s="11" t="s">
        <v>1109</v>
      </c>
      <c r="F289" s="11" t="s">
        <v>1110</v>
      </c>
      <c r="G289" s="11" t="s">
        <v>1111</v>
      </c>
      <c r="H289" s="11" t="s">
        <v>1106</v>
      </c>
      <c r="I289" s="11" t="s">
        <v>4051</v>
      </c>
      <c r="J289" s="11" t="s">
        <v>227</v>
      </c>
      <c r="K289" s="11" t="s">
        <v>228</v>
      </c>
      <c r="L289" s="11" t="s">
        <v>31</v>
      </c>
      <c r="M289" s="34"/>
      <c r="N289" s="34"/>
      <c r="O289" s="34"/>
    </row>
    <row r="290" spans="1:15" s="37" customFormat="1" ht="17.25" customHeight="1">
      <c r="A290" s="11" t="s">
        <v>1106</v>
      </c>
      <c r="B290" s="11" t="s">
        <v>20</v>
      </c>
      <c r="C290" s="11" t="s">
        <v>1107</v>
      </c>
      <c r="D290" s="11" t="s">
        <v>1108</v>
      </c>
      <c r="E290" s="11" t="s">
        <v>1109</v>
      </c>
      <c r="F290" s="11" t="s">
        <v>1110</v>
      </c>
      <c r="G290" s="11" t="s">
        <v>1111</v>
      </c>
      <c r="H290" s="11" t="s">
        <v>1106</v>
      </c>
      <c r="I290" s="11" t="s">
        <v>4051</v>
      </c>
      <c r="J290" s="11" t="s">
        <v>227</v>
      </c>
      <c r="K290" s="11" t="s">
        <v>228</v>
      </c>
      <c r="L290" s="11" t="s">
        <v>31</v>
      </c>
      <c r="M290" s="34"/>
      <c r="N290" s="34"/>
      <c r="O290" s="34"/>
    </row>
    <row r="291" spans="1:15" s="37" customFormat="1" ht="20.45" customHeight="1">
      <c r="A291" s="11" t="s">
        <v>1106</v>
      </c>
      <c r="B291" s="11" t="s">
        <v>38</v>
      </c>
      <c r="C291" s="11" t="s">
        <v>380</v>
      </c>
      <c r="D291" s="11" t="s">
        <v>168</v>
      </c>
      <c r="E291" s="11" t="s">
        <v>1996</v>
      </c>
      <c r="F291" s="11" t="s">
        <v>1117</v>
      </c>
      <c r="G291" s="11" t="s">
        <v>1111</v>
      </c>
      <c r="H291" s="11" t="s">
        <v>1106</v>
      </c>
      <c r="I291" s="11" t="s">
        <v>4052</v>
      </c>
      <c r="J291" s="11" t="s">
        <v>335</v>
      </c>
      <c r="K291" s="11" t="s">
        <v>336</v>
      </c>
      <c r="L291" s="11" t="s">
        <v>31</v>
      </c>
      <c r="M291" s="34"/>
      <c r="N291" s="34"/>
      <c r="O291" s="34"/>
    </row>
    <row r="292" spans="1:15" s="37" customFormat="1" ht="17.25" customHeight="1">
      <c r="A292" s="11" t="s">
        <v>1106</v>
      </c>
      <c r="B292" s="11" t="s">
        <v>20</v>
      </c>
      <c r="C292" s="11" t="s">
        <v>3300</v>
      </c>
      <c r="D292" s="11" t="s">
        <v>3301</v>
      </c>
      <c r="E292" s="11" t="s">
        <v>1116</v>
      </c>
      <c r="F292" s="11" t="s">
        <v>1117</v>
      </c>
      <c r="G292" s="11" t="s">
        <v>1111</v>
      </c>
      <c r="H292" s="11" t="s">
        <v>1106</v>
      </c>
      <c r="I292" s="412" t="s">
        <v>4053</v>
      </c>
      <c r="J292" s="11" t="s">
        <v>27</v>
      </c>
      <c r="K292" s="11" t="s">
        <v>28</v>
      </c>
      <c r="L292" s="11" t="s">
        <v>31</v>
      </c>
      <c r="M292" s="34"/>
      <c r="N292" s="34"/>
      <c r="O292" s="34"/>
    </row>
    <row r="293" spans="1:15" s="37" customFormat="1" ht="17.25" customHeight="1">
      <c r="A293" s="11" t="s">
        <v>1106</v>
      </c>
      <c r="B293" s="11" t="s">
        <v>20</v>
      </c>
      <c r="C293" s="11" t="s">
        <v>790</v>
      </c>
      <c r="D293" s="11" t="s">
        <v>1118</v>
      </c>
      <c r="E293" s="11" t="s">
        <v>1116</v>
      </c>
      <c r="F293" s="11" t="s">
        <v>1117</v>
      </c>
      <c r="G293" s="11" t="s">
        <v>1111</v>
      </c>
      <c r="H293" s="11" t="s">
        <v>1106</v>
      </c>
      <c r="I293" s="412" t="s">
        <v>4053</v>
      </c>
      <c r="J293" s="11" t="s">
        <v>27</v>
      </c>
      <c r="K293" s="11" t="s">
        <v>28</v>
      </c>
      <c r="L293" s="11" t="s">
        <v>31</v>
      </c>
      <c r="M293" s="34"/>
      <c r="N293" s="34"/>
      <c r="O293" s="34"/>
    </row>
    <row r="294" spans="1:15" s="37" customFormat="1" ht="17.25" customHeight="1">
      <c r="A294" s="11" t="s">
        <v>1106</v>
      </c>
      <c r="B294" s="11" t="s">
        <v>20</v>
      </c>
      <c r="C294" s="11" t="s">
        <v>575</v>
      </c>
      <c r="D294" s="11" t="s">
        <v>1118</v>
      </c>
      <c r="E294" s="11" t="s">
        <v>1119</v>
      </c>
      <c r="F294" s="11" t="s">
        <v>1120</v>
      </c>
      <c r="G294" s="11" t="s">
        <v>1111</v>
      </c>
      <c r="H294" s="11" t="s">
        <v>1106</v>
      </c>
      <c r="I294" s="11" t="s">
        <v>4054</v>
      </c>
      <c r="J294" s="11" t="s">
        <v>227</v>
      </c>
      <c r="K294" s="11" t="s">
        <v>228</v>
      </c>
      <c r="L294" s="11" t="s">
        <v>31</v>
      </c>
      <c r="M294" s="34"/>
      <c r="N294" s="34"/>
      <c r="O294" s="34"/>
    </row>
    <row r="295" spans="1:15" s="37" customFormat="1" ht="17.25" customHeight="1">
      <c r="A295" s="11" t="s">
        <v>194</v>
      </c>
      <c r="B295" s="11" t="s">
        <v>38</v>
      </c>
      <c r="C295" s="11" t="s">
        <v>1128</v>
      </c>
      <c r="D295" s="11" t="s">
        <v>1129</v>
      </c>
      <c r="E295" s="11" t="s">
        <v>1130</v>
      </c>
      <c r="F295" s="11" t="s">
        <v>327</v>
      </c>
      <c r="G295" s="11" t="s">
        <v>1131</v>
      </c>
      <c r="H295" s="11" t="s">
        <v>1132</v>
      </c>
      <c r="I295" s="11" t="s">
        <v>4055</v>
      </c>
      <c r="J295" s="11" t="s">
        <v>27</v>
      </c>
      <c r="K295" s="11" t="s">
        <v>28</v>
      </c>
      <c r="L295" s="11" t="s">
        <v>194</v>
      </c>
      <c r="M295" s="34"/>
      <c r="N295" s="34"/>
      <c r="O295" s="34"/>
    </row>
    <row r="296" spans="1:15" s="37" customFormat="1" ht="17.25" customHeight="1">
      <c r="A296" s="11" t="s">
        <v>194</v>
      </c>
      <c r="B296" s="11" t="s">
        <v>38</v>
      </c>
      <c r="C296" s="11" t="s">
        <v>2189</v>
      </c>
      <c r="D296" s="11" t="s">
        <v>230</v>
      </c>
      <c r="E296" s="11" t="s">
        <v>1136</v>
      </c>
      <c r="F296" s="11" t="s">
        <v>307</v>
      </c>
      <c r="G296" s="11" t="s">
        <v>2073</v>
      </c>
      <c r="H296" s="11" t="s">
        <v>1137</v>
      </c>
      <c r="I296" s="412" t="s">
        <v>4056</v>
      </c>
      <c r="J296" s="11" t="s">
        <v>43</v>
      </c>
      <c r="K296" s="11" t="s">
        <v>44</v>
      </c>
      <c r="L296" s="11" t="s">
        <v>194</v>
      </c>
      <c r="M296" s="34"/>
      <c r="N296" s="34"/>
      <c r="O296" s="34"/>
    </row>
    <row r="297" spans="1:15" s="37" customFormat="1" ht="17.25" customHeight="1">
      <c r="A297" s="11" t="s">
        <v>194</v>
      </c>
      <c r="B297" s="11" t="s">
        <v>20</v>
      </c>
      <c r="C297" s="11" t="s">
        <v>1139</v>
      </c>
      <c r="D297" s="11" t="s">
        <v>1140</v>
      </c>
      <c r="E297" s="11" t="s">
        <v>1141</v>
      </c>
      <c r="F297" s="11" t="s">
        <v>1142</v>
      </c>
      <c r="G297" s="11" t="s">
        <v>1125</v>
      </c>
      <c r="H297" s="11" t="s">
        <v>194</v>
      </c>
      <c r="I297" s="11" t="s">
        <v>4057</v>
      </c>
      <c r="J297" s="11" t="s">
        <v>27</v>
      </c>
      <c r="K297" s="11" t="s">
        <v>28</v>
      </c>
      <c r="L297" s="11" t="s">
        <v>194</v>
      </c>
      <c r="M297" s="34"/>
      <c r="N297" s="34"/>
      <c r="O297" s="34"/>
    </row>
    <row r="298" spans="1:15" s="37" customFormat="1" ht="17.45" customHeight="1">
      <c r="A298" s="11" t="s">
        <v>194</v>
      </c>
      <c r="B298" s="11" t="s">
        <v>38</v>
      </c>
      <c r="C298" s="11" t="s">
        <v>1045</v>
      </c>
      <c r="D298" s="11" t="s">
        <v>3317</v>
      </c>
      <c r="E298" s="11" t="s">
        <v>2069</v>
      </c>
      <c r="F298" s="11" t="s">
        <v>285</v>
      </c>
      <c r="G298" s="11" t="s">
        <v>1131</v>
      </c>
      <c r="H298" s="11" t="s">
        <v>1132</v>
      </c>
      <c r="I298" s="413" t="s">
        <v>4058</v>
      </c>
      <c r="J298" s="11" t="s">
        <v>43</v>
      </c>
      <c r="K298" s="11" t="s">
        <v>44</v>
      </c>
      <c r="L298" s="11" t="s">
        <v>194</v>
      </c>
      <c r="M298" s="34"/>
      <c r="N298" s="34"/>
      <c r="O298" s="34"/>
    </row>
    <row r="299" spans="1:15" s="37" customFormat="1" ht="17.25" customHeight="1">
      <c r="A299" s="11" t="s">
        <v>194</v>
      </c>
      <c r="B299" s="11" t="s">
        <v>20</v>
      </c>
      <c r="C299" s="11" t="s">
        <v>142</v>
      </c>
      <c r="D299" s="11" t="s">
        <v>1395</v>
      </c>
      <c r="E299" s="11" t="s">
        <v>2076</v>
      </c>
      <c r="F299" s="11" t="s">
        <v>1149</v>
      </c>
      <c r="G299" s="11" t="s">
        <v>1125</v>
      </c>
      <c r="H299" s="11" t="s">
        <v>194</v>
      </c>
      <c r="I299" s="414" t="s">
        <v>4059</v>
      </c>
      <c r="J299" s="11" t="s">
        <v>43</v>
      </c>
      <c r="K299" s="11" t="s">
        <v>44</v>
      </c>
      <c r="L299" s="11" t="s">
        <v>194</v>
      </c>
      <c r="M299" s="34"/>
      <c r="N299" s="34"/>
      <c r="O299" s="34"/>
    </row>
    <row r="300" spans="1:15" s="37" customFormat="1" ht="17.25" customHeight="1">
      <c r="A300" s="11" t="s">
        <v>194</v>
      </c>
      <c r="B300" s="11" t="s">
        <v>38</v>
      </c>
      <c r="C300" s="11" t="s">
        <v>1997</v>
      </c>
      <c r="D300" s="11" t="s">
        <v>659</v>
      </c>
      <c r="E300" s="11" t="s">
        <v>2072</v>
      </c>
      <c r="F300" s="11" t="s">
        <v>1150</v>
      </c>
      <c r="G300" s="11" t="s">
        <v>1125</v>
      </c>
      <c r="H300" s="11" t="s">
        <v>194</v>
      </c>
      <c r="I300" s="41" t="s">
        <v>4060</v>
      </c>
      <c r="J300" s="11" t="s">
        <v>43</v>
      </c>
      <c r="K300" s="11" t="s">
        <v>44</v>
      </c>
      <c r="L300" s="11" t="s">
        <v>194</v>
      </c>
      <c r="M300" s="34"/>
      <c r="N300" s="34"/>
      <c r="O300" s="34"/>
    </row>
    <row r="301" spans="1:15" s="37" customFormat="1" ht="17.25" customHeight="1">
      <c r="A301" s="11" t="s">
        <v>194</v>
      </c>
      <c r="B301" s="11" t="s">
        <v>20</v>
      </c>
      <c r="C301" s="11" t="s">
        <v>395</v>
      </c>
      <c r="D301" s="11" t="s">
        <v>1151</v>
      </c>
      <c r="E301" s="11" t="s">
        <v>2070</v>
      </c>
      <c r="F301" s="11" t="s">
        <v>1152</v>
      </c>
      <c r="G301" s="11" t="s">
        <v>1125</v>
      </c>
      <c r="H301" s="11" t="s">
        <v>194</v>
      </c>
      <c r="I301" s="11" t="s">
        <v>4061</v>
      </c>
      <c r="J301" s="11" t="s">
        <v>43</v>
      </c>
      <c r="K301" s="11" t="s">
        <v>44</v>
      </c>
      <c r="L301" s="11" t="s">
        <v>194</v>
      </c>
      <c r="M301" s="34"/>
      <c r="N301" s="34"/>
      <c r="O301" s="34"/>
    </row>
    <row r="302" spans="1:15" s="37" customFormat="1" ht="17.25" customHeight="1">
      <c r="A302" s="11" t="s">
        <v>194</v>
      </c>
      <c r="B302" s="11" t="s">
        <v>38</v>
      </c>
      <c r="C302" s="11" t="s">
        <v>178</v>
      </c>
      <c r="D302" s="11" t="s">
        <v>1158</v>
      </c>
      <c r="E302" s="11" t="s">
        <v>1159</v>
      </c>
      <c r="F302" s="11" t="s">
        <v>1160</v>
      </c>
      <c r="G302" s="11" t="s">
        <v>1125</v>
      </c>
      <c r="H302" s="11" t="s">
        <v>194</v>
      </c>
      <c r="I302" s="11" t="s">
        <v>4062</v>
      </c>
      <c r="J302" s="11" t="s">
        <v>43</v>
      </c>
      <c r="K302" s="11" t="s">
        <v>44</v>
      </c>
      <c r="L302" s="11" t="s">
        <v>194</v>
      </c>
      <c r="M302" s="34"/>
      <c r="N302" s="34"/>
      <c r="O302" s="34"/>
    </row>
    <row r="303" spans="1:15" s="37" customFormat="1" ht="17.25" customHeight="1">
      <c r="A303" s="11" t="s">
        <v>194</v>
      </c>
      <c r="B303" s="11" t="s">
        <v>38</v>
      </c>
      <c r="C303" s="11" t="s">
        <v>3512</v>
      </c>
      <c r="D303" s="11" t="s">
        <v>3608</v>
      </c>
      <c r="E303" s="11" t="s">
        <v>1123</v>
      </c>
      <c r="F303" s="11" t="s">
        <v>1124</v>
      </c>
      <c r="G303" s="11" t="s">
        <v>1125</v>
      </c>
      <c r="H303" s="11" t="s">
        <v>194</v>
      </c>
      <c r="I303" s="414" t="s">
        <v>4063</v>
      </c>
      <c r="J303" s="11" t="s">
        <v>27</v>
      </c>
      <c r="K303" s="11" t="s">
        <v>28</v>
      </c>
      <c r="L303" s="11" t="s">
        <v>194</v>
      </c>
      <c r="M303" s="34"/>
      <c r="N303" s="34"/>
      <c r="O303" s="34"/>
    </row>
    <row r="304" spans="1:15" s="37" customFormat="1" ht="17.25" customHeight="1">
      <c r="A304" s="11" t="s">
        <v>194</v>
      </c>
      <c r="B304" s="11" t="s">
        <v>20</v>
      </c>
      <c r="C304" s="11" t="s">
        <v>157</v>
      </c>
      <c r="D304" s="11" t="s">
        <v>1014</v>
      </c>
      <c r="E304" s="11" t="s">
        <v>2071</v>
      </c>
      <c r="F304" s="11" t="s">
        <v>1156</v>
      </c>
      <c r="G304" s="11" t="s">
        <v>1125</v>
      </c>
      <c r="H304" s="11" t="s">
        <v>194</v>
      </c>
      <c r="I304" s="414" t="s">
        <v>4064</v>
      </c>
      <c r="J304" s="11" t="s">
        <v>43</v>
      </c>
      <c r="K304" s="11" t="s">
        <v>44</v>
      </c>
      <c r="L304" s="11" t="s">
        <v>194</v>
      </c>
      <c r="M304" s="34"/>
      <c r="N304" s="34"/>
      <c r="O304" s="34"/>
    </row>
    <row r="305" spans="1:15" s="37" customFormat="1" ht="17.25" customHeight="1">
      <c r="A305" s="11" t="s">
        <v>194</v>
      </c>
      <c r="B305" s="11" t="s">
        <v>38</v>
      </c>
      <c r="C305" s="11" t="s">
        <v>1154</v>
      </c>
      <c r="D305" s="11" t="s">
        <v>1155</v>
      </c>
      <c r="E305" s="11" t="s">
        <v>2071</v>
      </c>
      <c r="F305" s="11" t="s">
        <v>1156</v>
      </c>
      <c r="G305" s="11" t="s">
        <v>1125</v>
      </c>
      <c r="H305" s="11" t="s">
        <v>194</v>
      </c>
      <c r="I305" s="11" t="s">
        <v>4065</v>
      </c>
      <c r="J305" s="11" t="s">
        <v>43</v>
      </c>
      <c r="K305" s="11" t="s">
        <v>44</v>
      </c>
      <c r="L305" s="11" t="s">
        <v>194</v>
      </c>
      <c r="M305" s="34"/>
      <c r="N305" s="34"/>
      <c r="O305" s="34"/>
    </row>
    <row r="306" spans="1:15" s="37" customFormat="1" ht="17.25" customHeight="1">
      <c r="A306" s="11" t="s">
        <v>194</v>
      </c>
      <c r="B306" s="11" t="s">
        <v>20</v>
      </c>
      <c r="C306" s="11" t="s">
        <v>481</v>
      </c>
      <c r="D306" s="11" t="s">
        <v>3736</v>
      </c>
      <c r="E306" s="11" t="s">
        <v>3225</v>
      </c>
      <c r="F306" s="11" t="s">
        <v>1145</v>
      </c>
      <c r="G306" s="11" t="s">
        <v>1125</v>
      </c>
      <c r="H306" s="11" t="s">
        <v>194</v>
      </c>
      <c r="I306" s="414" t="s">
        <v>4066</v>
      </c>
      <c r="J306" s="11" t="s">
        <v>574</v>
      </c>
      <c r="K306" s="11" t="s">
        <v>3737</v>
      </c>
      <c r="L306" s="11" t="s">
        <v>194</v>
      </c>
      <c r="M306" s="34"/>
      <c r="N306" s="34"/>
      <c r="O306" s="34"/>
    </row>
    <row r="307" spans="1:15" s="37" customFormat="1" ht="20.45" customHeight="1">
      <c r="A307" s="11" t="s">
        <v>1162</v>
      </c>
      <c r="B307" s="11" t="s">
        <v>20</v>
      </c>
      <c r="C307" s="11" t="s">
        <v>234</v>
      </c>
      <c r="D307" s="11" t="s">
        <v>1292</v>
      </c>
      <c r="E307" s="11" t="s">
        <v>2113</v>
      </c>
      <c r="F307" s="11" t="s">
        <v>1710</v>
      </c>
      <c r="G307" s="11" t="s">
        <v>1293</v>
      </c>
      <c r="H307" s="11" t="s">
        <v>1294</v>
      </c>
      <c r="I307" s="41" t="s">
        <v>4067</v>
      </c>
      <c r="J307" s="11" t="s">
        <v>43</v>
      </c>
      <c r="K307" s="11" t="s">
        <v>44</v>
      </c>
      <c r="L307" s="11" t="s">
        <v>176</v>
      </c>
      <c r="M307" s="34"/>
      <c r="N307" s="34"/>
      <c r="O307" s="34"/>
    </row>
    <row r="308" spans="1:15" s="37" customFormat="1" ht="20.45" customHeight="1">
      <c r="A308" s="11" t="s">
        <v>1162</v>
      </c>
      <c r="B308" s="11" t="s">
        <v>38</v>
      </c>
      <c r="C308" s="11" t="s">
        <v>1163</v>
      </c>
      <c r="D308" s="11" t="s">
        <v>168</v>
      </c>
      <c r="E308" s="11" t="s">
        <v>2113</v>
      </c>
      <c r="F308" s="11" t="s">
        <v>1710</v>
      </c>
      <c r="G308" s="11" t="s">
        <v>1293</v>
      </c>
      <c r="H308" s="11" t="s">
        <v>1294</v>
      </c>
      <c r="I308" s="11" t="s">
        <v>4068</v>
      </c>
      <c r="J308" s="11" t="s">
        <v>43</v>
      </c>
      <c r="K308" s="11" t="s">
        <v>44</v>
      </c>
      <c r="L308" s="11" t="s">
        <v>176</v>
      </c>
      <c r="M308" s="34"/>
      <c r="N308" s="34"/>
      <c r="O308" s="34"/>
    </row>
    <row r="309" spans="1:15" s="37" customFormat="1" ht="20.45" customHeight="1">
      <c r="A309" s="11" t="s">
        <v>1166</v>
      </c>
      <c r="B309" s="11" t="s">
        <v>20</v>
      </c>
      <c r="C309" s="11" t="s">
        <v>1167</v>
      </c>
      <c r="D309" s="11" t="s">
        <v>1168</v>
      </c>
      <c r="E309" s="11" t="s">
        <v>1169</v>
      </c>
      <c r="F309" s="11" t="s">
        <v>1170</v>
      </c>
      <c r="G309" s="11" t="s">
        <v>1171</v>
      </c>
      <c r="H309" s="11" t="s">
        <v>1172</v>
      </c>
      <c r="I309" s="11" t="s">
        <v>4069</v>
      </c>
      <c r="J309" s="11" t="s">
        <v>27</v>
      </c>
      <c r="K309" s="11" t="s">
        <v>28</v>
      </c>
      <c r="L309" s="11" t="s">
        <v>73</v>
      </c>
      <c r="M309" s="34"/>
      <c r="N309" s="34"/>
      <c r="O309" s="34"/>
    </row>
    <row r="310" spans="1:15" s="37" customFormat="1" ht="17.25" customHeight="1">
      <c r="A310" s="11" t="s">
        <v>1177</v>
      </c>
      <c r="B310" s="11" t="s">
        <v>38</v>
      </c>
      <c r="C310" s="11" t="s">
        <v>701</v>
      </c>
      <c r="D310" s="11" t="s">
        <v>1178</v>
      </c>
      <c r="E310" s="11" t="s">
        <v>1179</v>
      </c>
      <c r="F310" s="11" t="s">
        <v>2152</v>
      </c>
      <c r="G310" s="11" t="s">
        <v>1171</v>
      </c>
      <c r="H310" s="11" t="s">
        <v>1174</v>
      </c>
      <c r="I310" s="11" t="s">
        <v>4070</v>
      </c>
      <c r="J310" s="11" t="s">
        <v>43</v>
      </c>
      <c r="K310" s="11" t="s">
        <v>44</v>
      </c>
      <c r="L310" s="11" t="s">
        <v>73</v>
      </c>
      <c r="M310" s="34"/>
      <c r="N310" s="34"/>
      <c r="O310" s="34"/>
    </row>
    <row r="311" spans="1:15" s="37" customFormat="1" ht="17.25" customHeight="1">
      <c r="A311" s="11" t="s">
        <v>1177</v>
      </c>
      <c r="B311" s="11" t="s">
        <v>38</v>
      </c>
      <c r="C311" s="11" t="s">
        <v>407</v>
      </c>
      <c r="D311" s="11" t="s">
        <v>1052</v>
      </c>
      <c r="E311" s="11" t="s">
        <v>1183</v>
      </c>
      <c r="F311" s="11" t="s">
        <v>1184</v>
      </c>
      <c r="G311" s="11" t="s">
        <v>1171</v>
      </c>
      <c r="H311" s="11" t="s">
        <v>1172</v>
      </c>
      <c r="I311" s="11" t="s">
        <v>3799</v>
      </c>
      <c r="J311" s="11" t="s">
        <v>43</v>
      </c>
      <c r="K311" s="11" t="s">
        <v>44</v>
      </c>
      <c r="L311" s="11" t="s">
        <v>73</v>
      </c>
      <c r="M311" s="34"/>
      <c r="N311" s="34"/>
      <c r="O311" s="34"/>
    </row>
    <row r="312" spans="1:15" s="37" customFormat="1" ht="17.25" customHeight="1">
      <c r="A312" s="11" t="s">
        <v>1177</v>
      </c>
      <c r="B312" s="11" t="s">
        <v>38</v>
      </c>
      <c r="C312" s="11" t="s">
        <v>407</v>
      </c>
      <c r="D312" s="11" t="s">
        <v>2153</v>
      </c>
      <c r="E312" s="11" t="s">
        <v>1296</v>
      </c>
      <c r="F312" s="11" t="s">
        <v>1297</v>
      </c>
      <c r="G312" s="11" t="s">
        <v>1171</v>
      </c>
      <c r="H312" s="11" t="s">
        <v>1172</v>
      </c>
      <c r="I312" s="39" t="s">
        <v>3800</v>
      </c>
      <c r="J312" s="11" t="s">
        <v>43</v>
      </c>
      <c r="K312" s="11" t="s">
        <v>44</v>
      </c>
      <c r="L312" s="11" t="s">
        <v>73</v>
      </c>
      <c r="M312" s="34"/>
      <c r="N312" s="34"/>
      <c r="O312" s="34"/>
    </row>
    <row r="313" spans="1:15" s="37" customFormat="1" ht="17.25" customHeight="1">
      <c r="A313" s="11" t="s">
        <v>1177</v>
      </c>
      <c r="B313" s="11" t="s">
        <v>38</v>
      </c>
      <c r="C313" s="11" t="s">
        <v>293</v>
      </c>
      <c r="D313" s="11" t="s">
        <v>1299</v>
      </c>
      <c r="E313" s="11" t="s">
        <v>1179</v>
      </c>
      <c r="F313" s="11" t="s">
        <v>2152</v>
      </c>
      <c r="G313" s="11" t="s">
        <v>1171</v>
      </c>
      <c r="H313" s="11" t="s">
        <v>1174</v>
      </c>
      <c r="I313" s="11" t="s">
        <v>4070</v>
      </c>
      <c r="J313" s="11" t="s">
        <v>43</v>
      </c>
      <c r="K313" s="11" t="s">
        <v>44</v>
      </c>
      <c r="L313" s="11" t="s">
        <v>73</v>
      </c>
      <c r="M313" s="34"/>
      <c r="N313" s="34"/>
      <c r="O313" s="34"/>
    </row>
    <row r="314" spans="1:15" s="37" customFormat="1" ht="17.25" customHeight="1">
      <c r="A314" s="11" t="s">
        <v>1177</v>
      </c>
      <c r="B314" s="11" t="s">
        <v>38</v>
      </c>
      <c r="C314" s="11" t="s">
        <v>1045</v>
      </c>
      <c r="D314" s="11" t="s">
        <v>1300</v>
      </c>
      <c r="E314" s="11" t="s">
        <v>1183</v>
      </c>
      <c r="F314" s="11" t="s">
        <v>1184</v>
      </c>
      <c r="G314" s="11" t="s">
        <v>1171</v>
      </c>
      <c r="H314" s="11" t="s">
        <v>1172</v>
      </c>
      <c r="I314" s="41" t="s">
        <v>4071</v>
      </c>
      <c r="J314" s="11" t="s">
        <v>43</v>
      </c>
      <c r="K314" s="11" t="s">
        <v>44</v>
      </c>
      <c r="L314" s="11" t="s">
        <v>73</v>
      </c>
      <c r="M314" s="34"/>
      <c r="N314" s="34"/>
      <c r="O314" s="34"/>
    </row>
    <row r="315" spans="1:15" s="37" customFormat="1" ht="17.25" customHeight="1">
      <c r="A315" s="11" t="s">
        <v>1186</v>
      </c>
      <c r="B315" s="11" t="s">
        <v>20</v>
      </c>
      <c r="C315" s="11" t="s">
        <v>1302</v>
      </c>
      <c r="D315" s="11" t="s">
        <v>1303</v>
      </c>
      <c r="E315" s="11" t="s">
        <v>2047</v>
      </c>
      <c r="F315" s="11" t="s">
        <v>1727</v>
      </c>
      <c r="G315" s="11" t="s">
        <v>1188</v>
      </c>
      <c r="H315" s="11" t="s">
        <v>1186</v>
      </c>
      <c r="I315" s="11" t="s">
        <v>4072</v>
      </c>
      <c r="J315" s="11" t="s">
        <v>227</v>
      </c>
      <c r="K315" s="11" t="s">
        <v>228</v>
      </c>
      <c r="L315" s="11" t="s">
        <v>194</v>
      </c>
      <c r="M315" s="34"/>
      <c r="N315" s="34"/>
      <c r="O315" s="34"/>
    </row>
    <row r="316" spans="1:15" s="37" customFormat="1" ht="17.25" customHeight="1">
      <c r="A316" s="11" t="s">
        <v>1186</v>
      </c>
      <c r="B316" s="11" t="s">
        <v>20</v>
      </c>
      <c r="C316" s="11" t="s">
        <v>1302</v>
      </c>
      <c r="D316" s="11" t="s">
        <v>1303</v>
      </c>
      <c r="E316" s="11" t="s">
        <v>2047</v>
      </c>
      <c r="F316" s="11" t="s">
        <v>1727</v>
      </c>
      <c r="G316" s="11" t="s">
        <v>1188</v>
      </c>
      <c r="H316" s="11" t="s">
        <v>1186</v>
      </c>
      <c r="I316" s="11" t="s">
        <v>4072</v>
      </c>
      <c r="J316" s="11" t="s">
        <v>227</v>
      </c>
      <c r="K316" s="11" t="s">
        <v>228</v>
      </c>
      <c r="L316" s="11" t="s">
        <v>194</v>
      </c>
      <c r="M316" s="34"/>
      <c r="N316" s="34"/>
      <c r="O316" s="34"/>
    </row>
    <row r="317" spans="1:15" s="37" customFormat="1" ht="17.25" customHeight="1">
      <c r="A317" s="11" t="s">
        <v>1186</v>
      </c>
      <c r="B317" s="11" t="s">
        <v>20</v>
      </c>
      <c r="C317" s="11" t="s">
        <v>1302</v>
      </c>
      <c r="D317" s="11" t="s">
        <v>1303</v>
      </c>
      <c r="E317" s="11" t="s">
        <v>2047</v>
      </c>
      <c r="F317" s="11" t="s">
        <v>1727</v>
      </c>
      <c r="G317" s="11" t="s">
        <v>1188</v>
      </c>
      <c r="H317" s="11" t="s">
        <v>1186</v>
      </c>
      <c r="I317" s="11" t="s">
        <v>4072</v>
      </c>
      <c r="J317" s="11" t="s">
        <v>227</v>
      </c>
      <c r="K317" s="11" t="s">
        <v>228</v>
      </c>
      <c r="L317" s="11" t="s">
        <v>194</v>
      </c>
      <c r="M317" s="34"/>
      <c r="N317" s="34"/>
      <c r="O317" s="34"/>
    </row>
    <row r="318" spans="1:15" s="37" customFormat="1" ht="17.25" customHeight="1">
      <c r="A318" s="11" t="s">
        <v>1186</v>
      </c>
      <c r="B318" s="11" t="s">
        <v>20</v>
      </c>
      <c r="C318" s="11" t="s">
        <v>1187</v>
      </c>
      <c r="D318" s="11" t="s">
        <v>1085</v>
      </c>
      <c r="E318" s="11" t="s">
        <v>2047</v>
      </c>
      <c r="F318" s="11" t="s">
        <v>1727</v>
      </c>
      <c r="G318" s="11" t="s">
        <v>1188</v>
      </c>
      <c r="H318" s="11" t="s">
        <v>1186</v>
      </c>
      <c r="I318" s="11" t="s">
        <v>4073</v>
      </c>
      <c r="J318" s="11" t="s">
        <v>227</v>
      </c>
      <c r="K318" s="11" t="s">
        <v>228</v>
      </c>
      <c r="L318" s="11" t="s">
        <v>194</v>
      </c>
      <c r="M318" s="34"/>
      <c r="N318" s="34"/>
      <c r="O318" s="34"/>
    </row>
    <row r="319" spans="1:15" s="37" customFormat="1" ht="17.25" customHeight="1">
      <c r="A319" s="11" t="s">
        <v>1999</v>
      </c>
      <c r="B319" s="11" t="s">
        <v>20</v>
      </c>
      <c r="C319" s="11" t="s">
        <v>1048</v>
      </c>
      <c r="D319" s="11" t="s">
        <v>3326</v>
      </c>
      <c r="E319" s="11" t="s">
        <v>1999</v>
      </c>
      <c r="F319" s="11" t="s">
        <v>2001</v>
      </c>
      <c r="G319" s="11" t="s">
        <v>869</v>
      </c>
      <c r="H319" s="11" t="s">
        <v>859</v>
      </c>
      <c r="I319" s="41" t="s">
        <v>4074</v>
      </c>
      <c r="J319" s="11" t="s">
        <v>361</v>
      </c>
      <c r="K319" s="11" t="s">
        <v>1204</v>
      </c>
      <c r="L319" s="11"/>
      <c r="M319" s="34"/>
      <c r="N319" s="34"/>
      <c r="O319" s="34"/>
    </row>
    <row r="320" spans="1:15" s="37" customFormat="1" ht="17.25" customHeight="1">
      <c r="A320" s="11" t="s">
        <v>1999</v>
      </c>
      <c r="B320" s="11" t="s">
        <v>38</v>
      </c>
      <c r="C320" s="11" t="s">
        <v>2382</v>
      </c>
      <c r="D320" s="11" t="s">
        <v>2422</v>
      </c>
      <c r="E320" s="11" t="s">
        <v>1999</v>
      </c>
      <c r="F320" s="11" t="s">
        <v>2001</v>
      </c>
      <c r="G320" s="11" t="s">
        <v>869</v>
      </c>
      <c r="H320" s="11" t="s">
        <v>859</v>
      </c>
      <c r="I320" s="41" t="s">
        <v>4075</v>
      </c>
      <c r="J320" s="11" t="s">
        <v>361</v>
      </c>
      <c r="K320" s="11" t="s">
        <v>1204</v>
      </c>
      <c r="L320" s="11"/>
      <c r="M320" s="34"/>
      <c r="N320" s="34"/>
      <c r="O320" s="34"/>
    </row>
    <row r="321" spans="1:15" s="37" customFormat="1" ht="17.25" customHeight="1">
      <c r="A321" s="11" t="s">
        <v>2003</v>
      </c>
      <c r="B321" s="11" t="s">
        <v>20</v>
      </c>
      <c r="C321" s="11" t="s">
        <v>2004</v>
      </c>
      <c r="D321" s="11" t="s">
        <v>2005</v>
      </c>
      <c r="E321" s="11" t="s">
        <v>2006</v>
      </c>
      <c r="F321" s="11" t="s">
        <v>2007</v>
      </c>
      <c r="G321" s="11" t="s">
        <v>2008</v>
      </c>
      <c r="H321" s="11" t="s">
        <v>2009</v>
      </c>
      <c r="I321" s="41" t="s">
        <v>4076</v>
      </c>
      <c r="J321" s="11" t="s">
        <v>361</v>
      </c>
      <c r="K321" s="11" t="s">
        <v>1204</v>
      </c>
      <c r="L321" s="11"/>
      <c r="M321" s="34"/>
      <c r="N321" s="34"/>
      <c r="O321" s="34"/>
    </row>
    <row r="322" spans="1:15" s="37" customFormat="1" ht="17.25" customHeight="1">
      <c r="A322" s="11" t="s">
        <v>2011</v>
      </c>
      <c r="B322" s="11" t="s">
        <v>20</v>
      </c>
      <c r="C322" s="11" t="s">
        <v>142</v>
      </c>
      <c r="D322" s="11" t="s">
        <v>2012</v>
      </c>
      <c r="E322" s="11" t="s">
        <v>2011</v>
      </c>
      <c r="F322" s="11" t="s">
        <v>2013</v>
      </c>
      <c r="G322" s="11" t="s">
        <v>2014</v>
      </c>
      <c r="H322" s="11" t="s">
        <v>859</v>
      </c>
      <c r="I322" s="41" t="s">
        <v>4077</v>
      </c>
      <c r="J322" s="11" t="s">
        <v>361</v>
      </c>
      <c r="K322" s="11" t="s">
        <v>1204</v>
      </c>
      <c r="L322" s="11"/>
      <c r="M322" s="34"/>
      <c r="N322" s="34"/>
      <c r="O322" s="34"/>
    </row>
    <row r="323" spans="1:15" s="37" customFormat="1" ht="17.25" customHeight="1">
      <c r="A323" s="11" t="s">
        <v>2016</v>
      </c>
      <c r="B323" s="11" t="s">
        <v>20</v>
      </c>
      <c r="C323" s="11" t="s">
        <v>430</v>
      </c>
      <c r="D323" s="11" t="s">
        <v>2017</v>
      </c>
      <c r="E323" s="11" t="s">
        <v>2016</v>
      </c>
      <c r="F323" s="11"/>
      <c r="G323" s="11"/>
      <c r="H323" s="11"/>
      <c r="I323" s="11" t="s">
        <v>4078</v>
      </c>
      <c r="J323" s="11"/>
      <c r="K323" s="11"/>
      <c r="L323" s="11"/>
      <c r="M323" s="34"/>
      <c r="N323" s="34"/>
      <c r="O323" s="34"/>
    </row>
    <row r="325" spans="1:15" ht="20.45" customHeight="1">
      <c r="A325" s="36"/>
      <c r="B325" s="36"/>
    </row>
    <row r="326" spans="1:15" ht="20.45" customHeight="1">
      <c r="A326" s="36"/>
      <c r="B326" s="36"/>
    </row>
    <row r="327" spans="1:15" ht="20.45" customHeight="1">
      <c r="A327" s="36"/>
      <c r="B327" s="36"/>
    </row>
    <row r="328" spans="1:15" ht="20.45" customHeight="1">
      <c r="A328" s="36"/>
      <c r="B328" s="36"/>
    </row>
    <row r="329" spans="1:15" ht="20.45" customHeight="1">
      <c r="A329" s="36"/>
      <c r="B329" s="36"/>
    </row>
  </sheetData>
  <autoFilter ref="A1:L323"/>
  <hyperlinks>
    <hyperlink ref="I23" r:id="rId1" display="mailto:felix.baechtiger@schule-benken.ch"/>
    <hyperlink ref="I25" r:id="rId2" display="mailto:Bernadette.Mueller-Granwehr@schule-berneck.ch"/>
    <hyperlink ref="I35" r:id="rId3" display="maja.vettiger@bugalu.ch "/>
    <hyperlink ref="I62" r:id="rId4" display="andi.mathies@esgo.ch"/>
    <hyperlink ref="I66" r:id="rId5" display="mailto:manuel.halter@schuleflawil.ch"/>
    <hyperlink ref="I114" r:id="rId6" display="mailto:irene.manser@kirchberg-schulen.ch"/>
    <hyperlink ref="I224" r:id="rId7" display="gabriela.zimmerli@edu.stadt.sg.ch"/>
    <hyperlink ref="I227" r:id="rId8" display="esther.wiesli@edu.stadt.sg.ch"/>
    <hyperlink ref="I261" r:id="rId9" display="erich.manzoni@schule-uznach.ch "/>
    <hyperlink ref="I304" r:id="rId10" display="patrick.hilb@swil.ch"/>
    <hyperlink ref="I307" r:id="rId11" display="juerg.raschein@schule-whasj.ch"/>
    <hyperlink ref="I314" r:id="rId12" display="miriam.spirig@schule-wittenbach.ch"/>
    <hyperlink ref="I312" r:id="rId13" display="mailto:schulleitung.sonnenrain@schule-wittenbach.ch"/>
    <hyperlink ref="I48" r:id="rId14" display="stefan.gubler@schuleebnat-kappel.ch"/>
    <hyperlink ref="I75" r:id="rId15" display="bettina.wagner@schule-gaiserwald.ch"/>
    <hyperlink ref="I319" r:id="rId16" display="stefan.gander@tipiti.ch"/>
    <hyperlink ref="I321" r:id="rId17" display="lars.thoma@ti-sg.ch"/>
    <hyperlink ref="I322" r:id="rId18" display="markus.laib@sg.ch"/>
    <hyperlink ref="I74" r:id="rId19" display="schulleitung.ebnet@schule-gaiserwald.ch"/>
    <hyperlink ref="I73" r:id="rId20" display="schulleitung.oz@schule-gaiserwald.ch"/>
    <hyperlink ref="I76" r:id="rId21" display="schulleitung.grund@schule-gaiserwald.ch"/>
    <hyperlink ref="I43" r:id="rId22" display="urban.lachenmeier@schule-degersheim.ch"/>
    <hyperlink ref="I254" r:id="rId23" display="mailto:oliver.rohner@schulethal.ch"/>
    <hyperlink ref="I56" r:id="rId24" display="mailto:sandro.crescenti@orschulen.ch"/>
    <hyperlink ref="I135" r:id="rId25" display="mailto:carola.espanhol@omr.ch"/>
    <hyperlink ref="I181" r:id="rId26" display="bettina.haemmig@rj.sg.ch"/>
    <hyperlink ref="I182" r:id="rId27" display="roger.sigrist@rj.sg.ch"/>
    <hyperlink ref="I42" r:id="rId28" display="gerda.peyer@schule-degersheim.ch"/>
    <hyperlink ref="I300" r:id="rId29" display="bettina.sutter@swil.ch"/>
    <hyperlink ref="I2" r:id="rId30" display="a.neff@schalt.ch"/>
    <hyperlink ref="I175" r:id="rId31" display="patrick.steger@quarten.ch"/>
    <hyperlink ref="I161" r:id="rId32" display="roland.wohlwend@orschulen.ch"/>
    <hyperlink ref="I115" r:id="rId33" display="mailto:sl-pskirchberg@kirchberg-schulen.ch"/>
    <hyperlink ref="I299" r:id="rId34" display="markus.luterbacher@swil.ch"/>
    <hyperlink ref="I195" r:id="rId35" display="nathalie.meier@schulerheineck.ch"/>
    <hyperlink ref="I196" r:id="rId36" display="bjoern.dokter@schulerheineck.ch"/>
    <hyperlink ref="I104" r:id="rId37" display="cecile.hueppi@schulen-js.ch"/>
    <hyperlink ref="I105" r:id="rId38" display="cecile.hueppi@schulen-js.ch"/>
    <hyperlink ref="I31" r:id="rId39" display="alberto.soeylemez@schulebuchs.ch"/>
    <hyperlink ref="I32" r:id="rId40" display="patrick.lenherr@schulebuchs.ch"/>
    <hyperlink ref="I225" r:id="rId41" display="julia.steck@edu.stadt.sg.ch"/>
    <hyperlink ref="I276" r:id="rId42" display="mailto:samuel.tanner@schulewabe.ch"/>
    <hyperlink ref="I268" r:id="rId43" display="christine.haas@schule-uzwil.ch"/>
    <hyperlink ref="I265" r:id="rId44" display="franziska.steiner@schule-uznach.ch"/>
    <hyperlink ref="I188" r:id="rId45" display="Marianne.zwicky@rj.sg.ch"/>
    <hyperlink ref="I293" r:id="rId46" display="mailto:schulleitung.ogw@schule-widnau.ch"/>
    <hyperlink ref="I117" r:id="rId47" display="mailto:Raphael.Dudli@lichtensteig.sg.ch"/>
    <hyperlink ref="I234" r:id="rId48" display="david.keller@edu.stadt.sg.ch"/>
    <hyperlink ref="I298" r:id="rId49" display="miriam.staeheli@swil.ch"/>
    <hyperlink ref="I85" r:id="rId50" display="brigitte.zambelli@schule.gommiswald.ch "/>
    <hyperlink ref="I220" r:id="rId51" display="martina.kuenzli@edu.stadt.sg.ch"/>
    <hyperlink ref="I199" r:id="rId52" display="katrin.zuercher@schule.rorschach.ch"/>
    <hyperlink ref="I303" r:id="rId53" display="oslindenhof@swil.ch"/>
    <hyperlink ref="I215" r:id="rId54" display="michael.litscher@schulen-sennwald.ch"/>
    <hyperlink ref="I164" r:id="rId55" display="kim.forrer@oberuzwil.ch"/>
    <hyperlink ref="I122" r:id="rId56" display="mailto:jeannettegygax@schuleluetisburg.ch"/>
    <hyperlink ref="I292" r:id="rId57" display="mailto:schulleitung.ogw@schule-widnau.ch"/>
    <hyperlink ref="I47" r:id="rId58" display="mailto:kathrin.markert@schuleebnat-kappel.ch"/>
    <hyperlink ref="I208" r:id="rId59" display="mailto:Sandra.buesser@schulesargans.ch"/>
    <hyperlink ref="I170" r:id="rId60" display="mailto:natalie.buner@quarten.ch"/>
    <hyperlink ref="I171:I174" r:id="rId61" display="mailto:natalie.buner@quarten.ch"/>
    <hyperlink ref="I177" r:id="rId62" display="Claudio.Herzog@rj.sg.ch"/>
    <hyperlink ref="I111" r:id="rId63" display="michael.burtscher@kirchberg-schulen.ch"/>
    <hyperlink ref="I266" r:id="rId64" display="gilles.allenspach@schule-uzwil.ch"/>
    <hyperlink ref="I267" r:id="rId65" display="christoph.eggenberger@schule-uzwil.ch"/>
    <hyperlink ref="I52" r:id="rId66" display="rboesch@schule-eichberg.ch"/>
    <hyperlink ref="I38" r:id="rId67" display="franziska.burtscher@ps-buga.ch"/>
    <hyperlink ref="I21" r:id="rId68" display="mailto:paul.quan@psbalgach.ch"/>
    <hyperlink ref="I70" r:id="rId69" display="michael.holzer@schuleflums.ch"/>
    <hyperlink ref="I71" r:id="rId70" display="yves.schwager@schuleflums.ch"/>
    <hyperlink ref="I72" r:id="rId71" display="roger.vorburger@schuleflums.ch"/>
    <hyperlink ref="I255" r:id="rId72" display="mailto:Gabriela.eigenmann@schulethal.ch"/>
    <hyperlink ref="I256" r:id="rId73" display="mailto:Gabriela.eigenmann@schulethal.ch"/>
    <hyperlink ref="I296" r:id="rId74" display="mailto:erna.staeger@swil.ch"/>
    <hyperlink ref="I263" r:id="rId75" display="mailto:patricia.sebek@schule-uznach.ch"/>
    <hyperlink ref="I241" r:id="rId76" display="marco.kaeppeli@edu.stadt.sg.ch"/>
    <hyperlink ref="I243" r:id="rId77" display="marco.battilana@edu.stadt.sg.ch"/>
    <hyperlink ref="I83" r:id="rId78" display="mailto:roberto.ruiz@goldach.ch"/>
    <hyperlink ref="I84" r:id="rId79" display="mailto:roberto.ruiz@goldach.ch"/>
    <hyperlink ref="I244" r:id="rId80" display="mailto:rolf.breu@edu.stadt.sg.ch"/>
    <hyperlink ref="I264" r:id="rId81" display="mailto:fanny.vonderlippe@schule-uznach.ch"/>
    <hyperlink ref="I147" r:id="rId82" display="romana.gustin@schuleneckertal.ch"/>
    <hyperlink ref="I91" r:id="rId83" display="Daniela.zaech@schulegossau.ch"/>
    <hyperlink ref="I245" r:id="rId84" display="gianluca.zanatta@edu.stadt.sg.ch"/>
    <hyperlink ref="I246" r:id="rId85" display="sabrina.tinner@edu.stadt.sg.ch"/>
    <hyperlink ref="I221" r:id="rId86" display="carmen.ege@edu.stadt.sg.ch"/>
    <hyperlink ref="I223" r:id="rId87" display="annina.fricker@edu.stadt.sg.ch"/>
    <hyperlink ref="I226" r:id="rId88" display="peter.leuzinger@edu.stadt.sg.ch"/>
    <hyperlink ref="I228" r:id="rId89" display="ursula.litscher@edu.stadt.sg.ch"/>
    <hyperlink ref="I229" r:id="rId90" display="ursula.litscher@edu.stadt.sg.ch"/>
    <hyperlink ref="I230" r:id="rId91" display="lea.vonmoos@edu.stadt.sg.ch"/>
    <hyperlink ref="I231" r:id="rId92" display="romana.mueller@edu.stadt.sg.ch"/>
    <hyperlink ref="I232" r:id="rId93" display="ralf.schaepper@edu.stadt.sg.ch"/>
    <hyperlink ref="I235" r:id="rId94" display="rachel.diem@edu.stadt.sg.ch"/>
    <hyperlink ref="I236" r:id="rId95" display="rachel.diem@edu.stadt.sg.ch"/>
    <hyperlink ref="I237" r:id="rId96" display="marianne.urbach@edu.stadt.sg.ch"/>
    <hyperlink ref="I238" r:id="rId97" display="pius.jud@edu.stadt.sg.ch"/>
    <hyperlink ref="I239" r:id="rId98" display="michael.werner@edu.stadt.sg.ch"/>
    <hyperlink ref="I240" r:id="rId99" display="diana.willi@edu.stadt.sg.ch"/>
    <hyperlink ref="I144" r:id="rId100" display="martin.lendi@schuleneckertal.ch"/>
    <hyperlink ref="I142" r:id="rId101" display="martina.langenegger@schuleneckertal.ch"/>
    <hyperlink ref="I200" r:id="rId102" display="daniel.vorburger@schule.rorschach.ch"/>
    <hyperlink ref="I209" r:id="rId103" display="andrea.mueller@schuleschaenis.ch"/>
    <hyperlink ref="I154" r:id="rId104" display="mailto:barbara.ruethemann@psnlz.ch"/>
    <hyperlink ref="I283" r:id="rId105" display="remo.ganther@schulewartau.ch"/>
    <hyperlink ref="I282" r:id="rId106" display="barbara.dellavalle@schulewartau.ch"/>
    <hyperlink ref="I107" r:id="rId107" display="nadja.leuzinger@kaltbrunn.ch"/>
    <hyperlink ref="I281" r:id="rId108" display="beat.wicki@schulewartau.ch"/>
    <hyperlink ref="I179" r:id="rId109" display="franziska.john@rj.sg.ch"/>
    <hyperlink ref="I184" r:id="rId110" display="roman.widmer@rj.sg.ch"/>
    <hyperlink ref="I186" r:id="rId111" display="ilona.nydegger@rj.sg.ch"/>
    <hyperlink ref="I204" r:id="rId112" display="michael.kramer@orschulen.ch"/>
    <hyperlink ref="I270" r:id="rId113" display="daniel.mathieu@schule-uzwil.ch"/>
    <hyperlink ref="I218" r:id="rId114" display="manuela.capeder@schule-sevelen.ch"/>
    <hyperlink ref="I148" r:id="rId115" display="primar@nesslau.ch"/>
    <hyperlink ref="I80" r:id="rId116" display="maya.boppart@goldach.ch"/>
    <hyperlink ref="I97" r:id="rId117" display="christina.fluehler@schulegrabs.ch"/>
    <hyperlink ref="I101" r:id="rId118" display="christina.fluehler@schulegrabs.ch"/>
    <hyperlink ref="I49" r:id="rId119" display="stefanie.aichholz@schuleebnat-kappel.ch"/>
    <hyperlink ref="I205" r:id="rId120" display="selina.flachsmann@schulesargans.ch"/>
    <hyperlink ref="I207" r:id="rId121" display="laura.plattner@schulesargans.ch"/>
    <hyperlink ref="I242" r:id="rId122" display="marco.kaeppeli@edu.stadt.sg.ch"/>
    <hyperlink ref="I100" r:id="rId123" display="saskia.gantenbein@schulegrabs.ch"/>
    <hyperlink ref="I96" r:id="rId124" display="lorenz.eggenberger@schulegrabs.ch"/>
    <hyperlink ref="I92" r:id="rId125" display="corinne.lehmann@schulegossau.ch"/>
    <hyperlink ref="I26" r:id="rId126" display="yvonne.weder@schule-berneck.ch"/>
    <hyperlink ref="I273" r:id="rId127" display="yvonne.anderegg@schuleviwa.ch"/>
    <hyperlink ref="I214" r:id="rId128" display="angelika.margadant@schulen-sennwald.ch"/>
    <hyperlink ref="I277" r:id="rId129" display="daniel.schaer@schulewabe.ch"/>
    <hyperlink ref="I8" r:id="rId130" display="matthias.zillig@ps-amden.ch"/>
    <hyperlink ref="I176" r:id="rId131" display="Brigitte.Ardueser@rj.sg.ch"/>
    <hyperlink ref="I197" r:id="rId132" display="jacline.widmer@schule.rorschach.ch"/>
    <hyperlink ref="I222" r:id="rId133" display="carmen.ege@edu.stadt.sg.ch"/>
    <hyperlink ref="I149" r:id="rId134" display="primar@nesslau.ch"/>
    <hyperlink ref="I150" r:id="rId135" display="primar@nesslau.ch"/>
    <hyperlink ref="I151" r:id="rId136" display="primar@nesslau.ch"/>
    <hyperlink ref="I152" r:id="rId137" display="mailto:ivo.staeger@schule-nesslau.ch"/>
    <hyperlink ref="I306" r:id="rId138" display="christoph.goetsch@stadtwil.ch"/>
    <hyperlink ref="I162" r:id="rId139" display="ulrike.schoenenberger@oberuzwil.ch"/>
    <hyperlink ref="I159" r:id="rId140" display="mailto:schulleitung@thurzelg.ch"/>
    <hyperlink ref="I7" r:id="rId141" display="sl.feld@schalt.ch"/>
    <hyperlink ref="I37" r:id="rId142" display="saskia.hagmann@ps-buga.ch"/>
    <hyperlink ref="I36" r:id="rId143" display="sara.thoma@ps-buga.ch"/>
  </hyperlinks>
  <pageMargins left="0.7" right="0.7" top="0.78740157499999996" bottom="0.78740157499999996" header="0.3" footer="0.3"/>
  <pageSetup paperSize="9" orientation="portrait" r:id="rId14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AB269"/>
  <sheetViews>
    <sheetView topLeftCell="A215" zoomScale="85" zoomScaleNormal="85" workbookViewId="0">
      <selection activeCell="F69" sqref="F69"/>
    </sheetView>
  </sheetViews>
  <sheetFormatPr baseColWidth="10" defaultColWidth="14.85546875" defaultRowHeight="12.75"/>
  <cols>
    <col min="1" max="1" width="27.5703125" style="245" bestFit="1" customWidth="1"/>
    <col min="2" max="2" width="38.85546875" style="245" bestFit="1" customWidth="1"/>
    <col min="3" max="3" width="23.85546875" style="245" bestFit="1" customWidth="1"/>
    <col min="4" max="4" width="23.7109375" style="245" customWidth="1"/>
    <col min="5" max="5" width="8.7109375" style="245" bestFit="1" customWidth="1"/>
    <col min="6" max="6" width="20" style="245" bestFit="1" customWidth="1"/>
    <col min="7" max="7" width="10.85546875" style="245" customWidth="1"/>
    <col min="8" max="8" width="16.85546875" style="245" customWidth="1"/>
    <col min="9" max="9" width="18.42578125" style="245" customWidth="1"/>
    <col min="10" max="10" width="37.5703125" style="245" bestFit="1" customWidth="1"/>
    <col min="11" max="11" width="23.7109375" style="245" bestFit="1" customWidth="1"/>
    <col min="12" max="12" width="6.42578125" style="245" bestFit="1" customWidth="1"/>
    <col min="13" max="13" width="16.42578125" style="245" bestFit="1" customWidth="1"/>
    <col min="14" max="14" width="15.42578125" style="245" bestFit="1" customWidth="1"/>
    <col min="15" max="15" width="26.5703125" style="245" bestFit="1" customWidth="1"/>
    <col min="16" max="16" width="43" style="245" bestFit="1" customWidth="1"/>
    <col min="17" max="17" width="16.140625" style="245" bestFit="1" customWidth="1"/>
    <col min="18" max="18" width="20.7109375" style="245" bestFit="1" customWidth="1"/>
    <col min="19" max="19" width="16.28515625" style="245" bestFit="1" customWidth="1"/>
    <col min="20" max="20" width="18" style="245" bestFit="1" customWidth="1"/>
    <col min="21" max="21" width="13.7109375" style="245" bestFit="1" customWidth="1"/>
    <col min="22" max="22" width="13" style="245" bestFit="1" customWidth="1"/>
    <col min="23" max="23" width="61" style="245" bestFit="1" customWidth="1"/>
    <col min="24" max="24" width="23.42578125" style="245" bestFit="1" customWidth="1"/>
    <col min="25" max="16384" width="14.85546875" style="245"/>
  </cols>
  <sheetData>
    <row r="1" spans="1:28" s="210" customFormat="1" ht="20.45" customHeight="1">
      <c r="A1" s="243" t="s">
        <v>0</v>
      </c>
      <c r="B1" s="243" t="s">
        <v>9</v>
      </c>
      <c r="C1" s="243" t="s">
        <v>10</v>
      </c>
      <c r="D1" s="243" t="s">
        <v>2040</v>
      </c>
      <c r="E1" s="243" t="s">
        <v>6</v>
      </c>
      <c r="F1" s="243" t="s">
        <v>7</v>
      </c>
      <c r="G1" s="243" t="s">
        <v>1</v>
      </c>
      <c r="H1" s="243" t="s">
        <v>2</v>
      </c>
      <c r="I1" s="243" t="s">
        <v>3</v>
      </c>
      <c r="J1" s="243" t="s">
        <v>2019</v>
      </c>
      <c r="K1" s="243" t="s">
        <v>5</v>
      </c>
      <c r="L1" s="243" t="s">
        <v>6</v>
      </c>
      <c r="M1" s="243" t="s">
        <v>7</v>
      </c>
      <c r="N1" s="243" t="s">
        <v>8</v>
      </c>
      <c r="O1" s="243" t="s">
        <v>11</v>
      </c>
      <c r="P1" s="243" t="s">
        <v>12</v>
      </c>
      <c r="Q1" s="243" t="s">
        <v>13</v>
      </c>
      <c r="R1" s="243" t="s">
        <v>14</v>
      </c>
      <c r="S1" s="243" t="s">
        <v>15</v>
      </c>
      <c r="T1" s="243" t="s">
        <v>16</v>
      </c>
      <c r="U1" s="243" t="s">
        <v>17</v>
      </c>
      <c r="V1" s="243" t="s">
        <v>18</v>
      </c>
      <c r="W1" s="243" t="s">
        <v>1305</v>
      </c>
      <c r="X1" s="244" t="s">
        <v>2277</v>
      </c>
      <c r="Y1" s="242"/>
      <c r="Z1" s="242"/>
      <c r="AA1" s="242"/>
      <c r="AB1" s="242"/>
    </row>
    <row r="2" spans="1:28">
      <c r="A2" s="1" t="str">
        <f>'Schulleitungen Regelschule'!A2</f>
        <v>Altstätten (PS)</v>
      </c>
      <c r="B2" s="1" t="str">
        <f>'Schulleitungen Regelschule'!E2</f>
        <v>SchulhausBild</v>
      </c>
      <c r="C2" s="1" t="str">
        <f>'Schulleitungen Regelschule'!F2</f>
        <v>Bildstrasse 1</v>
      </c>
      <c r="D2" s="1"/>
      <c r="E2" s="1" t="str">
        <f>'Schulleitungen Regelschule'!G2</f>
        <v>9450</v>
      </c>
      <c r="F2" s="1" t="str">
        <f>'Schulleitungen Regelschule'!H2</f>
        <v>Altstätten</v>
      </c>
      <c r="G2" s="1" t="str">
        <f>'Schulleitungen Regelschule'!B2</f>
        <v>Frau</v>
      </c>
      <c r="H2" s="1" t="str">
        <f>'Schulleitungen Regelschule'!C2</f>
        <v>Anita</v>
      </c>
      <c r="I2" s="1" t="str">
        <f>'Schulleitungen Regelschule'!D2</f>
        <v>Neff Gadient</v>
      </c>
      <c r="N2" s="1" t="e">
        <f>'Schulleitungen Regelschule'!#REF!</f>
        <v>#REF!</v>
      </c>
      <c r="O2" s="1" t="e">
        <f>'Schulleitungen Regelschule'!#REF!</f>
        <v>#REF!</v>
      </c>
      <c r="P2" s="1" t="str">
        <f>'Schulleitungen Regelschule'!I2</f>
        <v>a.neffatschalt.ch</v>
      </c>
      <c r="Q2" s="1" t="str">
        <f>'Schulleitungen Regelschule'!J2</f>
        <v>72</v>
      </c>
      <c r="R2" s="1" t="str">
        <f>'Schulleitungen Regelschule'!K2</f>
        <v>Schulleitung KG/PS</v>
      </c>
      <c r="S2" s="1" t="e">
        <f>'Schulleitungen Regelschule'!#REF!</f>
        <v>#REF!</v>
      </c>
      <c r="T2" s="1" t="e">
        <f>'Schulleitungen Regelschule'!#REF!</f>
        <v>#REF!</v>
      </c>
      <c r="U2" s="1" t="e">
        <f>'Schulleitungen Regelschule'!#REF!</f>
        <v>#REF!</v>
      </c>
      <c r="V2" s="1" t="str">
        <f>'Schulleitungen Regelschule'!L2</f>
        <v>Rheintal</v>
      </c>
      <c r="W2" s="1" t="e">
        <f>'Schulleitungen Regelschule'!#REF!</f>
        <v>#REF!</v>
      </c>
      <c r="X2" s="1" t="e">
        <f>'Schulleitungen Regelschule'!#REF!</f>
        <v>#REF!</v>
      </c>
    </row>
    <row r="3" spans="1:28">
      <c r="A3" s="1" t="str">
        <f>'Schulleitungen Regelschule'!A3</f>
        <v>Altstätten (OS)</v>
      </c>
      <c r="B3" s="1" t="str">
        <f>'Schulleitungen Regelschule'!E3</f>
        <v xml:space="preserve">Schulhaus Wiesental </v>
      </c>
      <c r="C3" s="1" t="str">
        <f>'Schulleitungen Regelschule'!F3</f>
        <v>Wiesentalstrasse 8</v>
      </c>
      <c r="D3" s="1"/>
      <c r="E3" s="1" t="str">
        <f>'Schulleitungen Regelschule'!G3</f>
        <v>9450</v>
      </c>
      <c r="F3" s="1" t="str">
        <f>'Schulleitungen Regelschule'!H3</f>
        <v>Altstätten</v>
      </c>
      <c r="G3" s="1" t="str">
        <f>'Schulleitungen Regelschule'!B3</f>
        <v>Herr</v>
      </c>
      <c r="H3" s="1" t="str">
        <f>'Schulleitungen Regelschule'!C3</f>
        <v>Johannes</v>
      </c>
      <c r="I3" s="1" t="str">
        <f>'Schulleitungen Regelschule'!D3</f>
        <v>Hildebrand</v>
      </c>
      <c r="N3" s="1" t="e">
        <f>'Schulleitungen Regelschule'!#REF!</f>
        <v>#REF!</v>
      </c>
      <c r="O3" s="1" t="e">
        <f>'Schulleitungen Regelschule'!#REF!</f>
        <v>#REF!</v>
      </c>
      <c r="P3" s="1" t="str">
        <f>'Schulleitungen Regelschule'!I3</f>
        <v>j.hildebrandatschalt.ch</v>
      </c>
      <c r="Q3" s="1" t="str">
        <f>'Schulleitungen Regelschule'!J3</f>
        <v>73</v>
      </c>
      <c r="R3" s="1" t="str">
        <f>'Schulleitungen Regelschule'!K3</f>
        <v>Schulleitung OS</v>
      </c>
      <c r="S3" s="1" t="e">
        <f>'Schulleitungen Regelschule'!#REF!</f>
        <v>#REF!</v>
      </c>
      <c r="T3" s="1" t="e">
        <f>'Schulleitungen Regelschule'!#REF!</f>
        <v>#REF!</v>
      </c>
      <c r="U3" s="1" t="e">
        <f>'Schulleitungen Regelschule'!#REF!</f>
        <v>#REF!</v>
      </c>
      <c r="V3" s="1" t="str">
        <f>'Schulleitungen Regelschule'!L3</f>
        <v>Rheintal</v>
      </c>
      <c r="W3" s="1" t="e">
        <f>'Schulleitungen Regelschule'!#REF!</f>
        <v>#REF!</v>
      </c>
      <c r="X3" s="1" t="e">
        <f>'Schulleitungen Regelschule'!#REF!</f>
        <v>#REF!</v>
      </c>
    </row>
    <row r="4" spans="1:28">
      <c r="A4" s="1" t="str">
        <f>'Schulleitungen Regelschule'!A4</f>
        <v>Altstätten (PS)</v>
      </c>
      <c r="B4" s="1" t="str">
        <f>'Schulleitungen Regelschule'!E4</f>
        <v xml:space="preserve">Schulhaus Schöntal </v>
      </c>
      <c r="C4" s="1" t="str">
        <f>'Schulleitungen Regelschule'!F4</f>
        <v>Bildstrasse 10</v>
      </c>
      <c r="D4" s="1"/>
      <c r="E4" s="1" t="str">
        <f>'Schulleitungen Regelschule'!G4</f>
        <v>9450</v>
      </c>
      <c r="F4" s="1" t="str">
        <f>'Schulleitungen Regelschule'!H4</f>
        <v>Altstätten</v>
      </c>
      <c r="G4" s="1" t="str">
        <f>'Schulleitungen Regelschule'!B4</f>
        <v>Frau</v>
      </c>
      <c r="H4" s="1" t="str">
        <f>'Schulleitungen Regelschule'!C4</f>
        <v>Sabrina</v>
      </c>
      <c r="I4" s="1" t="str">
        <f>'Schulleitungen Regelschule'!D4</f>
        <v>Sanseverino</v>
      </c>
      <c r="N4" s="1" t="e">
        <f>'Schulleitungen Regelschule'!#REF!</f>
        <v>#REF!</v>
      </c>
      <c r="O4" s="1" t="e">
        <f>'Schulleitungen Regelschule'!#REF!</f>
        <v>#REF!</v>
      </c>
      <c r="P4" s="1" t="str">
        <f>'Schulleitungen Regelschule'!I4</f>
        <v>s.sanseverinoatschalt.ch</v>
      </c>
      <c r="Q4" s="1" t="str">
        <f>'Schulleitungen Regelschule'!J4</f>
        <v>72</v>
      </c>
      <c r="R4" s="1" t="str">
        <f>'Schulleitungen Regelschule'!K4</f>
        <v>Schulleitung KG/PS</v>
      </c>
      <c r="S4" s="1" t="e">
        <f>'Schulleitungen Regelschule'!#REF!</f>
        <v>#REF!</v>
      </c>
      <c r="T4" s="1" t="e">
        <f>'Schulleitungen Regelschule'!#REF!</f>
        <v>#REF!</v>
      </c>
      <c r="U4" s="1" t="e">
        <f>'Schulleitungen Regelschule'!#REF!</f>
        <v>#REF!</v>
      </c>
      <c r="V4" s="1" t="str">
        <f>'Schulleitungen Regelschule'!L4</f>
        <v>Rheintal</v>
      </c>
      <c r="W4" s="1" t="e">
        <f>'Schulleitungen Regelschule'!#REF!</f>
        <v>#REF!</v>
      </c>
      <c r="X4" s="1" t="e">
        <f>'Schulleitungen Regelschule'!#REF!</f>
        <v>#REF!</v>
      </c>
    </row>
    <row r="5" spans="1:28">
      <c r="A5" s="1" t="str">
        <f>'Schulleitungen Regelschule'!A5</f>
        <v>Altstätten (PS)</v>
      </c>
      <c r="B5" s="1" t="str">
        <f>'Schulleitungen Regelschule'!E5</f>
        <v xml:space="preserve">Schulhaus Klaus </v>
      </c>
      <c r="C5" s="1" t="str">
        <f>'Schulleitungen Regelschule'!F5</f>
        <v>Klausstrasse 8</v>
      </c>
      <c r="D5" s="1"/>
      <c r="E5" s="1" t="str">
        <f>'Schulleitungen Regelschule'!G5</f>
        <v>9450</v>
      </c>
      <c r="F5" s="1" t="str">
        <f>'Schulleitungen Regelschule'!H5</f>
        <v>Altstätten</v>
      </c>
      <c r="G5" s="1" t="str">
        <f>'Schulleitungen Regelschule'!B5</f>
        <v>Herr</v>
      </c>
      <c r="H5" s="1" t="str">
        <f>'Schulleitungen Regelschule'!C5</f>
        <v>Marco</v>
      </c>
      <c r="I5" s="1" t="str">
        <f>'Schulleitungen Regelschule'!D5</f>
        <v>Schraner</v>
      </c>
      <c r="N5" s="1" t="e">
        <f>'Schulleitungen Regelschule'!#REF!</f>
        <v>#REF!</v>
      </c>
      <c r="O5" s="1" t="e">
        <f>'Schulleitungen Regelschule'!#REF!</f>
        <v>#REF!</v>
      </c>
      <c r="P5" s="1" t="str">
        <f>'Schulleitungen Regelschule'!I5</f>
        <v>m.schraneratschalt.ch</v>
      </c>
      <c r="Q5" s="1" t="str">
        <f>'Schulleitungen Regelschule'!J5</f>
        <v>72</v>
      </c>
      <c r="R5" s="1" t="str">
        <f>'Schulleitungen Regelschule'!K5</f>
        <v>Schulleitung KG/PS</v>
      </c>
      <c r="S5" s="1" t="e">
        <f>'Schulleitungen Regelschule'!#REF!</f>
        <v>#REF!</v>
      </c>
      <c r="T5" s="1" t="e">
        <f>'Schulleitungen Regelschule'!#REF!</f>
        <v>#REF!</v>
      </c>
      <c r="U5" s="1" t="e">
        <f>'Schulleitungen Regelschule'!#REF!</f>
        <v>#REF!</v>
      </c>
      <c r="V5" s="1" t="str">
        <f>'Schulleitungen Regelschule'!L5</f>
        <v>Rheintal</v>
      </c>
      <c r="W5" s="1" t="e">
        <f>'Schulleitungen Regelschule'!#REF!</f>
        <v>#REF!</v>
      </c>
      <c r="X5" s="1" t="e">
        <f>'Schulleitungen Regelschule'!#REF!</f>
        <v>#REF!</v>
      </c>
    </row>
    <row r="6" spans="1:28">
      <c r="A6" s="1" t="str">
        <f>'Schulleitungen Regelschule'!A6</f>
        <v>Altstätten</v>
      </c>
      <c r="B6" s="1" t="str">
        <f>'Schulleitungen Regelschule'!E6</f>
        <v>Regionale Kleinklasse Oberes Rheintal</v>
      </c>
      <c r="C6" s="1" t="str">
        <f>'Schulleitungen Regelschule'!F6</f>
        <v>Rorschacherstrasse 41</v>
      </c>
      <c r="D6" s="1"/>
      <c r="E6" s="1" t="str">
        <f>'Schulleitungen Regelschule'!G6</f>
        <v>9450</v>
      </c>
      <c r="F6" s="1" t="str">
        <f>'Schulleitungen Regelschule'!H6</f>
        <v>Altstätten</v>
      </c>
      <c r="G6" s="1" t="str">
        <f>'Schulleitungen Regelschule'!B6</f>
        <v>Herr</v>
      </c>
      <c r="H6" s="1" t="str">
        <f>'Schulleitungen Regelschule'!C6</f>
        <v>Karl</v>
      </c>
      <c r="I6" s="1" t="str">
        <f>'Schulleitungen Regelschule'!D6</f>
        <v>von Arb</v>
      </c>
      <c r="N6" s="1" t="e">
        <f>'Schulleitungen Regelschule'!#REF!</f>
        <v>#REF!</v>
      </c>
      <c r="O6" s="1" t="e">
        <f>'Schulleitungen Regelschule'!#REF!</f>
        <v>#REF!</v>
      </c>
      <c r="P6" s="1" t="str">
        <f>'Schulleitungen Regelschule'!I6</f>
        <v>k.vonarbatschalt.ch</v>
      </c>
      <c r="Q6" s="1" t="str">
        <f>'Schulleitungen Regelschule'!J6</f>
        <v>74</v>
      </c>
      <c r="R6" s="1" t="str">
        <f>'Schulleitungen Regelschule'!K6</f>
        <v>Schulleitung GS</v>
      </c>
      <c r="S6" s="1" t="e">
        <f>'Schulleitungen Regelschule'!#REF!</f>
        <v>#REF!</v>
      </c>
      <c r="T6" s="1" t="e">
        <f>'Schulleitungen Regelschule'!#REF!</f>
        <v>#REF!</v>
      </c>
      <c r="U6" s="1" t="e">
        <f>'Schulleitungen Regelschule'!#REF!</f>
        <v>#REF!</v>
      </c>
      <c r="V6" s="1" t="str">
        <f>'Schulleitungen Regelschule'!L6</f>
        <v>Rheintal</v>
      </c>
      <c r="W6" s="1" t="e">
        <f>'Schulleitungen Regelschule'!#REF!</f>
        <v>#REF!</v>
      </c>
      <c r="X6" s="1" t="e">
        <f>'Schulleitungen Regelschule'!#REF!</f>
        <v>#REF!</v>
      </c>
    </row>
    <row r="7" spans="1:28">
      <c r="A7" s="1" t="str">
        <f>'Schulleitungen Regelschule'!A8</f>
        <v>Amden (PS)</v>
      </c>
      <c r="B7" s="1" t="str">
        <f>'Schulleitungen Regelschule'!E8</f>
        <v xml:space="preserve">Primarschule Amden </v>
      </c>
      <c r="C7" s="1" t="str">
        <f>'Schulleitungen Regelschule'!F8</f>
        <v>Kirchstrasse 6</v>
      </c>
      <c r="D7" s="1"/>
      <c r="E7" s="1" t="str">
        <f>'Schulleitungen Regelschule'!G8</f>
        <v>8873</v>
      </c>
      <c r="F7" s="1" t="str">
        <f>'Schulleitungen Regelschule'!H8</f>
        <v>Amden</v>
      </c>
      <c r="G7" s="1" t="str">
        <f>'Schulleitungen Regelschule'!B8</f>
        <v>Herr</v>
      </c>
      <c r="H7" s="1" t="str">
        <f>'Schulleitungen Regelschule'!C8</f>
        <v>Matthias</v>
      </c>
      <c r="I7" s="1" t="str">
        <f>'Schulleitungen Regelschule'!D8</f>
        <v>Zillig</v>
      </c>
      <c r="N7" s="1" t="e">
        <f>'Schulleitungen Regelschule'!#REF!</f>
        <v>#REF!</v>
      </c>
      <c r="O7" s="1" t="e">
        <f>'Schulleitungen Regelschule'!#REF!</f>
        <v>#REF!</v>
      </c>
      <c r="P7" s="1" t="str">
        <f>'Schulleitungen Regelschule'!I8</f>
        <v>matthias.zilligatps-amden.ch</v>
      </c>
      <c r="Q7" s="1" t="str">
        <f>'Schulleitungen Regelschule'!J8</f>
        <v>72</v>
      </c>
      <c r="R7" s="1" t="str">
        <f>'Schulleitungen Regelschule'!K8</f>
        <v>Schulleitung KG/PS</v>
      </c>
      <c r="S7" s="1" t="e">
        <f>'Schulleitungen Regelschule'!#REF!</f>
        <v>#REF!</v>
      </c>
      <c r="T7" s="1" t="e">
        <f>'Schulleitungen Regelschule'!#REF!</f>
        <v>#REF!</v>
      </c>
      <c r="U7" s="1" t="e">
        <f>'Schulleitungen Regelschule'!#REF!</f>
        <v>#REF!</v>
      </c>
      <c r="V7" s="1" t="str">
        <f>'Schulleitungen Regelschule'!L8</f>
        <v>See-Gaster</v>
      </c>
      <c r="W7" s="1" t="e">
        <f>'Schulleitungen Regelschule'!#REF!</f>
        <v>#REF!</v>
      </c>
      <c r="X7" s="1" t="e">
        <f>'Schulleitungen Regelschule'!#REF!</f>
        <v>#REF!</v>
      </c>
    </row>
    <row r="8" spans="1:28">
      <c r="A8" s="1" t="str">
        <f>'Schulleitungen Regelschule'!A9</f>
        <v>Andwil-Arnegg (PS)</v>
      </c>
      <c r="B8" s="1" t="str">
        <f>'Schulleitungen Regelschule'!E9</f>
        <v xml:space="preserve">Schulhaus Ebnet </v>
      </c>
      <c r="C8" s="1" t="str">
        <f>'Schulleitungen Regelschule'!F9</f>
        <v>Arneggerstrasse 14</v>
      </c>
      <c r="D8" s="1"/>
      <c r="E8" s="1" t="str">
        <f>'Schulleitungen Regelschule'!G9</f>
        <v>9204</v>
      </c>
      <c r="F8" s="1" t="str">
        <f>'Schulleitungen Regelschule'!H9</f>
        <v>Andwil</v>
      </c>
      <c r="G8" s="1" t="str">
        <f>'Schulleitungen Regelschule'!B9</f>
        <v>Herr</v>
      </c>
      <c r="H8" s="1" t="str">
        <f>'Schulleitungen Regelschule'!C9</f>
        <v>Cyrill</v>
      </c>
      <c r="I8" s="1" t="str">
        <f>'Schulleitungen Regelschule'!D9</f>
        <v>Wehrli</v>
      </c>
      <c r="N8" s="1" t="e">
        <f>'Schulleitungen Regelschule'!#REF!</f>
        <v>#REF!</v>
      </c>
      <c r="O8" s="1" t="e">
        <f>'Schulleitungen Regelschule'!#REF!</f>
        <v>#REF!</v>
      </c>
      <c r="P8" s="1" t="str">
        <f>'Schulleitungen Regelschule'!I9</f>
        <v>schulleitungatandwil-arnegg.ch</v>
      </c>
      <c r="Q8" s="1" t="str">
        <f>'Schulleitungen Regelschule'!J9</f>
        <v>72</v>
      </c>
      <c r="R8" s="1" t="str">
        <f>'Schulleitungen Regelschule'!K9</f>
        <v>Schulleitung KG/PS</v>
      </c>
      <c r="S8" s="1" t="e">
        <f>'Schulleitungen Regelschule'!#REF!</f>
        <v>#REF!</v>
      </c>
      <c r="T8" s="1" t="e">
        <f>'Schulleitungen Regelschule'!#REF!</f>
        <v>#REF!</v>
      </c>
      <c r="U8" s="1" t="e">
        <f>'Schulleitungen Regelschule'!#REF!</f>
        <v>#REF!</v>
      </c>
      <c r="V8" s="1" t="str">
        <f>'Schulleitungen Regelschule'!L9</f>
        <v>St. Gallen</v>
      </c>
      <c r="W8" s="1" t="e">
        <f>'Schulleitungen Regelschule'!#REF!</f>
        <v>#REF!</v>
      </c>
      <c r="X8" s="1" t="e">
        <f>'Schulleitungen Regelschule'!#REF!</f>
        <v>#REF!</v>
      </c>
    </row>
    <row r="9" spans="1:28">
      <c r="A9" s="1" t="str">
        <f>'Schulleitungen Regelschule'!A10</f>
        <v>Au-Heerbrugg (PS)</v>
      </c>
      <c r="B9" s="1" t="str">
        <f>'Schulleitungen Regelschule'!E10</f>
        <v>Schulleitung Au</v>
      </c>
      <c r="C9" s="1" t="str">
        <f>'Schulleitungen Regelschule'!F10</f>
        <v>Walzenhauserstrasse 2</v>
      </c>
      <c r="D9" s="1"/>
      <c r="E9" s="1" t="str">
        <f>'Schulleitungen Regelschule'!G10</f>
        <v>9434</v>
      </c>
      <c r="F9" s="1" t="str">
        <f>'Schulleitungen Regelschule'!H10</f>
        <v>Au</v>
      </c>
      <c r="G9" s="1" t="str">
        <f>'Schulleitungen Regelschule'!B10</f>
        <v>Herr</v>
      </c>
      <c r="H9" s="1" t="str">
        <f>'Schulleitungen Regelschule'!C10</f>
        <v>Andreas</v>
      </c>
      <c r="I9" s="1" t="str">
        <f>'Schulleitungen Regelschule'!D10</f>
        <v>Schmid</v>
      </c>
      <c r="N9" s="1" t="e">
        <f>'Schulleitungen Regelschule'!#REF!</f>
        <v>#REF!</v>
      </c>
      <c r="O9" s="1" t="e">
        <f>'Schulleitungen Regelschule'!#REF!</f>
        <v>#REF!</v>
      </c>
      <c r="P9" s="1" t="str">
        <f>'Schulleitungen Regelschule'!I10</f>
        <v>andreas.schmidatpsah.ch</v>
      </c>
      <c r="Q9" s="1" t="str">
        <f>'Schulleitungen Regelschule'!J10</f>
        <v>72</v>
      </c>
      <c r="R9" s="1" t="str">
        <f>'Schulleitungen Regelschule'!K10</f>
        <v>Schulleitung KG/PS</v>
      </c>
      <c r="S9" s="1" t="e">
        <f>'Schulleitungen Regelschule'!#REF!</f>
        <v>#REF!</v>
      </c>
      <c r="T9" s="1" t="e">
        <f>'Schulleitungen Regelschule'!#REF!</f>
        <v>#REF!</v>
      </c>
      <c r="U9" s="1" t="e">
        <f>'Schulleitungen Regelschule'!#REF!</f>
        <v>#REF!</v>
      </c>
      <c r="V9" s="1" t="str">
        <f>'Schulleitungen Regelschule'!L10</f>
        <v>Rheintal</v>
      </c>
      <c r="W9" s="1" t="e">
        <f>'Schulleitungen Regelschule'!#REF!</f>
        <v>#REF!</v>
      </c>
      <c r="X9" s="1" t="e">
        <f>'Schulleitungen Regelschule'!#REF!</f>
        <v>#REF!</v>
      </c>
    </row>
    <row r="10" spans="1:28">
      <c r="A10" s="1" t="str">
        <f>'Schulleitungen Regelschule'!A11</f>
        <v>Au-Heerbrugg (PS)</v>
      </c>
      <c r="B10" s="1" t="str">
        <f>'Schulleitungen Regelschule'!E11</f>
        <v>Schulleitung Au</v>
      </c>
      <c r="C10" s="1" t="str">
        <f>'Schulleitungen Regelschule'!F11</f>
        <v>Walzenhauserstrasse 2</v>
      </c>
      <c r="D10" s="1"/>
      <c r="E10" s="1" t="str">
        <f>'Schulleitungen Regelschule'!G11</f>
        <v>9434</v>
      </c>
      <c r="F10" s="1" t="str">
        <f>'Schulleitungen Regelschule'!H11</f>
        <v>Au</v>
      </c>
      <c r="G10" s="1" t="str">
        <f>'Schulleitungen Regelschule'!B11</f>
        <v>Herr</v>
      </c>
      <c r="H10" s="1" t="str">
        <f>'Schulleitungen Regelschule'!C11</f>
        <v>Andreas</v>
      </c>
      <c r="I10" s="1" t="str">
        <f>'Schulleitungen Regelschule'!D11</f>
        <v>Schmid</v>
      </c>
      <c r="N10" s="1" t="e">
        <f>'Schulleitungen Regelschule'!#REF!</f>
        <v>#REF!</v>
      </c>
      <c r="O10" s="1" t="e">
        <f>'Schulleitungen Regelschule'!#REF!</f>
        <v>#REF!</v>
      </c>
      <c r="P10" s="1" t="str">
        <f>'Schulleitungen Regelschule'!I11</f>
        <v>andreas.schmidatpsah.ch</v>
      </c>
      <c r="Q10" s="1" t="str">
        <f>'Schulleitungen Regelschule'!J11</f>
        <v>72</v>
      </c>
      <c r="R10" s="1" t="str">
        <f>'Schulleitungen Regelschule'!K11</f>
        <v>Schulleitung KG/PS</v>
      </c>
      <c r="S10" s="1" t="e">
        <f>'Schulleitungen Regelschule'!#REF!</f>
        <v>#REF!</v>
      </c>
      <c r="T10" s="1" t="e">
        <f>'Schulleitungen Regelschule'!#REF!</f>
        <v>#REF!</v>
      </c>
      <c r="U10" s="1" t="e">
        <f>'Schulleitungen Regelschule'!#REF!</f>
        <v>#REF!</v>
      </c>
      <c r="V10" s="1" t="str">
        <f>'Schulleitungen Regelschule'!L11</f>
        <v>Rheintal</v>
      </c>
      <c r="W10" s="1" t="e">
        <f>'Schulleitungen Regelschule'!#REF!</f>
        <v>#REF!</v>
      </c>
      <c r="X10" s="1" t="e">
        <f>'Schulleitungen Regelschule'!#REF!</f>
        <v>#REF!</v>
      </c>
    </row>
    <row r="11" spans="1:28">
      <c r="A11" s="1" t="str">
        <f>'Schulleitungen Regelschule'!A12</f>
        <v>Au-Heerbrugg (PS)</v>
      </c>
      <c r="B11" s="1" t="str">
        <f>'Schulleitungen Regelschule'!E12</f>
        <v>Schulleitung Au</v>
      </c>
      <c r="C11" s="1" t="str">
        <f>'Schulleitungen Regelschule'!F12</f>
        <v>Walzenhauserstrasse 2</v>
      </c>
      <c r="D11" s="1"/>
      <c r="E11" s="1" t="str">
        <f>'Schulleitungen Regelschule'!G12</f>
        <v>9434</v>
      </c>
      <c r="F11" s="1" t="str">
        <f>'Schulleitungen Regelschule'!H12</f>
        <v>Au</v>
      </c>
      <c r="G11" s="1" t="str">
        <f>'Schulleitungen Regelschule'!B12</f>
        <v>Herr</v>
      </c>
      <c r="H11" s="1" t="str">
        <f>'Schulleitungen Regelschule'!C12</f>
        <v>Andreas</v>
      </c>
      <c r="I11" s="1" t="str">
        <f>'Schulleitungen Regelschule'!D12</f>
        <v>Schmid</v>
      </c>
      <c r="N11" s="1" t="e">
        <f>'Schulleitungen Regelschule'!#REF!</f>
        <v>#REF!</v>
      </c>
      <c r="O11" s="1" t="e">
        <f>'Schulleitungen Regelschule'!#REF!</f>
        <v>#REF!</v>
      </c>
      <c r="P11" s="1" t="str">
        <f>'Schulleitungen Regelschule'!I12</f>
        <v>andreas.schmidatpsah.ch</v>
      </c>
      <c r="Q11" s="1" t="str">
        <f>'Schulleitungen Regelschule'!J12</f>
        <v>72</v>
      </c>
      <c r="R11" s="1" t="str">
        <f>'Schulleitungen Regelschule'!K12</f>
        <v>Schulleitung KG/PS</v>
      </c>
      <c r="S11" s="1" t="e">
        <f>'Schulleitungen Regelschule'!#REF!</f>
        <v>#REF!</v>
      </c>
      <c r="T11" s="1" t="e">
        <f>'Schulleitungen Regelschule'!#REF!</f>
        <v>#REF!</v>
      </c>
      <c r="U11" s="1" t="e">
        <f>'Schulleitungen Regelschule'!#REF!</f>
        <v>#REF!</v>
      </c>
      <c r="V11" s="1" t="str">
        <f>'Schulleitungen Regelschule'!L12</f>
        <v>Rheintal</v>
      </c>
      <c r="W11" s="1" t="e">
        <f>'Schulleitungen Regelschule'!#REF!</f>
        <v>#REF!</v>
      </c>
      <c r="X11" s="1" t="e">
        <f>'Schulleitungen Regelschule'!#REF!</f>
        <v>#REF!</v>
      </c>
    </row>
    <row r="12" spans="1:28">
      <c r="A12" s="1" t="str">
        <f>'Schulleitungen Regelschule'!A13</f>
        <v>Au-Heerbrugg (PS)</v>
      </c>
      <c r="B12" s="1" t="str">
        <f>'Schulleitungen Regelschule'!E13</f>
        <v>Schulleitung Au</v>
      </c>
      <c r="C12" s="1" t="str">
        <f>'Schulleitungen Regelschule'!F13</f>
        <v>Walzenhauserstrasse 2</v>
      </c>
      <c r="D12" s="1"/>
      <c r="E12" s="1" t="str">
        <f>'Schulleitungen Regelschule'!G13</f>
        <v>9434</v>
      </c>
      <c r="F12" s="1" t="str">
        <f>'Schulleitungen Regelschule'!H13</f>
        <v>Au</v>
      </c>
      <c r="G12" s="1" t="str">
        <f>'Schulleitungen Regelschule'!B13</f>
        <v>Herr</v>
      </c>
      <c r="H12" s="1" t="str">
        <f>'Schulleitungen Regelschule'!C13</f>
        <v>Andreas</v>
      </c>
      <c r="I12" s="1" t="str">
        <f>'Schulleitungen Regelschule'!D13</f>
        <v>Schmid</v>
      </c>
      <c r="N12" s="1" t="e">
        <f>'Schulleitungen Regelschule'!#REF!</f>
        <v>#REF!</v>
      </c>
      <c r="O12" s="1" t="e">
        <f>'Schulleitungen Regelschule'!#REF!</f>
        <v>#REF!</v>
      </c>
      <c r="P12" s="1" t="str">
        <f>'Schulleitungen Regelschule'!I13</f>
        <v>andreas.schmidatpsah.ch</v>
      </c>
      <c r="Q12" s="1" t="str">
        <f>'Schulleitungen Regelschule'!J13</f>
        <v>72</v>
      </c>
      <c r="R12" s="1" t="str">
        <f>'Schulleitungen Regelschule'!K13</f>
        <v>Schulleitung KG/PS</v>
      </c>
      <c r="S12" s="1" t="e">
        <f>'Schulleitungen Regelschule'!#REF!</f>
        <v>#REF!</v>
      </c>
      <c r="T12" s="1" t="e">
        <f>'Schulleitungen Regelschule'!#REF!</f>
        <v>#REF!</v>
      </c>
      <c r="U12" s="1" t="e">
        <f>'Schulleitungen Regelschule'!#REF!</f>
        <v>#REF!</v>
      </c>
      <c r="V12" s="1" t="str">
        <f>'Schulleitungen Regelschule'!L13</f>
        <v>Rheintal</v>
      </c>
      <c r="W12" s="1" t="e">
        <f>'Schulleitungen Regelschule'!#REF!</f>
        <v>#REF!</v>
      </c>
      <c r="X12" s="1" t="e">
        <f>'Schulleitungen Regelschule'!#REF!</f>
        <v>#REF!</v>
      </c>
    </row>
    <row r="13" spans="1:28">
      <c r="A13" s="1" t="str">
        <f>'Schulleitungen Regelschule'!A14</f>
        <v>Au-Heerbrugg (PS)</v>
      </c>
      <c r="B13" s="1" t="str">
        <f>'Schulleitungen Regelschule'!E14</f>
        <v>Schulleitung Heerbrugg</v>
      </c>
      <c r="C13" s="1" t="str">
        <f>'Schulleitungen Regelschule'!F14</f>
        <v>Brändlistrasse 3</v>
      </c>
      <c r="D13" s="1"/>
      <c r="E13" s="1" t="str">
        <f>'Schulleitungen Regelschule'!G14</f>
        <v>9435</v>
      </c>
      <c r="F13" s="1" t="str">
        <f>'Schulleitungen Regelschule'!H14</f>
        <v>Heerbrugg</v>
      </c>
      <c r="G13" s="1" t="str">
        <f>'Schulleitungen Regelschule'!B14</f>
        <v>Frau</v>
      </c>
      <c r="H13" s="1" t="str">
        <f>'Schulleitungen Regelschule'!C14</f>
        <v>Nadine</v>
      </c>
      <c r="I13" s="1" t="str">
        <f>'Schulleitungen Regelschule'!D14</f>
        <v>Tanner</v>
      </c>
      <c r="N13" s="1" t="e">
        <f>'Schulleitungen Regelschule'!#REF!</f>
        <v>#REF!</v>
      </c>
      <c r="O13" s="1" t="e">
        <f>'Schulleitungen Regelschule'!#REF!</f>
        <v>#REF!</v>
      </c>
      <c r="P13" s="1" t="str">
        <f>'Schulleitungen Regelschule'!I14</f>
        <v>nadine.tanneratpsah.ch</v>
      </c>
      <c r="Q13" s="1" t="str">
        <f>'Schulleitungen Regelschule'!J14</f>
        <v>72</v>
      </c>
      <c r="R13" s="1" t="str">
        <f>'Schulleitungen Regelschule'!K14</f>
        <v>Schulleitung KG/PS</v>
      </c>
      <c r="S13" s="1" t="e">
        <f>'Schulleitungen Regelschule'!#REF!</f>
        <v>#REF!</v>
      </c>
      <c r="T13" s="1" t="e">
        <f>'Schulleitungen Regelschule'!#REF!</f>
        <v>#REF!</v>
      </c>
      <c r="U13" s="1" t="e">
        <f>'Schulleitungen Regelschule'!#REF!</f>
        <v>#REF!</v>
      </c>
      <c r="V13" s="1" t="str">
        <f>'Schulleitungen Regelschule'!L14</f>
        <v>Rheintal</v>
      </c>
      <c r="W13" s="1" t="e">
        <f>'Schulleitungen Regelschule'!#REF!</f>
        <v>#REF!</v>
      </c>
      <c r="X13" s="1" t="e">
        <f>'Schulleitungen Regelschule'!#REF!</f>
        <v>#REF!</v>
      </c>
    </row>
    <row r="14" spans="1:28">
      <c r="A14" s="1" t="str">
        <f>'Schulleitungen Regelschule'!A15</f>
        <v>Au-Heerbrugg (PS)</v>
      </c>
      <c r="B14" s="1" t="str">
        <f>'Schulleitungen Regelschule'!E15</f>
        <v>Schulleitung Heerbrugg</v>
      </c>
      <c r="C14" s="1" t="str">
        <f>'Schulleitungen Regelschule'!F15</f>
        <v>Brändlistrasse 3</v>
      </c>
      <c r="D14" s="1"/>
      <c r="E14" s="1" t="str">
        <f>'Schulleitungen Regelschule'!G15</f>
        <v>9435</v>
      </c>
      <c r="F14" s="1" t="str">
        <f>'Schulleitungen Regelschule'!H15</f>
        <v>Heerbrugg</v>
      </c>
      <c r="G14" s="1" t="str">
        <f>'Schulleitungen Regelschule'!B15</f>
        <v>Frau</v>
      </c>
      <c r="H14" s="1" t="str">
        <f>'Schulleitungen Regelschule'!C15</f>
        <v>Nadine</v>
      </c>
      <c r="I14" s="1" t="str">
        <f>'Schulleitungen Regelschule'!D15</f>
        <v>Tanner</v>
      </c>
      <c r="N14" s="1" t="e">
        <f>'Schulleitungen Regelschule'!#REF!</f>
        <v>#REF!</v>
      </c>
      <c r="O14" s="1" t="e">
        <f>'Schulleitungen Regelschule'!#REF!</f>
        <v>#REF!</v>
      </c>
      <c r="P14" s="1" t="str">
        <f>'Schulleitungen Regelschule'!I15</f>
        <v>nadine.tanneratpsah.ch</v>
      </c>
      <c r="Q14" s="1" t="str">
        <f>'Schulleitungen Regelschule'!J15</f>
        <v>72</v>
      </c>
      <c r="R14" s="1" t="str">
        <f>'Schulleitungen Regelschule'!K15</f>
        <v>Schulleitung KG/PS</v>
      </c>
      <c r="S14" s="1" t="e">
        <f>'Schulleitungen Regelschule'!#REF!</f>
        <v>#REF!</v>
      </c>
      <c r="T14" s="1" t="e">
        <f>'Schulleitungen Regelschule'!#REF!</f>
        <v>#REF!</v>
      </c>
      <c r="U14" s="1" t="e">
        <f>'Schulleitungen Regelschule'!#REF!</f>
        <v>#REF!</v>
      </c>
      <c r="V14" s="1" t="str">
        <f>'Schulleitungen Regelschule'!L15</f>
        <v>Rheintal</v>
      </c>
      <c r="W14" s="1" t="e">
        <f>'Schulleitungen Regelschule'!#REF!</f>
        <v>#REF!</v>
      </c>
      <c r="X14" s="1" t="e">
        <f>'Schulleitungen Regelschule'!#REF!</f>
        <v>#REF!</v>
      </c>
    </row>
    <row r="15" spans="1:28">
      <c r="A15" s="1" t="str">
        <f>'Schulleitungen Regelschule'!A16</f>
        <v>Au-Heerbrugg (PS)</v>
      </c>
      <c r="B15" s="1" t="str">
        <f>'Schulleitungen Regelschule'!E16</f>
        <v>Schulleitung Heerbrugg</v>
      </c>
      <c r="C15" s="1" t="str">
        <f>'Schulleitungen Regelschule'!F16</f>
        <v>Brändlistrasse 3</v>
      </c>
      <c r="D15" s="1"/>
      <c r="E15" s="1" t="str">
        <f>'Schulleitungen Regelschule'!G16</f>
        <v>9435</v>
      </c>
      <c r="F15" s="1" t="str">
        <f>'Schulleitungen Regelschule'!H16</f>
        <v>Heerbrugg</v>
      </c>
      <c r="G15" s="1" t="str">
        <f>'Schulleitungen Regelschule'!B16</f>
        <v>Frau</v>
      </c>
      <c r="H15" s="1" t="str">
        <f>'Schulleitungen Regelschule'!C16</f>
        <v>Nadine</v>
      </c>
      <c r="I15" s="1" t="str">
        <f>'Schulleitungen Regelschule'!D16</f>
        <v>Tanner</v>
      </c>
      <c r="N15" s="1" t="e">
        <f>'Schulleitungen Regelschule'!#REF!</f>
        <v>#REF!</v>
      </c>
      <c r="O15" s="1" t="e">
        <f>'Schulleitungen Regelschule'!#REF!</f>
        <v>#REF!</v>
      </c>
      <c r="P15" s="1" t="str">
        <f>'Schulleitungen Regelschule'!I16</f>
        <v>nadine.tanneratpsah.ch</v>
      </c>
      <c r="Q15" s="1" t="str">
        <f>'Schulleitungen Regelschule'!J16</f>
        <v>72</v>
      </c>
      <c r="R15" s="1" t="str">
        <f>'Schulleitungen Regelschule'!K16</f>
        <v>Schulleitung KG/PS</v>
      </c>
      <c r="S15" s="1" t="e">
        <f>'Schulleitungen Regelschule'!#REF!</f>
        <v>#REF!</v>
      </c>
      <c r="T15" s="1" t="e">
        <f>'Schulleitungen Regelschule'!#REF!</f>
        <v>#REF!</v>
      </c>
      <c r="U15" s="1" t="e">
        <f>'Schulleitungen Regelschule'!#REF!</f>
        <v>#REF!</v>
      </c>
      <c r="V15" s="1" t="str">
        <f>'Schulleitungen Regelschule'!L16</f>
        <v>Rheintal</v>
      </c>
      <c r="W15" s="1" t="e">
        <f>'Schulleitungen Regelschule'!#REF!</f>
        <v>#REF!</v>
      </c>
      <c r="X15" s="1" t="e">
        <f>'Schulleitungen Regelschule'!#REF!</f>
        <v>#REF!</v>
      </c>
    </row>
    <row r="16" spans="1:28">
      <c r="A16" s="1" t="str">
        <f>'Schulleitungen Regelschule'!A17</f>
        <v>Au-Heerbrugg (PS)</v>
      </c>
      <c r="B16" s="1" t="str">
        <f>'Schulleitungen Regelschule'!E17</f>
        <v>Schulleitung Heerbrugg</v>
      </c>
      <c r="C16" s="1" t="str">
        <f>'Schulleitungen Regelschule'!F17</f>
        <v>Brändlistrasse 3</v>
      </c>
      <c r="D16" s="1"/>
      <c r="E16" s="1" t="str">
        <f>'Schulleitungen Regelschule'!G17</f>
        <v>9435</v>
      </c>
      <c r="F16" s="1" t="str">
        <f>'Schulleitungen Regelschule'!H17</f>
        <v>Heerbrugg</v>
      </c>
      <c r="G16" s="1" t="str">
        <f>'Schulleitungen Regelschule'!B17</f>
        <v>Frau</v>
      </c>
      <c r="H16" s="1" t="str">
        <f>'Schulleitungen Regelschule'!C17</f>
        <v>Nadine</v>
      </c>
      <c r="I16" s="1" t="str">
        <f>'Schulleitungen Regelschule'!D17</f>
        <v>Tanner</v>
      </c>
      <c r="N16" s="1" t="e">
        <f>'Schulleitungen Regelschule'!#REF!</f>
        <v>#REF!</v>
      </c>
      <c r="O16" s="1" t="e">
        <f>'Schulleitungen Regelschule'!#REF!</f>
        <v>#REF!</v>
      </c>
      <c r="P16" s="1" t="str">
        <f>'Schulleitungen Regelschule'!I17</f>
        <v>nadine.tanneratpsah.ch</v>
      </c>
      <c r="Q16" s="1" t="str">
        <f>'Schulleitungen Regelschule'!J17</f>
        <v>72</v>
      </c>
      <c r="R16" s="1" t="str">
        <f>'Schulleitungen Regelschule'!K17</f>
        <v>Schulleitung KG/PS</v>
      </c>
      <c r="S16" s="1" t="e">
        <f>'Schulleitungen Regelschule'!#REF!</f>
        <v>#REF!</v>
      </c>
      <c r="T16" s="1" t="e">
        <f>'Schulleitungen Regelschule'!#REF!</f>
        <v>#REF!</v>
      </c>
      <c r="U16" s="1" t="e">
        <f>'Schulleitungen Regelschule'!#REF!</f>
        <v>#REF!</v>
      </c>
      <c r="V16" s="1" t="str">
        <f>'Schulleitungen Regelschule'!L17</f>
        <v>Rheintal</v>
      </c>
      <c r="W16" s="1" t="e">
        <f>'Schulleitungen Regelschule'!#REF!</f>
        <v>#REF!</v>
      </c>
      <c r="X16" s="1" t="e">
        <f>'Schulleitungen Regelschule'!#REF!</f>
        <v>#REF!</v>
      </c>
    </row>
    <row r="17" spans="1:24">
      <c r="A17" s="1" t="str">
        <f>Schulverwaltung!A7</f>
        <v>Bad Ragaz</v>
      </c>
      <c r="B17" s="1" t="str">
        <f>Schulverwaltung!E7</f>
        <v xml:space="preserve">Gemeinde Bad Ragaz </v>
      </c>
      <c r="C17" s="1" t="str">
        <f>Schulverwaltung!F7</f>
        <v>Rathausplatz 2</v>
      </c>
      <c r="D17" s="1">
        <f>Schulverwaltung!G7</f>
        <v>0</v>
      </c>
      <c r="E17" s="1" t="str">
        <f>Schulverwaltung!H7</f>
        <v>7310</v>
      </c>
      <c r="F17" s="1" t="str">
        <f>Schulverwaltung!I7</f>
        <v>Bad Ragaz</v>
      </c>
      <c r="G17" s="1" t="str">
        <f>Schulverwaltung!B7</f>
        <v>Frau</v>
      </c>
      <c r="H17" s="1" t="str">
        <f>Schulverwaltung!C7</f>
        <v>Bettina</v>
      </c>
      <c r="I17" s="1" t="str">
        <f>Schulverwaltung!D7</f>
        <v>Tromm</v>
      </c>
      <c r="N17" s="1" t="str">
        <f>Schulverwaltung!J7</f>
        <v>1</v>
      </c>
      <c r="O17" s="1" t="str">
        <f>Schulverwaltung!K7</f>
        <v>1</v>
      </c>
      <c r="P17" s="1" t="str">
        <f>Schulverwaltung!L7</f>
        <v>bettina.tromm@badragaz.ch</v>
      </c>
      <c r="Q17" s="1" t="str">
        <f>Schulverwaltung!M7</f>
        <v>63</v>
      </c>
      <c r="R17" s="1" t="str">
        <f>Schulverwaltung!N7</f>
        <v>Schulsekretärin Gmde</v>
      </c>
      <c r="S17" s="1">
        <f>Schulverwaltung!O7</f>
        <v>0</v>
      </c>
      <c r="T17" s="1" t="str">
        <f>Schulverwaltung!P7</f>
        <v>40</v>
      </c>
      <c r="U17" s="1" t="str">
        <f>Schulverwaltung!Q7</f>
        <v>5</v>
      </c>
      <c r="V17" s="1" t="str">
        <f>Schulverwaltung!R7</f>
        <v>Sarganserland</v>
      </c>
      <c r="W17" s="1">
        <f>Schulverwaltung!S7</f>
        <v>0</v>
      </c>
      <c r="X17" s="245" t="e">
        <f>'Schulleitungen Regelschule'!#REF!</f>
        <v>#REF!</v>
      </c>
    </row>
    <row r="18" spans="1:24">
      <c r="A18" s="1" t="str">
        <f>'Schulleitungen Regelschule'!A20</f>
        <v>Balgach (PS)</v>
      </c>
      <c r="B18" s="1" t="str">
        <f>'Schulleitungen Regelschule'!E20</f>
        <v>Primarschule Balgach</v>
      </c>
      <c r="C18" s="1" t="str">
        <f>'Schulleitungen Regelschule'!F20</f>
        <v>Breitestrasse 4</v>
      </c>
      <c r="D18" s="1"/>
      <c r="E18" s="1" t="str">
        <f>'Schulleitungen Regelschule'!G20</f>
        <v>9436</v>
      </c>
      <c r="F18" s="1" t="str">
        <f>'Schulleitungen Regelschule'!H20</f>
        <v>Balgach</v>
      </c>
      <c r="G18" s="1" t="str">
        <f>'Schulleitungen Regelschule'!B20</f>
        <v>Herr</v>
      </c>
      <c r="H18" s="1" t="str">
        <f>'Schulleitungen Regelschule'!C20</f>
        <v>Christof</v>
      </c>
      <c r="I18" s="1" t="str">
        <f>'Schulleitungen Regelschule'!D20</f>
        <v>Bicker</v>
      </c>
      <c r="N18" s="1" t="e">
        <f>'Schulleitungen Regelschule'!#REF!</f>
        <v>#REF!</v>
      </c>
      <c r="O18" s="1" t="e">
        <f>'Schulleitungen Regelschule'!#REF!</f>
        <v>#REF!</v>
      </c>
      <c r="P18" s="1" t="str">
        <f>'Schulleitungen Regelschule'!I20</f>
        <v>christof.bickeratpsbalgach.ch</v>
      </c>
      <c r="Q18" s="1" t="str">
        <f>'Schulleitungen Regelschule'!J20</f>
        <v>72</v>
      </c>
      <c r="R18" s="1" t="str">
        <f>'Schulleitungen Regelschule'!K20</f>
        <v>Schulleitung KG/PS</v>
      </c>
      <c r="S18" s="1" t="e">
        <f>'Schulleitungen Regelschule'!#REF!</f>
        <v>#REF!</v>
      </c>
      <c r="T18" s="1" t="e">
        <f>'Schulleitungen Regelschule'!#REF!</f>
        <v>#REF!</v>
      </c>
      <c r="U18" s="1" t="e">
        <f>'Schulleitungen Regelschule'!#REF!</f>
        <v>#REF!</v>
      </c>
      <c r="V18" s="1" t="str">
        <f>'Schulleitungen Regelschule'!L20</f>
        <v>Rheintal</v>
      </c>
      <c r="W18" s="1" t="e">
        <f>'Schulleitungen Regelschule'!#REF!</f>
        <v>#REF!</v>
      </c>
      <c r="X18" s="1" t="e">
        <f>'Schulleitungen Regelschule'!#REF!</f>
        <v>#REF!</v>
      </c>
    </row>
    <row r="19" spans="1:24">
      <c r="A19" s="1" t="str">
        <f>'Schulleitungen Regelschule'!A22</f>
        <v>Benken (PS)</v>
      </c>
      <c r="B19" s="1" t="e">
        <f>'Schulleitungen Regelschule'!#REF!</f>
        <v>#REF!</v>
      </c>
      <c r="C19" s="1" t="e">
        <f>'Schulleitungen Regelschule'!#REF!</f>
        <v>#REF!</v>
      </c>
      <c r="D19" s="1"/>
      <c r="E19" s="1" t="e">
        <f>'Schulleitungen Regelschule'!#REF!</f>
        <v>#REF!</v>
      </c>
      <c r="F19" s="1" t="e">
        <f>'Schulleitungen Regelschule'!#REF!</f>
        <v>#REF!</v>
      </c>
      <c r="G19" s="1" t="str">
        <f>'Schulleitungen Regelschule'!B22</f>
        <v>Frau</v>
      </c>
      <c r="H19" s="1" t="str">
        <f>'Schulleitungen Regelschule'!C22</f>
        <v>Patricia</v>
      </c>
      <c r="I19" s="1" t="str">
        <f>'Schulleitungen Regelschule'!D22</f>
        <v>Wasser</v>
      </c>
      <c r="J19" s="1"/>
      <c r="K19" s="1"/>
      <c r="L19" s="1"/>
      <c r="M19" s="1"/>
      <c r="N19" s="1" t="e">
        <f>'Schulleitungen Regelschule'!#REF!</f>
        <v>#REF!</v>
      </c>
      <c r="O19" s="1" t="e">
        <f>'Schulleitungen Regelschule'!#REF!</f>
        <v>#REF!</v>
      </c>
      <c r="P19" s="1" t="str">
        <f>'Schulleitungen Regelschule'!I22</f>
        <v>patricia.wasseratschule-benken.ch</v>
      </c>
      <c r="Q19" s="1" t="str">
        <f>'Schulleitungen Regelschule'!J22</f>
        <v>72</v>
      </c>
      <c r="R19" s="1" t="str">
        <f>'Schulleitungen Regelschule'!K22</f>
        <v>Schulleitung KG/PS</v>
      </c>
      <c r="S19" s="1" t="e">
        <f>'Schulleitungen Regelschule'!#REF!</f>
        <v>#REF!</v>
      </c>
      <c r="T19" s="1" t="e">
        <f>'Schulleitungen Regelschule'!#REF!</f>
        <v>#REF!</v>
      </c>
      <c r="U19" s="1" t="e">
        <f>'Schulleitungen Regelschule'!#REF!</f>
        <v>#REF!</v>
      </c>
      <c r="V19" s="1" t="str">
        <f>'Schulleitungen Regelschule'!L22</f>
        <v>See-Gaster</v>
      </c>
      <c r="W19" s="1" t="e">
        <f>'Schulleitungen Regelschule'!#REF!</f>
        <v>#REF!</v>
      </c>
      <c r="X19" s="1" t="e">
        <f>'Schulleitungen Regelschule'!#REF!</f>
        <v>#REF!</v>
      </c>
    </row>
    <row r="20" spans="1:24">
      <c r="A20" s="1" t="str">
        <f>'Schulleitungen Regelschule'!A23</f>
        <v>Benken (PS)</v>
      </c>
      <c r="B20" s="1" t="e">
        <f>'Schulleitungen Regelschule'!#REF!</f>
        <v>#REF!</v>
      </c>
      <c r="C20" s="1" t="e">
        <f>'Schulleitungen Regelschule'!#REF!</f>
        <v>#REF!</v>
      </c>
      <c r="D20" s="1"/>
      <c r="E20" s="1" t="e">
        <f>'Schulleitungen Regelschule'!#REF!</f>
        <v>#REF!</v>
      </c>
      <c r="F20" s="1" t="e">
        <f>'Schulleitungen Regelschule'!#REF!</f>
        <v>#REF!</v>
      </c>
      <c r="G20" s="1" t="str">
        <f>'Schulleitungen Regelschule'!B23</f>
        <v>Herr</v>
      </c>
      <c r="H20" s="1" t="str">
        <f>'Schulleitungen Regelschule'!C23</f>
        <v>Felix</v>
      </c>
      <c r="I20" s="1" t="str">
        <f>'Schulleitungen Regelschule'!D23</f>
        <v>Bächtiger</v>
      </c>
      <c r="J20" s="1"/>
      <c r="K20" s="1"/>
      <c r="L20" s="1"/>
      <c r="M20" s="1"/>
      <c r="N20" s="1" t="e">
        <f>'Schulleitungen Regelschule'!#REF!</f>
        <v>#REF!</v>
      </c>
      <c r="O20" s="1" t="e">
        <f>'Schulleitungen Regelschule'!#REF!</f>
        <v>#REF!</v>
      </c>
      <c r="P20" s="1" t="str">
        <f>'Schulleitungen Regelschule'!I23</f>
        <v>felix.baechtigeratschule-benken.ch</v>
      </c>
      <c r="Q20" s="1" t="str">
        <f>'Schulleitungen Regelschule'!J23</f>
        <v>72</v>
      </c>
      <c r="R20" s="1" t="str">
        <f>'Schulleitungen Regelschule'!K23</f>
        <v>Schulleitung KG/PS</v>
      </c>
      <c r="S20" s="1" t="e">
        <f>'Schulleitungen Regelschule'!#REF!</f>
        <v>#REF!</v>
      </c>
      <c r="T20" s="1" t="e">
        <f>'Schulleitungen Regelschule'!#REF!</f>
        <v>#REF!</v>
      </c>
      <c r="U20" s="1" t="e">
        <f>'Schulleitungen Regelschule'!#REF!</f>
        <v>#REF!</v>
      </c>
      <c r="V20" s="1" t="str">
        <f>'Schulleitungen Regelschule'!L23</f>
        <v>See-Gaster</v>
      </c>
      <c r="W20" s="1" t="e">
        <f>'Schulleitungen Regelschule'!#REF!</f>
        <v>#REF!</v>
      </c>
      <c r="X20" s="1" t="s">
        <v>2026</v>
      </c>
    </row>
    <row r="21" spans="1:24">
      <c r="A21" s="1" t="str">
        <f>'Schulleitungen Regelschule'!A24</f>
        <v>Berg</v>
      </c>
      <c r="B21" s="1" t="str">
        <f>'Schulleitungen Regelschule'!E24</f>
        <v xml:space="preserve">Primarschulhaus Brühl </v>
      </c>
      <c r="C21" s="1" t="str">
        <f>'Schulleitungen Regelschule'!F24</f>
        <v>Brühl 347</v>
      </c>
      <c r="D21" s="1"/>
      <c r="E21" s="1" t="str">
        <f>'Schulleitungen Regelschule'!G24</f>
        <v>9305</v>
      </c>
      <c r="F21" s="1" t="str">
        <f>'Schulleitungen Regelschule'!H24</f>
        <v>Berg</v>
      </c>
      <c r="G21" s="1" t="str">
        <f>'Schulleitungen Regelschule'!B24</f>
        <v>Frau</v>
      </c>
      <c r="H21" s="1" t="str">
        <f>'Schulleitungen Regelschule'!C24</f>
        <v>Maria</v>
      </c>
      <c r="I21" s="1" t="str">
        <f>'Schulleitungen Regelschule'!D24</f>
        <v>Leonardi</v>
      </c>
      <c r="N21" s="1" t="e">
        <f>'Schulleitungen Regelschule'!#REF!</f>
        <v>#REF!</v>
      </c>
      <c r="O21" s="1" t="e">
        <f>'Schulleitungen Regelschule'!#REF!</f>
        <v>#REF!</v>
      </c>
      <c r="P21" s="1" t="str">
        <f>'Schulleitungen Regelschule'!I24</f>
        <v>maria.leonardiatpsberg.ch</v>
      </c>
      <c r="Q21" s="1" t="str">
        <f>'Schulleitungen Regelschule'!J24</f>
        <v>72</v>
      </c>
      <c r="R21" s="1" t="str">
        <f>'Schulleitungen Regelschule'!K24</f>
        <v>Schulleitung KG/PS</v>
      </c>
      <c r="S21" s="1" t="e">
        <f>'Schulleitungen Regelschule'!#REF!</f>
        <v>#REF!</v>
      </c>
      <c r="T21" s="1" t="e">
        <f>'Schulleitungen Regelschule'!#REF!</f>
        <v>#REF!</v>
      </c>
      <c r="U21" s="1" t="e">
        <f>'Schulleitungen Regelschule'!#REF!</f>
        <v>#REF!</v>
      </c>
      <c r="V21" s="1" t="str">
        <f>'Schulleitungen Regelschule'!L24</f>
        <v>Rorschach</v>
      </c>
      <c r="W21" s="1" t="e">
        <f>'Schulleitungen Regelschule'!#REF!</f>
        <v>#REF!</v>
      </c>
      <c r="X21" s="1" t="e">
        <f>'Schulleitungen Regelschule'!#REF!</f>
        <v>#REF!</v>
      </c>
    </row>
    <row r="22" spans="1:24">
      <c r="A22" s="1" t="str">
        <f>'Schulleitungen Regelschule'!A26</f>
        <v>Berneck (PS)</v>
      </c>
      <c r="B22" s="1" t="e">
        <f>'Schulleitungen Regelschule'!#REF!</f>
        <v>#REF!</v>
      </c>
      <c r="C22" s="1" t="e">
        <f>'Schulleitungen Regelschule'!#REF!</f>
        <v>#REF!</v>
      </c>
      <c r="D22" s="1"/>
      <c r="E22" s="1" t="e">
        <f>'Schulleitungen Regelschule'!#REF!</f>
        <v>#REF!</v>
      </c>
      <c r="F22" s="1" t="e">
        <f>'Schulleitungen Regelschule'!#REF!</f>
        <v>#REF!</v>
      </c>
      <c r="G22" s="1" t="str">
        <f>'Schulleitungen Regelschule'!B26</f>
        <v>Frau</v>
      </c>
      <c r="H22" s="1" t="str">
        <f>'Schulleitungen Regelschule'!C26</f>
        <v>Yvonne</v>
      </c>
      <c r="I22" s="1" t="str">
        <f>'Schulleitungen Regelschule'!D26</f>
        <v>Weder</v>
      </c>
      <c r="J22" s="1"/>
      <c r="K22" s="1"/>
      <c r="L22" s="1"/>
      <c r="M22" s="1"/>
      <c r="N22" s="1" t="e">
        <f>'Schulleitungen Regelschule'!#REF!</f>
        <v>#REF!</v>
      </c>
      <c r="O22" s="1" t="e">
        <f>'Schulleitungen Regelschule'!#REF!</f>
        <v>#REF!</v>
      </c>
      <c r="P22" s="1" t="str">
        <f>'Schulleitungen Regelschule'!I26</f>
        <v>yvonne.wederatschule-berneck.ch</v>
      </c>
      <c r="Q22" s="1" t="str">
        <f>'Schulleitungen Regelschule'!J26</f>
        <v>72</v>
      </c>
      <c r="R22" s="1" t="str">
        <f>'Schulleitungen Regelschule'!K26</f>
        <v>Schulleitung KG/PS</v>
      </c>
      <c r="S22" s="1" t="e">
        <f>'Schulleitungen Regelschule'!#REF!</f>
        <v>#REF!</v>
      </c>
      <c r="T22" s="1" t="e">
        <f>'Schulleitungen Regelschule'!#REF!</f>
        <v>#REF!</v>
      </c>
      <c r="U22" s="1" t="e">
        <f>'Schulleitungen Regelschule'!#REF!</f>
        <v>#REF!</v>
      </c>
      <c r="V22" s="1" t="str">
        <f>'Schulleitungen Regelschule'!L26</f>
        <v>Rheintal</v>
      </c>
      <c r="W22" s="1" t="e">
        <f>'Schulleitungen Regelschule'!#REF!</f>
        <v>#REF!</v>
      </c>
      <c r="X22" s="1" t="e">
        <f>'Schulleitungen Regelschule'!#REF!</f>
        <v>#REF!</v>
      </c>
    </row>
    <row r="23" spans="1:24">
      <c r="A23" s="245" t="str">
        <f>Schulverwaltung!A12</f>
        <v>Buchs</v>
      </c>
      <c r="B23" s="1" t="str">
        <f>Schulverwaltung!E12</f>
        <v xml:space="preserve">Gemeinde Buchs </v>
      </c>
      <c r="C23" s="1" t="str">
        <f>Schulverwaltung!F12</f>
        <v>St.Gallerstrasse 2</v>
      </c>
      <c r="D23" s="1">
        <f>Schulverwaltung!G12</f>
        <v>0</v>
      </c>
      <c r="E23" s="1" t="str">
        <f>Schulverwaltung!H12</f>
        <v>9471</v>
      </c>
      <c r="F23" s="1" t="str">
        <f>Schulverwaltung!I12</f>
        <v>Buchs</v>
      </c>
      <c r="G23" s="1" t="str">
        <f>Schulverwaltung!B12</f>
        <v>Frau</v>
      </c>
      <c r="H23" s="1" t="str">
        <f>Schulverwaltung!C12</f>
        <v>Marlise</v>
      </c>
      <c r="I23" s="1" t="str">
        <f>Schulverwaltung!D12</f>
        <v>Wanzenried</v>
      </c>
      <c r="N23" s="1" t="str">
        <f>Schulverwaltung!J12</f>
        <v>1</v>
      </c>
      <c r="O23" s="1" t="str">
        <f>Schulverwaltung!K12</f>
        <v>1</v>
      </c>
      <c r="P23" s="1" t="str">
        <f>Schulverwaltung!L12</f>
        <v>marlise.wanzenried@buchs-sg.ch</v>
      </c>
      <c r="Q23" s="1" t="str">
        <f>Schulverwaltung!M12</f>
        <v>63</v>
      </c>
      <c r="R23" s="1" t="str">
        <f>Schulverwaltung!N12</f>
        <v>Schulsekretärin Gmde</v>
      </c>
      <c r="S23" s="1" t="str">
        <f>Schulverwaltung!O12</f>
        <v>081 755 75 26</v>
      </c>
      <c r="T23" s="1" t="str">
        <f>Schulverwaltung!P12</f>
        <v>35</v>
      </c>
      <c r="U23" s="1" t="str">
        <f>Schulverwaltung!Q12</f>
        <v>4</v>
      </c>
      <c r="V23" s="1" t="str">
        <f>Schulverwaltung!R12</f>
        <v>Werdenberg</v>
      </c>
      <c r="W23" s="1">
        <f>Schulverwaltung!S12</f>
        <v>0</v>
      </c>
      <c r="X23" s="245" t="e">
        <f>'Schulleitungen Regelschule'!#REF!</f>
        <v>#REF!</v>
      </c>
    </row>
    <row r="24" spans="1:24">
      <c r="A24" s="1" t="str">
        <f>'Schulleitungen Regelschule'!A34</f>
        <v>Bütschw.-Ganters.-Lütisb. (OS)</v>
      </c>
      <c r="B24" s="1" t="str">
        <f>'Schulleitungen Regelschule'!E34</f>
        <v xml:space="preserve">Oberstufenschulhaus BuGaLu </v>
      </c>
      <c r="C24" s="1" t="str">
        <f>'Schulleitungen Regelschule'!F34</f>
        <v>Grämigerstrasse 6</v>
      </c>
      <c r="D24" s="1"/>
      <c r="E24" s="1" t="str">
        <f>'Schulleitungen Regelschule'!G34</f>
        <v>9606</v>
      </c>
      <c r="F24" s="1" t="str">
        <f>'Schulleitungen Regelschule'!H34</f>
        <v>Bütschwil</v>
      </c>
      <c r="G24" s="1" t="str">
        <f>'Schulleitungen Regelschule'!B34</f>
        <v>Herr</v>
      </c>
      <c r="H24" s="1" t="str">
        <f>'Schulleitungen Regelschule'!C34</f>
        <v>Patrick</v>
      </c>
      <c r="I24" s="1" t="str">
        <f>'Schulleitungen Regelschule'!D34</f>
        <v>Näf</v>
      </c>
      <c r="N24" s="1" t="e">
        <f>'Schulleitungen Regelschule'!#REF!</f>
        <v>#REF!</v>
      </c>
      <c r="O24" s="1" t="e">
        <f>'Schulleitungen Regelschule'!#REF!</f>
        <v>#REF!</v>
      </c>
      <c r="P24" s="1" t="str">
        <f>'Schulleitungen Regelschule'!I34</f>
        <v>patrick.naefatbugalu.ch</v>
      </c>
      <c r="Q24" s="1" t="str">
        <f>'Schulleitungen Regelschule'!J34</f>
        <v>73</v>
      </c>
      <c r="R24" s="1" t="str">
        <f>'Schulleitungen Regelschule'!K34</f>
        <v>Schulleitung OS</v>
      </c>
      <c r="S24" s="1" t="e">
        <f>'Schulleitungen Regelschule'!#REF!</f>
        <v>#REF!</v>
      </c>
      <c r="T24" s="1" t="e">
        <f>'Schulleitungen Regelschule'!#REF!</f>
        <v>#REF!</v>
      </c>
      <c r="U24" s="1" t="e">
        <f>'Schulleitungen Regelschule'!#REF!</f>
        <v>#REF!</v>
      </c>
      <c r="V24" s="1" t="str">
        <f>'Schulleitungen Regelschule'!L34</f>
        <v>Toggenburg</v>
      </c>
      <c r="W24" s="1" t="e">
        <f>'Schulleitungen Regelschule'!#REF!</f>
        <v>#REF!</v>
      </c>
      <c r="X24" s="1" t="e">
        <f>'Schulleitungen Regelschule'!#REF!</f>
        <v>#REF!</v>
      </c>
    </row>
    <row r="25" spans="1:24">
      <c r="A25" s="1" t="str">
        <f>'Schulleitungen Regelschule'!A36</f>
        <v>Bütschwil-Ganterschwil</v>
      </c>
      <c r="B25" s="1" t="e">
        <f>'Schulleitungen Regelschule'!#REF!</f>
        <v>#REF!</v>
      </c>
      <c r="C25" s="1" t="e">
        <f>'Schulleitungen Regelschule'!#REF!</f>
        <v>#REF!</v>
      </c>
      <c r="D25" s="1"/>
      <c r="E25" s="1" t="e">
        <f>'Schulleitungen Regelschule'!#REF!</f>
        <v>#REF!</v>
      </c>
      <c r="F25" s="1" t="e">
        <f>'Schulleitungen Regelschule'!#REF!</f>
        <v>#REF!</v>
      </c>
      <c r="G25" s="1" t="str">
        <f>'Schulleitungen Regelschule'!B36</f>
        <v>Frau</v>
      </c>
      <c r="H25" s="1" t="str">
        <f>'Schulleitungen Regelschule'!C36</f>
        <v>Sara</v>
      </c>
      <c r="I25" s="1" t="str">
        <f>'Schulleitungen Regelschule'!D36</f>
        <v>Thoma</v>
      </c>
      <c r="J25" s="1"/>
      <c r="K25" s="1"/>
      <c r="L25" s="1"/>
      <c r="M25" s="1"/>
      <c r="N25" s="1" t="e">
        <f>'Schulleitungen Regelschule'!#REF!</f>
        <v>#REF!</v>
      </c>
      <c r="O25" s="1" t="e">
        <f>'Schulleitungen Regelschule'!#REF!</f>
        <v>#REF!</v>
      </c>
      <c r="P25" s="1" t="str">
        <f>'Schulleitungen Regelschule'!I36</f>
        <v>sara.thomaatps-buga.ch</v>
      </c>
      <c r="Q25" s="1" t="str">
        <f>'Schulleitungen Regelschule'!J36</f>
        <v>72</v>
      </c>
      <c r="R25" s="1" t="str">
        <f>'Schulleitungen Regelschule'!K36</f>
        <v>Schulleitung KG/PS</v>
      </c>
      <c r="S25" s="1" t="e">
        <f>'Schulleitungen Regelschule'!#REF!</f>
        <v>#REF!</v>
      </c>
      <c r="T25" s="1" t="e">
        <f>'Schulleitungen Regelschule'!#REF!</f>
        <v>#REF!</v>
      </c>
      <c r="U25" s="1" t="e">
        <f>'Schulleitungen Regelschule'!#REF!</f>
        <v>#REF!</v>
      </c>
      <c r="V25" s="1" t="str">
        <f>'Schulleitungen Regelschule'!L36</f>
        <v>Toggenburg</v>
      </c>
      <c r="W25" s="1" t="e">
        <f>'Schulleitungen Regelschule'!#REF!</f>
        <v>#REF!</v>
      </c>
      <c r="X25" s="1" t="e">
        <f>'Schulleitungen Regelschule'!#REF!</f>
        <v>#REF!</v>
      </c>
    </row>
    <row r="26" spans="1:24">
      <c r="A26" s="1" t="str">
        <f>'Schulleitungen Regelschule'!A37</f>
        <v>Bütschwil-Ganterschwil</v>
      </c>
      <c r="B26" s="1" t="e">
        <f>'Schulleitungen Regelschule'!#REF!</f>
        <v>#REF!</v>
      </c>
      <c r="C26" s="1" t="e">
        <f>'Schulleitungen Regelschule'!#REF!</f>
        <v>#REF!</v>
      </c>
      <c r="D26" s="1"/>
      <c r="E26" s="1" t="e">
        <f>'Schulleitungen Regelschule'!#REF!</f>
        <v>#REF!</v>
      </c>
      <c r="F26" s="1" t="e">
        <f>'Schulleitungen Regelschule'!#REF!</f>
        <v>#REF!</v>
      </c>
      <c r="G26" s="1" t="str">
        <f>'Schulleitungen Regelschule'!B37</f>
        <v>Frau</v>
      </c>
      <c r="H26" s="1" t="str">
        <f>'Schulleitungen Regelschule'!C37</f>
        <v>Saskia</v>
      </c>
      <c r="I26" s="1" t="str">
        <f>'Schulleitungen Regelschule'!D37</f>
        <v>Hagmann</v>
      </c>
      <c r="J26" s="1"/>
      <c r="K26" s="1"/>
      <c r="L26" s="1"/>
      <c r="M26" s="1"/>
      <c r="N26" s="1" t="e">
        <f>'Schulleitungen Regelschule'!#REF!</f>
        <v>#REF!</v>
      </c>
      <c r="O26" s="1" t="e">
        <f>'Schulleitungen Regelschule'!#REF!</f>
        <v>#REF!</v>
      </c>
      <c r="P26" s="1" t="str">
        <f>'Schulleitungen Regelschule'!I37</f>
        <v>saskia.hagmannatps-buga.ch</v>
      </c>
      <c r="Q26" s="1" t="str">
        <f>'Schulleitungen Regelschule'!J37</f>
        <v>72</v>
      </c>
      <c r="R26" s="1" t="str">
        <f>'Schulleitungen Regelschule'!K37</f>
        <v>Schulleitung KG/PS</v>
      </c>
      <c r="S26" s="1" t="e">
        <f>'Schulleitungen Regelschule'!#REF!</f>
        <v>#REF!</v>
      </c>
      <c r="T26" s="1" t="e">
        <f>'Schulleitungen Regelschule'!#REF!</f>
        <v>#REF!</v>
      </c>
      <c r="U26" s="1" t="e">
        <f>'Schulleitungen Regelschule'!#REF!</f>
        <v>#REF!</v>
      </c>
      <c r="V26" s="1" t="str">
        <f>'Schulleitungen Regelschule'!L37</f>
        <v>Toggenburg</v>
      </c>
      <c r="W26" s="1" t="e">
        <f>'Schulleitungen Regelschule'!#REF!</f>
        <v>#REF!</v>
      </c>
      <c r="X26" s="1" t="e">
        <f>'Schulleitungen Regelschule'!#REF!</f>
        <v>#REF!</v>
      </c>
    </row>
    <row r="27" spans="1:24">
      <c r="A27" s="1" t="str">
        <f>'Schulleitungen Regelschule'!A38</f>
        <v>Bütschwil-Ganterschwil</v>
      </c>
      <c r="B27" s="1" t="e">
        <f>'Schulleitungen Regelschule'!#REF!</f>
        <v>#REF!</v>
      </c>
      <c r="C27" s="1" t="e">
        <f>'Schulleitungen Regelschule'!#REF!</f>
        <v>#REF!</v>
      </c>
      <c r="D27" s="1"/>
      <c r="E27" s="1" t="e">
        <f>'Schulleitungen Regelschule'!#REF!</f>
        <v>#REF!</v>
      </c>
      <c r="F27" s="1" t="e">
        <f>'Schulleitungen Regelschule'!#REF!</f>
        <v>#REF!</v>
      </c>
      <c r="G27" s="1" t="str">
        <f>'Schulleitungen Regelschule'!B38</f>
        <v>Frau</v>
      </c>
      <c r="H27" s="1" t="str">
        <f>'Schulleitungen Regelschule'!C38</f>
        <v>Franziska</v>
      </c>
      <c r="I27" s="1" t="str">
        <f>'Schulleitungen Regelschule'!D38</f>
        <v>Burtscher</v>
      </c>
      <c r="J27" s="1"/>
      <c r="K27" s="1"/>
      <c r="L27" s="1"/>
      <c r="M27" s="1"/>
      <c r="N27" s="1" t="e">
        <f>'Schulleitungen Regelschule'!#REF!</f>
        <v>#REF!</v>
      </c>
      <c r="O27" s="1" t="e">
        <f>'Schulleitungen Regelschule'!#REF!</f>
        <v>#REF!</v>
      </c>
      <c r="P27" s="1" t="str">
        <f>'Schulleitungen Regelschule'!I38</f>
        <v>franziska.burtscheratps-buga.ch</v>
      </c>
      <c r="Q27" s="1" t="str">
        <f>'Schulleitungen Regelschule'!J38</f>
        <v>72</v>
      </c>
      <c r="R27" s="1" t="str">
        <f>'Schulleitungen Regelschule'!K38</f>
        <v>Schulleitung KG/PS</v>
      </c>
      <c r="S27" s="1" t="e">
        <f>'Schulleitungen Regelschule'!#REF!</f>
        <v>#REF!</v>
      </c>
      <c r="T27" s="1" t="e">
        <f>'Schulleitungen Regelschule'!#REF!</f>
        <v>#REF!</v>
      </c>
      <c r="U27" s="1" t="e">
        <f>'Schulleitungen Regelschule'!#REF!</f>
        <v>#REF!</v>
      </c>
      <c r="V27" s="1" t="str">
        <f>'Schulleitungen Regelschule'!L38</f>
        <v>Toggenburg</v>
      </c>
      <c r="W27" s="1" t="e">
        <f>'Schulleitungen Regelschule'!#REF!</f>
        <v>#REF!</v>
      </c>
      <c r="X27" s="1" t="e">
        <f>'Schulleitungen Regelschule'!#REF!</f>
        <v>#REF!</v>
      </c>
    </row>
    <row r="28" spans="1:24">
      <c r="A28" s="1" t="str">
        <f>'Schulleitungen Regelschule'!A40</f>
        <v>Degersheim</v>
      </c>
      <c r="B28" s="1" t="e">
        <f>'Schulleitungen Regelschule'!#REF!</f>
        <v>#REF!</v>
      </c>
      <c r="C28" s="1" t="e">
        <f>'Schulleitungen Regelschule'!#REF!</f>
        <v>#REF!</v>
      </c>
      <c r="D28" s="1"/>
      <c r="E28" s="1" t="e">
        <f>'Schulleitungen Regelschule'!#REF!</f>
        <v>#REF!</v>
      </c>
      <c r="F28" s="1" t="e">
        <f>'Schulleitungen Regelschule'!#REF!</f>
        <v>#REF!</v>
      </c>
      <c r="G28" s="1" t="str">
        <f>'Schulleitungen Regelschule'!B40</f>
        <v>Herr</v>
      </c>
      <c r="H28" s="1" t="str">
        <f>'Schulleitungen Regelschule'!C40</f>
        <v>Stefan</v>
      </c>
      <c r="I28" s="1" t="str">
        <f>'Schulleitungen Regelschule'!D40</f>
        <v>Gübeli</v>
      </c>
      <c r="J28" s="1"/>
      <c r="K28" s="1"/>
      <c r="L28" s="1"/>
      <c r="M28" s="1"/>
      <c r="N28" s="1" t="e">
        <f>'Schulleitungen Regelschule'!#REF!</f>
        <v>#REF!</v>
      </c>
      <c r="O28" s="1" t="e">
        <f>'Schulleitungen Regelschule'!#REF!</f>
        <v>#REF!</v>
      </c>
      <c r="P28" s="1" t="str">
        <f>'Schulleitungen Regelschule'!I40</f>
        <v>stefan.guebeliatschule-degersheim.ch</v>
      </c>
      <c r="Q28" s="1" t="str">
        <f>'Schulleitungen Regelschule'!J40</f>
        <v>72</v>
      </c>
      <c r="R28" s="1" t="str">
        <f>'Schulleitungen Regelschule'!K40</f>
        <v>Schulleitung KG/PS</v>
      </c>
      <c r="S28" s="1" t="e">
        <f>'Schulleitungen Regelschule'!#REF!</f>
        <v>#REF!</v>
      </c>
      <c r="T28" s="1" t="e">
        <f>'Schulleitungen Regelschule'!#REF!</f>
        <v>#REF!</v>
      </c>
      <c r="U28" s="1" t="e">
        <f>'Schulleitungen Regelschule'!#REF!</f>
        <v>#REF!</v>
      </c>
      <c r="V28" s="1" t="str">
        <f>'Schulleitungen Regelschule'!L40</f>
        <v>Wil</v>
      </c>
      <c r="W28" s="1" t="e">
        <f>'Schulleitungen Regelschule'!#REF!</f>
        <v>#REF!</v>
      </c>
      <c r="X28" s="1" t="e">
        <f>'Schulleitungen Regelschule'!#REF!</f>
        <v>#REF!</v>
      </c>
    </row>
    <row r="29" spans="1:24">
      <c r="A29" s="1" t="str">
        <f>'Schulleitungen Regelschule'!A41</f>
        <v>Degersheim</v>
      </c>
      <c r="B29" s="1" t="e">
        <f>'Schulleitungen Regelschule'!#REF!</f>
        <v>#REF!</v>
      </c>
      <c r="C29" s="1" t="e">
        <f>'Schulleitungen Regelschule'!#REF!</f>
        <v>#REF!</v>
      </c>
      <c r="D29" s="1"/>
      <c r="E29" s="1" t="e">
        <f>'Schulleitungen Regelschule'!#REF!</f>
        <v>#REF!</v>
      </c>
      <c r="F29" s="1" t="e">
        <f>'Schulleitungen Regelschule'!#REF!</f>
        <v>#REF!</v>
      </c>
      <c r="G29" s="1" t="str">
        <f>'Schulleitungen Regelschule'!B41</f>
        <v>Herr</v>
      </c>
      <c r="H29" s="1" t="str">
        <f>'Schulleitungen Regelschule'!C41</f>
        <v>Stefan</v>
      </c>
      <c r="I29" s="1" t="str">
        <f>'Schulleitungen Regelschule'!D41</f>
        <v>Gübeli</v>
      </c>
      <c r="J29" s="1"/>
      <c r="K29" s="1"/>
      <c r="L29" s="1"/>
      <c r="M29" s="1"/>
      <c r="N29" s="1" t="e">
        <f>'Schulleitungen Regelschule'!#REF!</f>
        <v>#REF!</v>
      </c>
      <c r="O29" s="1" t="e">
        <f>'Schulleitungen Regelschule'!#REF!</f>
        <v>#REF!</v>
      </c>
      <c r="P29" s="1" t="str">
        <f>'Schulleitungen Regelschule'!I41</f>
        <v>stefan.guebeliatschule-degersheim.ch</v>
      </c>
      <c r="Q29" s="1" t="str">
        <f>'Schulleitungen Regelschule'!J41</f>
        <v>72</v>
      </c>
      <c r="R29" s="1" t="str">
        <f>'Schulleitungen Regelschule'!K41</f>
        <v>Schulleitung KG/PS</v>
      </c>
      <c r="S29" s="1" t="e">
        <f>'Schulleitungen Regelschule'!#REF!</f>
        <v>#REF!</v>
      </c>
      <c r="T29" s="1" t="e">
        <f>'Schulleitungen Regelschule'!#REF!</f>
        <v>#REF!</v>
      </c>
      <c r="U29" s="1" t="e">
        <f>'Schulleitungen Regelschule'!#REF!</f>
        <v>#REF!</v>
      </c>
      <c r="V29" s="1" t="str">
        <f>'Schulleitungen Regelschule'!L41</f>
        <v>Wil</v>
      </c>
      <c r="W29" s="1" t="e">
        <f>'Schulleitungen Regelschule'!#REF!</f>
        <v>#REF!</v>
      </c>
      <c r="X29" s="1" t="e">
        <f>'Schulleitungen Regelschule'!#REF!</f>
        <v>#REF!</v>
      </c>
    </row>
    <row r="30" spans="1:24">
      <c r="A30" s="1" t="str">
        <f>'Schulleitungen Regelschule'!A42</f>
        <v>Degersheim</v>
      </c>
      <c r="B30" s="1" t="e">
        <f>'Schulleitungen Regelschule'!#REF!</f>
        <v>#REF!</v>
      </c>
      <c r="C30" s="1" t="e">
        <f>'Schulleitungen Regelschule'!#REF!</f>
        <v>#REF!</v>
      </c>
      <c r="D30" s="1"/>
      <c r="E30" s="1" t="e">
        <f>'Schulleitungen Regelschule'!#REF!</f>
        <v>#REF!</v>
      </c>
      <c r="F30" s="1" t="e">
        <f>'Schulleitungen Regelschule'!#REF!</f>
        <v>#REF!</v>
      </c>
      <c r="G30" s="1" t="str">
        <f>'Schulleitungen Regelschule'!B42</f>
        <v>Frau</v>
      </c>
      <c r="H30" s="1" t="str">
        <f>'Schulleitungen Regelschule'!C42</f>
        <v>Gerda</v>
      </c>
      <c r="I30" s="1" t="str">
        <f>'Schulleitungen Regelschule'!D42</f>
        <v>Peyer</v>
      </c>
      <c r="J30" s="1"/>
      <c r="K30" s="1"/>
      <c r="L30" s="1"/>
      <c r="M30" s="1"/>
      <c r="N30" s="1" t="e">
        <f>'Schulleitungen Regelschule'!#REF!</f>
        <v>#REF!</v>
      </c>
      <c r="O30" s="1" t="e">
        <f>'Schulleitungen Regelschule'!#REF!</f>
        <v>#REF!</v>
      </c>
      <c r="P30" s="1" t="str">
        <f>'Schulleitungen Regelschule'!I42</f>
        <v>gerda.peyeratschule-degersheim.ch</v>
      </c>
      <c r="Q30" s="1" t="str">
        <f>'Schulleitungen Regelschule'!J42</f>
        <v>71</v>
      </c>
      <c r="R30" s="1" t="str">
        <f>'Schulleitungen Regelschule'!K42</f>
        <v>Schulleitung KG</v>
      </c>
      <c r="S30" s="1" t="e">
        <f>'Schulleitungen Regelschule'!#REF!</f>
        <v>#REF!</v>
      </c>
      <c r="T30" s="1" t="e">
        <f>'Schulleitungen Regelschule'!#REF!</f>
        <v>#REF!</v>
      </c>
      <c r="U30" s="1" t="e">
        <f>'Schulleitungen Regelschule'!#REF!</f>
        <v>#REF!</v>
      </c>
      <c r="V30" s="1" t="str">
        <f>'Schulleitungen Regelschule'!L42</f>
        <v>Wil</v>
      </c>
      <c r="W30" s="1" t="e">
        <f>'Schulleitungen Regelschule'!#REF!</f>
        <v>#REF!</v>
      </c>
      <c r="X30" s="1" t="e">
        <f>'Schulleitungen Regelschule'!#REF!</f>
        <v>#REF!</v>
      </c>
    </row>
    <row r="31" spans="1:24">
      <c r="A31" s="1" t="str">
        <f>'Schulleitungen Regelschule'!A43</f>
        <v>Degersheim</v>
      </c>
      <c r="B31" s="1" t="e">
        <f>'Schulleitungen Regelschule'!#REF!</f>
        <v>#REF!</v>
      </c>
      <c r="C31" s="1" t="e">
        <f>'Schulleitungen Regelschule'!#REF!</f>
        <v>#REF!</v>
      </c>
      <c r="D31" s="1"/>
      <c r="E31" s="1" t="e">
        <f>'Schulleitungen Regelschule'!#REF!</f>
        <v>#REF!</v>
      </c>
      <c r="F31" s="1" t="e">
        <f>'Schulleitungen Regelschule'!#REF!</f>
        <v>#REF!</v>
      </c>
      <c r="G31" s="1" t="str">
        <f>'Schulleitungen Regelschule'!B43</f>
        <v>Herr</v>
      </c>
      <c r="H31" s="1" t="str">
        <f>'Schulleitungen Regelschule'!C43</f>
        <v>Urban</v>
      </c>
      <c r="I31" s="1" t="str">
        <f>'Schulleitungen Regelschule'!D43</f>
        <v>Lachenmeier</v>
      </c>
      <c r="J31" s="1"/>
      <c r="K31" s="1"/>
      <c r="L31" s="1"/>
      <c r="M31" s="1"/>
      <c r="N31" s="1" t="e">
        <f>'Schulleitungen Regelschule'!#REF!</f>
        <v>#REF!</v>
      </c>
      <c r="O31" s="1" t="e">
        <f>'Schulleitungen Regelschule'!#REF!</f>
        <v>#REF!</v>
      </c>
      <c r="P31" s="1" t="str">
        <f>'Schulleitungen Regelschule'!I43</f>
        <v>urban.lachenmeieratschule-degersheim.ch</v>
      </c>
      <c r="Q31" s="1" t="str">
        <f>'Schulleitungen Regelschule'!J43</f>
        <v>73</v>
      </c>
      <c r="R31" s="1" t="str">
        <f>'Schulleitungen Regelschule'!K43</f>
        <v>Schulleitung OS</v>
      </c>
      <c r="S31" s="1" t="e">
        <f>'Schulleitungen Regelschule'!#REF!</f>
        <v>#REF!</v>
      </c>
      <c r="T31" s="1" t="e">
        <f>'Schulleitungen Regelschule'!#REF!</f>
        <v>#REF!</v>
      </c>
      <c r="U31" s="1" t="e">
        <f>'Schulleitungen Regelschule'!#REF!</f>
        <v>#REF!</v>
      </c>
      <c r="V31" s="1" t="str">
        <f>'Schulleitungen Regelschule'!L43</f>
        <v>Wil</v>
      </c>
      <c r="W31" s="1" t="e">
        <f>'Schulleitungen Regelschule'!#REF!</f>
        <v>#REF!</v>
      </c>
      <c r="X31" s="1" t="e">
        <f>'Schulleitungen Regelschule'!#REF!</f>
        <v>#REF!</v>
      </c>
    </row>
    <row r="32" spans="1:24">
      <c r="A32" s="1" t="str">
        <f>'Schulleitungen Regelschule'!A44</f>
        <v>Diepoldsau-Schmitter</v>
      </c>
      <c r="B32" s="1" t="e">
        <f>'Schulleitungen Regelschule'!#REF!</f>
        <v>#REF!</v>
      </c>
      <c r="C32" s="1" t="e">
        <f>'Schulleitungen Regelschule'!#REF!</f>
        <v>#REF!</v>
      </c>
      <c r="D32" s="1"/>
      <c r="E32" s="1" t="e">
        <f>'Schulleitungen Regelschule'!#REF!</f>
        <v>#REF!</v>
      </c>
      <c r="F32" s="1" t="e">
        <f>'Schulleitungen Regelschule'!#REF!</f>
        <v>#REF!</v>
      </c>
      <c r="G32" s="1" t="str">
        <f>'Schulleitungen Regelschule'!B44</f>
        <v>Herr</v>
      </c>
      <c r="H32" s="1" t="str">
        <f>'Schulleitungen Regelschule'!C44</f>
        <v>Jörg</v>
      </c>
      <c r="I32" s="1" t="str">
        <f>'Schulleitungen Regelschule'!D44</f>
        <v>Mannhart</v>
      </c>
      <c r="J32" s="1"/>
      <c r="K32" s="1"/>
      <c r="L32" s="1"/>
      <c r="M32" s="1"/>
      <c r="N32" s="1" t="e">
        <f>'Schulleitungen Regelschule'!#REF!</f>
        <v>#REF!</v>
      </c>
      <c r="O32" s="1" t="e">
        <f>'Schulleitungen Regelschule'!#REF!</f>
        <v>#REF!</v>
      </c>
      <c r="P32" s="1" t="str">
        <f>'Schulleitungen Regelschule'!I44</f>
        <v>joerg.mannhartatdiepoldsau.ch</v>
      </c>
      <c r="Q32" s="1" t="str">
        <f>'Schulleitungen Regelschule'!J44</f>
        <v>73</v>
      </c>
      <c r="R32" s="1" t="str">
        <f>'Schulleitungen Regelschule'!K44</f>
        <v>Schulleitung OS</v>
      </c>
      <c r="S32" s="1" t="e">
        <f>'Schulleitungen Regelschule'!#REF!</f>
        <v>#REF!</v>
      </c>
      <c r="T32" s="1" t="e">
        <f>'Schulleitungen Regelschule'!#REF!</f>
        <v>#REF!</v>
      </c>
      <c r="U32" s="1" t="e">
        <f>'Schulleitungen Regelschule'!#REF!</f>
        <v>#REF!</v>
      </c>
      <c r="V32" s="1" t="str">
        <f>'Schulleitungen Regelschule'!L44</f>
        <v>Rheintal</v>
      </c>
      <c r="W32" s="1" t="e">
        <f>'Schulleitungen Regelschule'!#REF!</f>
        <v>#REF!</v>
      </c>
      <c r="X32" s="1" t="e">
        <f>'Schulleitungen Regelschule'!#REF!</f>
        <v>#REF!</v>
      </c>
    </row>
    <row r="33" spans="1:24">
      <c r="A33" s="1" t="str">
        <f>'Schulleitungen Regelschule'!A45</f>
        <v>Diepoldsau-Schmitter</v>
      </c>
      <c r="B33" s="1" t="e">
        <f>'Schulleitungen Regelschule'!#REF!</f>
        <v>#REF!</v>
      </c>
      <c r="C33" s="1" t="e">
        <f>'Schulleitungen Regelschule'!#REF!</f>
        <v>#REF!</v>
      </c>
      <c r="D33" s="1"/>
      <c r="E33" s="1" t="e">
        <f>'Schulleitungen Regelschule'!#REF!</f>
        <v>#REF!</v>
      </c>
      <c r="F33" s="1" t="e">
        <f>'Schulleitungen Regelschule'!#REF!</f>
        <v>#REF!</v>
      </c>
      <c r="G33" s="1" t="str">
        <f>'Schulleitungen Regelschule'!B45</f>
        <v>Herr</v>
      </c>
      <c r="H33" s="1" t="str">
        <f>'Schulleitungen Regelschule'!C45</f>
        <v>Niklaus</v>
      </c>
      <c r="I33" s="1" t="str">
        <f>'Schulleitungen Regelschule'!D45</f>
        <v>Metzler</v>
      </c>
      <c r="J33" s="1"/>
      <c r="K33" s="1"/>
      <c r="L33" s="1"/>
      <c r="M33" s="1"/>
      <c r="N33" s="1" t="e">
        <f>'Schulleitungen Regelschule'!#REF!</f>
        <v>#REF!</v>
      </c>
      <c r="O33" s="1" t="e">
        <f>'Schulleitungen Regelschule'!#REF!</f>
        <v>#REF!</v>
      </c>
      <c r="P33" s="1" t="str">
        <f>'Schulleitungen Regelschule'!I45</f>
        <v>nick.metzleratdiepoldsau.ch</v>
      </c>
      <c r="Q33" s="1" t="str">
        <f>'Schulleitungen Regelschule'!J45</f>
        <v>72</v>
      </c>
      <c r="R33" s="1" t="str">
        <f>'Schulleitungen Regelschule'!K45</f>
        <v>Schulleitung KG/PS</v>
      </c>
      <c r="S33" s="1" t="e">
        <f>'Schulleitungen Regelschule'!#REF!</f>
        <v>#REF!</v>
      </c>
      <c r="T33" s="1" t="e">
        <f>'Schulleitungen Regelschule'!#REF!</f>
        <v>#REF!</v>
      </c>
      <c r="U33" s="1" t="e">
        <f>'Schulleitungen Regelschule'!#REF!</f>
        <v>#REF!</v>
      </c>
      <c r="V33" s="1" t="str">
        <f>'Schulleitungen Regelschule'!L45</f>
        <v>Rheintal</v>
      </c>
      <c r="W33" s="1" t="e">
        <f>'Schulleitungen Regelschule'!#REF!</f>
        <v>#REF!</v>
      </c>
      <c r="X33" s="1" t="e">
        <f>'Schulleitungen Regelschule'!#REF!</f>
        <v>#REF!</v>
      </c>
    </row>
    <row r="34" spans="1:24">
      <c r="A34" s="1" t="str">
        <f>'Schulleitungen Regelschule'!A46</f>
        <v>Diepoldsau-Schmitter</v>
      </c>
      <c r="B34" s="1" t="e">
        <f>'Schulleitungen Regelschule'!#REF!</f>
        <v>#REF!</v>
      </c>
      <c r="C34" s="1" t="e">
        <f>'Schulleitungen Regelschule'!#REF!</f>
        <v>#REF!</v>
      </c>
      <c r="D34" s="1"/>
      <c r="E34" s="1" t="e">
        <f>'Schulleitungen Regelschule'!#REF!</f>
        <v>#REF!</v>
      </c>
      <c r="F34" s="1" t="e">
        <f>'Schulleitungen Regelschule'!#REF!</f>
        <v>#REF!</v>
      </c>
      <c r="G34" s="1" t="str">
        <f>'Schulleitungen Regelschule'!B46</f>
        <v>Herr</v>
      </c>
      <c r="H34" s="1" t="str">
        <f>'Schulleitungen Regelschule'!C46</f>
        <v>Titus</v>
      </c>
      <c r="I34" s="1" t="str">
        <f>'Schulleitungen Regelschule'!D46</f>
        <v>Schmid</v>
      </c>
      <c r="J34" s="1"/>
      <c r="K34" s="1"/>
      <c r="L34" s="1"/>
      <c r="M34" s="1"/>
      <c r="N34" s="1" t="e">
        <f>'Schulleitungen Regelschule'!#REF!</f>
        <v>#REF!</v>
      </c>
      <c r="O34" s="1" t="e">
        <f>'Schulleitungen Regelschule'!#REF!</f>
        <v>#REF!</v>
      </c>
      <c r="P34" s="1" t="str">
        <f>'Schulleitungen Regelschule'!I46</f>
        <v>titus.schmidatdiepoldsau.ch</v>
      </c>
      <c r="Q34" s="1" t="str">
        <f>'Schulleitungen Regelschule'!J46</f>
        <v>72</v>
      </c>
      <c r="R34" s="1" t="str">
        <f>'Schulleitungen Regelschule'!K46</f>
        <v>Schulleitung KG/PS</v>
      </c>
      <c r="S34" s="1" t="e">
        <f>'Schulleitungen Regelschule'!#REF!</f>
        <v>#REF!</v>
      </c>
      <c r="T34" s="1" t="e">
        <f>'Schulleitungen Regelschule'!#REF!</f>
        <v>#REF!</v>
      </c>
      <c r="U34" s="1" t="e">
        <f>'Schulleitungen Regelschule'!#REF!</f>
        <v>#REF!</v>
      </c>
      <c r="V34" s="1" t="str">
        <f>'Schulleitungen Regelschule'!L46</f>
        <v>Rheintal</v>
      </c>
      <c r="W34" s="1" t="e">
        <f>'Schulleitungen Regelschule'!#REF!</f>
        <v>#REF!</v>
      </c>
      <c r="X34" s="1" t="e">
        <f>'Schulleitungen Regelschule'!#REF!</f>
        <v>#REF!</v>
      </c>
    </row>
    <row r="35" spans="1:24">
      <c r="A35" s="1" t="str">
        <f>'Schulleitungen Regelschule'!A47</f>
        <v>Ebnat-Kappel</v>
      </c>
      <c r="B35" s="1" t="str">
        <f>'Schulleitungen Regelschule'!E47</f>
        <v xml:space="preserve">Schulhaus Gill </v>
      </c>
      <c r="C35" s="1" t="str">
        <f>'Schulleitungen Regelschule'!F47</f>
        <v>Badistrasse 31</v>
      </c>
      <c r="D35" s="1"/>
      <c r="E35" s="1" t="str">
        <f>'Schulleitungen Regelschule'!G47</f>
        <v>9642</v>
      </c>
      <c r="F35" s="1" t="str">
        <f>'Schulleitungen Regelschule'!H47</f>
        <v>Ebnat-Kappel</v>
      </c>
      <c r="G35" s="1" t="str">
        <f>'Schulleitungen Regelschule'!B47</f>
        <v>Frau</v>
      </c>
      <c r="H35" s="1" t="str">
        <f>'Schulleitungen Regelschule'!C47</f>
        <v>Kathrin</v>
      </c>
      <c r="I35" s="1" t="str">
        <f>'Schulleitungen Regelschule'!D47</f>
        <v>Markert</v>
      </c>
      <c r="N35" s="1" t="e">
        <f>'Schulleitungen Regelschule'!#REF!</f>
        <v>#REF!</v>
      </c>
      <c r="O35" s="1" t="e">
        <f>'Schulleitungen Regelschule'!#REF!</f>
        <v>#REF!</v>
      </c>
      <c r="P35" s="1" t="str">
        <f>'Schulleitungen Regelschule'!I47</f>
        <v>kathrin.markertatschuleebnat-kappel.ch</v>
      </c>
      <c r="Q35" s="1" t="str">
        <f>'Schulleitungen Regelschule'!J47</f>
        <v>72</v>
      </c>
      <c r="R35" s="1" t="str">
        <f>'Schulleitungen Regelschule'!K47</f>
        <v>Schulleitung KG/PS</v>
      </c>
      <c r="S35" s="1" t="e">
        <f>'Schulleitungen Regelschule'!#REF!</f>
        <v>#REF!</v>
      </c>
      <c r="T35" s="1" t="e">
        <f>'Schulleitungen Regelschule'!#REF!</f>
        <v>#REF!</v>
      </c>
      <c r="U35" s="1" t="e">
        <f>'Schulleitungen Regelschule'!#REF!</f>
        <v>#REF!</v>
      </c>
      <c r="V35" s="1" t="str">
        <f>'Schulleitungen Regelschule'!L47</f>
        <v>Toggenburg</v>
      </c>
      <c r="W35" s="1" t="e">
        <f>'Schulleitungen Regelschule'!#REF!</f>
        <v>#REF!</v>
      </c>
      <c r="X35" s="1" t="e">
        <f>'Schulleitungen Regelschule'!#REF!</f>
        <v>#REF!</v>
      </c>
    </row>
    <row r="36" spans="1:24">
      <c r="A36" s="1" t="str">
        <f>'Schulleitungen Regelschule'!A48</f>
        <v>Ebnat-Kappel</v>
      </c>
      <c r="B36" s="1" t="str">
        <f>'Schulleitungen Regelschule'!E48</f>
        <v xml:space="preserve">Schulhaus Schafbüchel </v>
      </c>
      <c r="C36" s="1" t="str">
        <f>'Schulleitungen Regelschule'!F48</f>
        <v>Schafbüchelstrasse 9</v>
      </c>
      <c r="D36" s="1"/>
      <c r="E36" s="1" t="str">
        <f>'Schulleitungen Regelschule'!G48</f>
        <v>9642</v>
      </c>
      <c r="F36" s="1" t="str">
        <f>'Schulleitungen Regelschule'!H48</f>
        <v>Ebnat-Kappel</v>
      </c>
      <c r="G36" s="1" t="str">
        <f>'Schulleitungen Regelschule'!B48</f>
        <v>Herr</v>
      </c>
      <c r="H36" s="1" t="str">
        <f>'Schulleitungen Regelschule'!C48</f>
        <v>Stefan</v>
      </c>
      <c r="I36" s="1" t="str">
        <f>'Schulleitungen Regelschule'!D48</f>
        <v>Gubler</v>
      </c>
      <c r="N36" s="1" t="e">
        <f>'Schulleitungen Regelschule'!#REF!</f>
        <v>#REF!</v>
      </c>
      <c r="O36" s="1" t="e">
        <f>'Schulleitungen Regelschule'!#REF!</f>
        <v>#REF!</v>
      </c>
      <c r="P36" s="1" t="str">
        <f>'Schulleitungen Regelschule'!I48</f>
        <v>stefan.gubleratschuleebnat-kappel.ch</v>
      </c>
      <c r="Q36" s="1" t="str">
        <f>'Schulleitungen Regelschule'!J48</f>
        <v>71</v>
      </c>
      <c r="R36" s="1" t="str">
        <f>'Schulleitungen Regelschule'!K48</f>
        <v>Schulleitung PS</v>
      </c>
      <c r="S36" s="1" t="e">
        <f>'Schulleitungen Regelschule'!#REF!</f>
        <v>#REF!</v>
      </c>
      <c r="T36" s="1" t="e">
        <f>'Schulleitungen Regelschule'!#REF!</f>
        <v>#REF!</v>
      </c>
      <c r="U36" s="1" t="e">
        <f>'Schulleitungen Regelschule'!#REF!</f>
        <v>#REF!</v>
      </c>
      <c r="V36" s="1" t="str">
        <f>'Schulleitungen Regelschule'!L48</f>
        <v>Toggenburg</v>
      </c>
      <c r="W36" s="1" t="e">
        <f>'Schulleitungen Regelschule'!#REF!</f>
        <v>#REF!</v>
      </c>
      <c r="X36" s="1" t="e">
        <f>'Schulleitungen Regelschule'!#REF!</f>
        <v>#REF!</v>
      </c>
    </row>
    <row r="37" spans="1:24">
      <c r="A37" s="1" t="str">
        <f>'Schulleitungen Regelschule'!A49</f>
        <v>Ebnat-Kappel</v>
      </c>
      <c r="B37" s="1" t="str">
        <f>'Schulleitungen Regelschule'!E49</f>
        <v xml:space="preserve">Oberstufenzentrum Wier </v>
      </c>
      <c r="C37" s="1" t="str">
        <f>'Schulleitungen Regelschule'!F49</f>
        <v>Hüslibergstrasse 2</v>
      </c>
      <c r="D37" s="1"/>
      <c r="E37" s="1" t="str">
        <f>'Schulleitungen Regelschule'!G49</f>
        <v>9642</v>
      </c>
      <c r="F37" s="1" t="str">
        <f>'Schulleitungen Regelschule'!H49</f>
        <v>Ebnat-Kappel</v>
      </c>
      <c r="G37" s="1" t="str">
        <f>'Schulleitungen Regelschule'!B49</f>
        <v>Frau</v>
      </c>
      <c r="H37" s="1" t="str">
        <f>'Schulleitungen Regelschule'!C49</f>
        <v>Stefanie</v>
      </c>
      <c r="I37" s="1" t="str">
        <f>'Schulleitungen Regelschule'!D49</f>
        <v>Aichholz</v>
      </c>
      <c r="N37" s="1" t="e">
        <f>'Schulleitungen Regelschule'!#REF!</f>
        <v>#REF!</v>
      </c>
      <c r="O37" s="1" t="e">
        <f>'Schulleitungen Regelschule'!#REF!</f>
        <v>#REF!</v>
      </c>
      <c r="P37" s="1" t="str">
        <f>'Schulleitungen Regelschule'!I49</f>
        <v>stefanie.aichholzatschuleebnat-kappel.ch</v>
      </c>
      <c r="Q37" s="1" t="str">
        <f>'Schulleitungen Regelschule'!J49</f>
        <v>73</v>
      </c>
      <c r="R37" s="1" t="str">
        <f>'Schulleitungen Regelschule'!K49</f>
        <v>Schulleitung OS</v>
      </c>
      <c r="S37" s="1" t="e">
        <f>'Schulleitungen Regelschule'!#REF!</f>
        <v>#REF!</v>
      </c>
      <c r="T37" s="1" t="e">
        <f>'Schulleitungen Regelschule'!#REF!</f>
        <v>#REF!</v>
      </c>
      <c r="U37" s="1" t="e">
        <f>'Schulleitungen Regelschule'!#REF!</f>
        <v>#REF!</v>
      </c>
      <c r="V37" s="1" t="str">
        <f>'Schulleitungen Regelschule'!L49</f>
        <v>Toggenburg</v>
      </c>
      <c r="W37" s="1" t="e">
        <f>'Schulleitungen Regelschule'!#REF!</f>
        <v>#REF!</v>
      </c>
      <c r="X37" s="1" t="e">
        <f>'Schulleitungen Regelschule'!#REF!</f>
        <v>#REF!</v>
      </c>
    </row>
    <row r="38" spans="1:24">
      <c r="A38" s="1" t="str">
        <f>'Schulleitungen Regelschule'!A50</f>
        <v>Eggersriet-Grub (PS)</v>
      </c>
      <c r="B38" s="1" t="str">
        <f>'Schulleitungen Regelschule'!E50</f>
        <v>Schulen Eggersriet-Grub SG</v>
      </c>
      <c r="C38" s="1" t="str">
        <f>'Schulleitungen Regelschule'!F50</f>
        <v>Mühlbachstrasse 1</v>
      </c>
      <c r="D38" s="1"/>
      <c r="E38" s="1" t="str">
        <f>'Schulleitungen Regelschule'!G50</f>
        <v>9034</v>
      </c>
      <c r="F38" s="1" t="str">
        <f>'Schulleitungen Regelschule'!H50</f>
        <v>Eggersriet</v>
      </c>
      <c r="G38" s="1" t="str">
        <f>'Schulleitungen Regelschule'!B50</f>
        <v>Frau</v>
      </c>
      <c r="H38" s="1" t="str">
        <f>'Schulleitungen Regelschule'!C50</f>
        <v>Myrjam</v>
      </c>
      <c r="I38" s="1" t="str">
        <f>'Schulleitungen Regelschule'!D50</f>
        <v>Hammer</v>
      </c>
      <c r="N38" s="1" t="e">
        <f>'Schulleitungen Regelschule'!#REF!</f>
        <v>#REF!</v>
      </c>
      <c r="O38" s="1" t="e">
        <f>'Schulleitungen Regelschule'!#REF!</f>
        <v>#REF!</v>
      </c>
      <c r="P38" s="1" t="str">
        <f>'Schulleitungen Regelschule'!I50</f>
        <v>schulleitungatschule-eggersriet-grubsg.ch</v>
      </c>
      <c r="Q38" s="1" t="str">
        <f>'Schulleitungen Regelschule'!J50</f>
        <v>72</v>
      </c>
      <c r="R38" s="1" t="str">
        <f>'Schulleitungen Regelschule'!K50</f>
        <v>Schulleitung KG/PS</v>
      </c>
      <c r="S38" s="1" t="e">
        <f>'Schulleitungen Regelschule'!#REF!</f>
        <v>#REF!</v>
      </c>
      <c r="T38" s="1" t="e">
        <f>'Schulleitungen Regelschule'!#REF!</f>
        <v>#REF!</v>
      </c>
      <c r="U38" s="1" t="e">
        <f>'Schulleitungen Regelschule'!#REF!</f>
        <v>#REF!</v>
      </c>
      <c r="V38" s="1" t="str">
        <f>'Schulleitungen Regelschule'!L50</f>
        <v>St. Gallen</v>
      </c>
      <c r="W38" s="1" t="e">
        <f>'Schulleitungen Regelschule'!#REF!</f>
        <v>#REF!</v>
      </c>
      <c r="X38" s="1" t="e">
        <f>'Schulleitungen Regelschule'!#REF!</f>
        <v>#REF!</v>
      </c>
    </row>
    <row r="39" spans="1:24">
      <c r="A39" s="1" t="str">
        <f>'Schulleitungen Regelschule'!A51</f>
        <v>Eggersriet-Grub (PS)</v>
      </c>
      <c r="B39" s="1" t="str">
        <f>'Schulleitungen Regelschule'!E51</f>
        <v>Schulen Eggersriet-Grub SG</v>
      </c>
      <c r="C39" s="1" t="str">
        <f>'Schulleitungen Regelschule'!F51</f>
        <v>Mühlbachstrasse 1</v>
      </c>
      <c r="D39" s="1"/>
      <c r="E39" s="1" t="str">
        <f>'Schulleitungen Regelschule'!G51</f>
        <v>9034</v>
      </c>
      <c r="F39" s="1" t="str">
        <f>'Schulleitungen Regelschule'!H51</f>
        <v>Eggersriet</v>
      </c>
      <c r="G39" s="1" t="str">
        <f>'Schulleitungen Regelschule'!B51</f>
        <v>Frau</v>
      </c>
      <c r="H39" s="1" t="str">
        <f>'Schulleitungen Regelschule'!C51</f>
        <v>Myriam</v>
      </c>
      <c r="I39" s="1" t="str">
        <f>'Schulleitungen Regelschule'!D51</f>
        <v>Hammer</v>
      </c>
      <c r="N39" s="1" t="e">
        <f>'Schulleitungen Regelschule'!#REF!</f>
        <v>#REF!</v>
      </c>
      <c r="O39" s="1" t="e">
        <f>'Schulleitungen Regelschule'!#REF!</f>
        <v>#REF!</v>
      </c>
      <c r="P39" s="1" t="str">
        <f>'Schulleitungen Regelschule'!I51</f>
        <v>schulleitungatschule-eggersriet-grubsg.ch</v>
      </c>
      <c r="Q39" s="1" t="str">
        <f>'Schulleitungen Regelschule'!J51</f>
        <v>72</v>
      </c>
      <c r="R39" s="1" t="str">
        <f>'Schulleitungen Regelschule'!K51</f>
        <v>Schulleitung KG/PS</v>
      </c>
      <c r="S39" s="1" t="e">
        <f>'Schulleitungen Regelschule'!#REF!</f>
        <v>#REF!</v>
      </c>
      <c r="T39" s="1" t="e">
        <f>'Schulleitungen Regelschule'!#REF!</f>
        <v>#REF!</v>
      </c>
      <c r="U39" s="1" t="e">
        <f>'Schulleitungen Regelschule'!#REF!</f>
        <v>#REF!</v>
      </c>
      <c r="V39" s="1" t="str">
        <f>'Schulleitungen Regelschule'!L51</f>
        <v>St. Gallen</v>
      </c>
      <c r="W39" s="1" t="e">
        <f>'Schulleitungen Regelschule'!#REF!</f>
        <v>#REF!</v>
      </c>
      <c r="X39" s="1" t="e">
        <f>'Schulleitungen Regelschule'!#REF!</f>
        <v>#REF!</v>
      </c>
    </row>
    <row r="40" spans="1:24">
      <c r="A40" s="1" t="str">
        <f>Schulverwaltung!A19</f>
        <v>Eichberg (PS)</v>
      </c>
      <c r="B40" s="1" t="str">
        <f>Schulverwaltung!E19</f>
        <v>Primarschulgemeinde Eichberg</v>
      </c>
      <c r="C40" s="1" t="str">
        <f>Schulverwaltung!F19</f>
        <v>Schulhausstrasse 1</v>
      </c>
      <c r="D40" s="1">
        <f>Schulverwaltung!G19</f>
        <v>0</v>
      </c>
      <c r="E40" s="1" t="str">
        <f>Schulverwaltung!H19</f>
        <v>9453</v>
      </c>
      <c r="F40" s="1" t="str">
        <f>Schulverwaltung!I19</f>
        <v>Eichberg</v>
      </c>
      <c r="G40" s="1" t="str">
        <f>Schulverwaltung!B19</f>
        <v xml:space="preserve">Frau </v>
      </c>
      <c r="H40" s="1" t="str">
        <f>Schulverwaltung!C19</f>
        <v>Fabienne</v>
      </c>
      <c r="I40" s="1" t="str">
        <f>Schulverwaltung!D19</f>
        <v>Benz</v>
      </c>
      <c r="N40" s="1">
        <f>Schulverwaltung!J19</f>
        <v>0</v>
      </c>
      <c r="O40" s="1" t="str">
        <f>Schulverwaltung!K19</f>
        <v>1</v>
      </c>
      <c r="P40" s="1" t="str">
        <f>Schulverwaltung!L19</f>
        <v xml:space="preserve">fbenz@schule-eichberg.ch </v>
      </c>
      <c r="Q40" s="1" t="str">
        <f>Schulverwaltung!M19</f>
        <v>60</v>
      </c>
      <c r="R40" s="1" t="str">
        <f>Schulverwaltung!N19</f>
        <v>Schulsekretär PS</v>
      </c>
      <c r="S40" s="1" t="str">
        <f>Schulverwaltung!O19</f>
        <v>071 552 05 31</v>
      </c>
      <c r="T40" s="1" t="str">
        <f>Schulverwaltung!P19</f>
        <v>29.1</v>
      </c>
      <c r="U40" s="1" t="str">
        <f>Schulverwaltung!Q19</f>
        <v>3</v>
      </c>
      <c r="V40" s="1" t="str">
        <f>Schulverwaltung!R19</f>
        <v>Rheintal</v>
      </c>
      <c r="W40" s="1">
        <f>Schulverwaltung!S19</f>
        <v>0</v>
      </c>
      <c r="X40" s="245" t="e">
        <f>'Schulleitungen Regelschule'!#REF!</f>
        <v>#REF!</v>
      </c>
    </row>
    <row r="41" spans="1:24">
      <c r="A41" s="1" t="str">
        <f>'Schulleitungen Regelschule'!A53</f>
        <v>Eichen.-Kri.-Mont.-Ober. (PS)</v>
      </c>
      <c r="B41" s="1" t="str">
        <f>'Schulleitungen Regelschule'!E53</f>
        <v xml:space="preserve">Primarschule Kriessern </v>
      </c>
      <c r="C41" s="1" t="str">
        <f>'Schulleitungen Regelschule'!F53</f>
        <v>Kirchdorfstrasse 12</v>
      </c>
      <c r="D41" s="1"/>
      <c r="E41" s="1" t="str">
        <f>'Schulleitungen Regelschule'!G53</f>
        <v>9451</v>
      </c>
      <c r="F41" s="1" t="str">
        <f>'Schulleitungen Regelschule'!H53</f>
        <v>Kriessern</v>
      </c>
      <c r="G41" s="1" t="str">
        <f>'Schulleitungen Regelschule'!B53</f>
        <v>Frau</v>
      </c>
      <c r="H41" s="1" t="str">
        <f>'Schulleitungen Regelschule'!C53</f>
        <v>Michèle</v>
      </c>
      <c r="I41" s="1" t="str">
        <f>'Schulleitungen Regelschule'!D53</f>
        <v>Hutter</v>
      </c>
      <c r="N41" s="1" t="e">
        <f>'Schulleitungen Regelschule'!#REF!</f>
        <v>#REF!</v>
      </c>
      <c r="O41" s="1" t="e">
        <f>'Schulleitungen Regelschule'!#REF!</f>
        <v>#REF!</v>
      </c>
      <c r="P41" s="1" t="str">
        <f>'Schulleitungen Regelschule'!I53</f>
        <v>michele.hutteratorschulen.ch</v>
      </c>
      <c r="Q41" s="1" t="str">
        <f>'Schulleitungen Regelschule'!J53</f>
        <v>72</v>
      </c>
      <c r="R41" s="1" t="str">
        <f>'Schulleitungen Regelschule'!K53</f>
        <v>Schulleitung KG/PS</v>
      </c>
      <c r="S41" s="1" t="e">
        <f>'Schulleitungen Regelschule'!#REF!</f>
        <v>#REF!</v>
      </c>
      <c r="T41" s="1" t="e">
        <f>'Schulleitungen Regelschule'!#REF!</f>
        <v>#REF!</v>
      </c>
      <c r="U41" s="1" t="e">
        <f>'Schulleitungen Regelschule'!#REF!</f>
        <v>#REF!</v>
      </c>
      <c r="V41" s="1" t="str">
        <f>'Schulleitungen Regelschule'!L53</f>
        <v>Rheintal</v>
      </c>
      <c r="W41" s="1" t="e">
        <f>'Schulleitungen Regelschule'!#REF!</f>
        <v>#REF!</v>
      </c>
      <c r="X41" s="1" t="e">
        <f>'Schulleitungen Regelschule'!#REF!</f>
        <v>#REF!</v>
      </c>
    </row>
    <row r="42" spans="1:24">
      <c r="A42" s="1" t="str">
        <f>'Schulleitungen Regelschule'!A54</f>
        <v>Eichen.-Kri.-Mont.-Ober. (PS)</v>
      </c>
      <c r="B42" s="1" t="str">
        <f>'Schulleitungen Regelschule'!E54</f>
        <v xml:space="preserve">Primarschule Montlingen </v>
      </c>
      <c r="C42" s="1" t="str">
        <f>'Schulleitungen Regelschule'!F54</f>
        <v>Bergliweg 8</v>
      </c>
      <c r="D42" s="1"/>
      <c r="E42" s="1" t="str">
        <f>'Schulleitungen Regelschule'!G54</f>
        <v>9462</v>
      </c>
      <c r="F42" s="1" t="str">
        <f>'Schulleitungen Regelschule'!H54</f>
        <v>Montlingen</v>
      </c>
      <c r="G42" s="1" t="str">
        <f>'Schulleitungen Regelschule'!B54</f>
        <v>Frau</v>
      </c>
      <c r="H42" s="1" t="str">
        <f>'Schulleitungen Regelschule'!C54</f>
        <v>Bettina</v>
      </c>
      <c r="I42" s="1" t="str">
        <f>'Schulleitungen Regelschule'!D54</f>
        <v>Kehl</v>
      </c>
      <c r="N42" s="1" t="e">
        <f>'Schulleitungen Regelschule'!#REF!</f>
        <v>#REF!</v>
      </c>
      <c r="O42" s="1" t="e">
        <f>'Schulleitungen Regelschule'!#REF!</f>
        <v>#REF!</v>
      </c>
      <c r="P42" s="1" t="str">
        <f>'Schulleitungen Regelschule'!I54</f>
        <v>bettina.kehlatorschulen.ch</v>
      </c>
      <c r="Q42" s="1" t="str">
        <f>'Schulleitungen Regelschule'!J54</f>
        <v>72</v>
      </c>
      <c r="R42" s="1" t="str">
        <f>'Schulleitungen Regelschule'!K54</f>
        <v>Schulleitung KG/PS</v>
      </c>
      <c r="S42" s="1" t="e">
        <f>'Schulleitungen Regelschule'!#REF!</f>
        <v>#REF!</v>
      </c>
      <c r="T42" s="1" t="e">
        <f>'Schulleitungen Regelschule'!#REF!</f>
        <v>#REF!</v>
      </c>
      <c r="U42" s="1" t="e">
        <f>'Schulleitungen Regelschule'!#REF!</f>
        <v>#REF!</v>
      </c>
      <c r="V42" s="1" t="str">
        <f>'Schulleitungen Regelschule'!L54</f>
        <v>Rheintal</v>
      </c>
      <c r="W42" s="1" t="e">
        <f>'Schulleitungen Regelschule'!#REF!</f>
        <v>#REF!</v>
      </c>
      <c r="X42" s="1" t="e">
        <f>'Schulleitungen Regelschule'!#REF!</f>
        <v>#REF!</v>
      </c>
    </row>
    <row r="43" spans="1:24">
      <c r="A43" s="1" t="str">
        <f>'Schulleitungen Regelschule'!A55</f>
        <v>Eichen.-Kri.-Mont.-Ober. (PS)</v>
      </c>
      <c r="B43" s="1" t="str">
        <f>'Schulleitungen Regelschule'!E55</f>
        <v xml:space="preserve">Primarschule Eichenwies </v>
      </c>
      <c r="C43" s="1" t="str">
        <f>'Schulleitungen Regelschule'!F55</f>
        <v>Alvierstrasse 1</v>
      </c>
      <c r="D43" s="1"/>
      <c r="E43" s="1" t="str">
        <f>'Schulleitungen Regelschule'!G55</f>
        <v>9463</v>
      </c>
      <c r="F43" s="1" t="str">
        <f>'Schulleitungen Regelschule'!H55</f>
        <v xml:space="preserve">Oberriet </v>
      </c>
      <c r="G43" s="1" t="str">
        <f>'Schulleitungen Regelschule'!B55</f>
        <v>Frau</v>
      </c>
      <c r="H43" s="1" t="str">
        <f>'Schulleitungen Regelschule'!C55</f>
        <v>Tamara</v>
      </c>
      <c r="I43" s="1" t="str">
        <f>'Schulleitungen Regelschule'!D55</f>
        <v>Saiger</v>
      </c>
      <c r="N43" s="1" t="e">
        <f>'Schulleitungen Regelschule'!#REF!</f>
        <v>#REF!</v>
      </c>
      <c r="O43" s="1" t="e">
        <f>'Schulleitungen Regelschule'!#REF!</f>
        <v>#REF!</v>
      </c>
      <c r="P43" s="1" t="str">
        <f>'Schulleitungen Regelschule'!I55</f>
        <v>tamara.saigeratorschulen.ch</v>
      </c>
      <c r="Q43" s="1" t="str">
        <f>'Schulleitungen Regelschule'!J55</f>
        <v>72</v>
      </c>
      <c r="R43" s="1" t="str">
        <f>'Schulleitungen Regelschule'!K55</f>
        <v>Schulleitung KG/PS</v>
      </c>
      <c r="S43" s="1" t="e">
        <f>'Schulleitungen Regelschule'!#REF!</f>
        <v>#REF!</v>
      </c>
      <c r="T43" s="1" t="e">
        <f>'Schulleitungen Regelschule'!#REF!</f>
        <v>#REF!</v>
      </c>
      <c r="U43" s="1" t="e">
        <f>'Schulleitungen Regelschule'!#REF!</f>
        <v>#REF!</v>
      </c>
      <c r="V43" s="1" t="str">
        <f>'Schulleitungen Regelschule'!L55</f>
        <v>Rheintal</v>
      </c>
      <c r="W43" s="1" t="e">
        <f>'Schulleitungen Regelschule'!#REF!</f>
        <v>#REF!</v>
      </c>
      <c r="X43" s="1" t="e">
        <f>'Schulleitungen Regelschule'!#REF!</f>
        <v>#REF!</v>
      </c>
    </row>
    <row r="44" spans="1:24">
      <c r="A44" s="1" t="str">
        <f>'Schulleitungen Regelschule'!A56</f>
        <v>Eichen.-Kri.-Mont.-Ober. (PS)</v>
      </c>
      <c r="B44" s="1" t="str">
        <f>'Schulleitungen Regelschule'!E56</f>
        <v xml:space="preserve">Primarschule Oberriet </v>
      </c>
      <c r="C44" s="1" t="str">
        <f>'Schulleitungen Regelschule'!F56</f>
        <v>Kirchstrasse 4</v>
      </c>
      <c r="D44" s="1"/>
      <c r="E44" s="1" t="str">
        <f>'Schulleitungen Regelschule'!G56</f>
        <v>9463</v>
      </c>
      <c r="F44" s="1" t="str">
        <f>'Schulleitungen Regelschule'!H56</f>
        <v>Oberriet</v>
      </c>
      <c r="G44" s="1" t="str">
        <f>'Schulleitungen Regelschule'!B56</f>
        <v>Herr</v>
      </c>
      <c r="H44" s="1" t="str">
        <f>'Schulleitungen Regelschule'!C56</f>
        <v>Sandro</v>
      </c>
      <c r="I44" s="1" t="str">
        <f>'Schulleitungen Regelschule'!D56</f>
        <v>Crescenti</v>
      </c>
      <c r="N44" s="1" t="e">
        <f>'Schulleitungen Regelschule'!#REF!</f>
        <v>#REF!</v>
      </c>
      <c r="O44" s="1" t="e">
        <f>'Schulleitungen Regelschule'!#REF!</f>
        <v>#REF!</v>
      </c>
      <c r="P44" s="1" t="str">
        <f>'Schulleitungen Regelschule'!I56</f>
        <v>sandro.crescentiatorschulen.ch</v>
      </c>
      <c r="Q44" s="1" t="str">
        <f>'Schulleitungen Regelschule'!J56</f>
        <v>72</v>
      </c>
      <c r="R44" s="1" t="str">
        <f>'Schulleitungen Regelschule'!K56</f>
        <v>Schulleitung KG/PS</v>
      </c>
      <c r="S44" s="1" t="e">
        <f>'Schulleitungen Regelschule'!#REF!</f>
        <v>#REF!</v>
      </c>
      <c r="T44" s="1" t="e">
        <f>'Schulleitungen Regelschule'!#REF!</f>
        <v>#REF!</v>
      </c>
      <c r="U44" s="1" t="e">
        <f>'Schulleitungen Regelschule'!#REF!</f>
        <v>#REF!</v>
      </c>
      <c r="V44" s="1" t="str">
        <f>'Schulleitungen Regelschule'!L56</f>
        <v>Rheintal</v>
      </c>
      <c r="W44" s="1" t="e">
        <f>'Schulleitungen Regelschule'!#REF!</f>
        <v>#REF!</v>
      </c>
      <c r="X44" s="1" t="e">
        <f>'Schulleitungen Regelschule'!#REF!</f>
        <v>#REF!</v>
      </c>
    </row>
    <row r="45" spans="1:24">
      <c r="A45" s="1" t="str">
        <f>'Schulleitungen Regelschule'!A57</f>
        <v>Eschenbach</v>
      </c>
      <c r="B45" s="1" t="str">
        <f>'Schulleitungen Regelschule'!E57</f>
        <v xml:space="preserve">Oberstufenschulhaus Breiten </v>
      </c>
      <c r="C45" s="1" t="str">
        <f>'Schulleitungen Regelschule'!F57</f>
        <v>Bildstöcklistrasse 2</v>
      </c>
      <c r="D45" s="1"/>
      <c r="E45" s="1" t="str">
        <f>'Schulleitungen Regelschule'!G57</f>
        <v>8733</v>
      </c>
      <c r="F45" s="1" t="str">
        <f>'Schulleitungen Regelschule'!H57</f>
        <v>Eschenbach</v>
      </c>
      <c r="G45" s="1" t="str">
        <f>'Schulleitungen Regelschule'!B57</f>
        <v>Frau</v>
      </c>
      <c r="H45" s="1" t="str">
        <f>'Schulleitungen Regelschule'!C57</f>
        <v>Gabriela</v>
      </c>
      <c r="I45" s="1" t="str">
        <f>'Schulleitungen Regelschule'!D57</f>
        <v>Bleiker</v>
      </c>
      <c r="N45" s="1" t="e">
        <f>'Schulleitungen Regelschule'!#REF!</f>
        <v>#REF!</v>
      </c>
      <c r="O45" s="1" t="e">
        <f>'Schulleitungen Regelschule'!#REF!</f>
        <v>#REF!</v>
      </c>
      <c r="P45" s="1" t="str">
        <f>'Schulleitungen Regelschule'!I57</f>
        <v>gabriela.bleikeratesgo.ch</v>
      </c>
      <c r="Q45" s="1" t="str">
        <f>'Schulleitungen Regelschule'!J57</f>
        <v>73</v>
      </c>
      <c r="R45" s="1" t="str">
        <f>'Schulleitungen Regelschule'!K57</f>
        <v>Schulleitung OS</v>
      </c>
      <c r="S45" s="1" t="e">
        <f>'Schulleitungen Regelschule'!#REF!</f>
        <v>#REF!</v>
      </c>
      <c r="T45" s="1" t="e">
        <f>'Schulleitungen Regelschule'!#REF!</f>
        <v>#REF!</v>
      </c>
      <c r="U45" s="1" t="e">
        <f>'Schulleitungen Regelschule'!#REF!</f>
        <v>#REF!</v>
      </c>
      <c r="V45" s="1" t="str">
        <f>'Schulleitungen Regelschule'!L57</f>
        <v>See-Gaster</v>
      </c>
      <c r="W45" s="1" t="e">
        <f>'Schulleitungen Regelschule'!#REF!</f>
        <v>#REF!</v>
      </c>
      <c r="X45" s="1" t="e">
        <f>'Schulleitungen Regelschule'!#REF!</f>
        <v>#REF!</v>
      </c>
    </row>
    <row r="46" spans="1:24">
      <c r="A46" s="1" t="str">
        <f>'Schulleitungen Regelschule'!A59</f>
        <v>Eschenbach</v>
      </c>
      <c r="B46" s="1" t="str">
        <f>'Schulleitungen Regelschule'!E59</f>
        <v xml:space="preserve">Schulhaus St.Gallenkappel </v>
      </c>
      <c r="C46" s="1" t="str">
        <f>'Schulleitungen Regelschule'!F59</f>
        <v>Schulstrasse 1</v>
      </c>
      <c r="D46" s="1"/>
      <c r="E46" s="1" t="str">
        <f>'Schulleitungen Regelschule'!G59</f>
        <v>8735</v>
      </c>
      <c r="F46" s="1" t="str">
        <f>'Schulleitungen Regelschule'!H59</f>
        <v>St.Gallenkappel</v>
      </c>
      <c r="G46" s="1" t="str">
        <f>'Schulleitungen Regelschule'!B59</f>
        <v>Herr</v>
      </c>
      <c r="H46" s="1" t="str">
        <f>'Schulleitungen Regelschule'!C59</f>
        <v xml:space="preserve">Manfred </v>
      </c>
      <c r="I46" s="1" t="str">
        <f>'Schulleitungen Regelschule'!D59</f>
        <v>Löffel</v>
      </c>
      <c r="N46" s="1" t="e">
        <f>'Schulleitungen Regelschule'!#REF!</f>
        <v>#REF!</v>
      </c>
      <c r="O46" s="1" t="e">
        <f>'Schulleitungen Regelschule'!#REF!</f>
        <v>#REF!</v>
      </c>
      <c r="P46" s="1" t="str">
        <f>'Schulleitungen Regelschule'!I59</f>
        <v>manfred.loeffelatesgo.ch</v>
      </c>
      <c r="Q46" s="1" t="str">
        <f>'Schulleitungen Regelschule'!J59</f>
        <v>72</v>
      </c>
      <c r="R46" s="1" t="str">
        <f>'Schulleitungen Regelschule'!K59</f>
        <v>Schulleitung KG/PS</v>
      </c>
      <c r="S46" s="1" t="e">
        <f>'Schulleitungen Regelschule'!#REF!</f>
        <v>#REF!</v>
      </c>
      <c r="T46" s="1" t="e">
        <f>'Schulleitungen Regelschule'!#REF!</f>
        <v>#REF!</v>
      </c>
      <c r="U46" s="1" t="e">
        <f>'Schulleitungen Regelschule'!#REF!</f>
        <v>#REF!</v>
      </c>
      <c r="V46" s="1" t="str">
        <f>'Schulleitungen Regelschule'!L59</f>
        <v>See-Gaster</v>
      </c>
      <c r="W46" s="1" t="e">
        <f>'Schulleitungen Regelschule'!#REF!</f>
        <v>#REF!</v>
      </c>
      <c r="X46" s="1" t="e">
        <f>'Schulleitungen Regelschule'!#REF!</f>
        <v>#REF!</v>
      </c>
    </row>
    <row r="47" spans="1:24">
      <c r="A47" s="1" t="str">
        <f>'Schulleitungen Regelschule'!A60</f>
        <v>Eschenbach</v>
      </c>
      <c r="B47" s="1" t="str">
        <f>'Schulleitungen Regelschule'!E60</f>
        <v xml:space="preserve">Schulhaus Dorf </v>
      </c>
      <c r="C47" s="1" t="str">
        <f>'Schulleitungen Regelschule'!F60</f>
        <v>Rütistrasse 1</v>
      </c>
      <c r="D47" s="1"/>
      <c r="E47" s="1" t="str">
        <f>'Schulleitungen Regelschule'!G60</f>
        <v>8733</v>
      </c>
      <c r="F47" s="1" t="str">
        <f>'Schulleitungen Regelschule'!H60</f>
        <v>Eschenbach</v>
      </c>
      <c r="G47" s="1" t="str">
        <f>'Schulleitungen Regelschule'!B60</f>
        <v>Frau</v>
      </c>
      <c r="H47" s="1" t="str">
        <f>'Schulleitungen Regelschule'!C60</f>
        <v>Angelika</v>
      </c>
      <c r="I47" s="1" t="str">
        <f>'Schulleitungen Regelschule'!D60</f>
        <v>Uhl</v>
      </c>
      <c r="N47" s="1" t="e">
        <f>'Schulleitungen Regelschule'!#REF!</f>
        <v>#REF!</v>
      </c>
      <c r="O47" s="1" t="e">
        <f>'Schulleitungen Regelschule'!#REF!</f>
        <v>#REF!</v>
      </c>
      <c r="P47" s="1" t="str">
        <f>'Schulleitungen Regelschule'!I60</f>
        <v>angelika.uhlatesgo.ch</v>
      </c>
      <c r="Q47" s="1" t="str">
        <f>'Schulleitungen Regelschule'!J60</f>
        <v>72</v>
      </c>
      <c r="R47" s="1" t="str">
        <f>'Schulleitungen Regelschule'!K60</f>
        <v>Schulleitung KG/PS</v>
      </c>
      <c r="S47" s="1" t="e">
        <f>'Schulleitungen Regelschule'!#REF!</f>
        <v>#REF!</v>
      </c>
      <c r="T47" s="1" t="e">
        <f>'Schulleitungen Regelschule'!#REF!</f>
        <v>#REF!</v>
      </c>
      <c r="U47" s="1" t="e">
        <f>'Schulleitungen Regelschule'!#REF!</f>
        <v>#REF!</v>
      </c>
      <c r="V47" s="1" t="str">
        <f>'Schulleitungen Regelschule'!L60</f>
        <v>See-Gaster</v>
      </c>
      <c r="W47" s="1" t="e">
        <f>'Schulleitungen Regelschule'!#REF!</f>
        <v>#REF!</v>
      </c>
      <c r="X47" s="1" t="e">
        <f>'Schulleitungen Regelschule'!#REF!</f>
        <v>#REF!</v>
      </c>
    </row>
    <row r="48" spans="1:24">
      <c r="A48" s="1" t="str">
        <f>'Schulleitungen Regelschule'!A61</f>
        <v>Eschenbach</v>
      </c>
      <c r="B48" s="1" t="str">
        <f>'Schulleitungen Regelschule'!E61</f>
        <v xml:space="preserve">Schulhaus Kirchacker </v>
      </c>
      <c r="C48" s="1" t="str">
        <f>'Schulleitungen Regelschule'!F61</f>
        <v>Rapperswilerstrasse 14</v>
      </c>
      <c r="D48" s="1"/>
      <c r="E48" s="1" t="str">
        <f>'Schulleitungen Regelschule'!G61</f>
        <v>8733</v>
      </c>
      <c r="F48" s="1" t="str">
        <f>'Schulleitungen Regelschule'!H61</f>
        <v>Eschenbach</v>
      </c>
      <c r="G48" s="1" t="str">
        <f>'Schulleitungen Regelschule'!B61</f>
        <v>Frau</v>
      </c>
      <c r="H48" s="1" t="str">
        <f>'Schulleitungen Regelschule'!C61</f>
        <v>Andrea</v>
      </c>
      <c r="I48" s="1" t="str">
        <f>'Schulleitungen Regelschule'!D61</f>
        <v>Zweifel</v>
      </c>
      <c r="N48" s="1" t="e">
        <f>'Schulleitungen Regelschule'!#REF!</f>
        <v>#REF!</v>
      </c>
      <c r="O48" s="1" t="e">
        <f>'Schulleitungen Regelschule'!#REF!</f>
        <v>#REF!</v>
      </c>
      <c r="P48" s="1" t="str">
        <f>'Schulleitungen Regelschule'!I61</f>
        <v>andrea.zweifelatesgo.ch</v>
      </c>
      <c r="Q48" s="1" t="str">
        <f>'Schulleitungen Regelschule'!J61</f>
        <v>72</v>
      </c>
      <c r="R48" s="1" t="str">
        <f>'Schulleitungen Regelschule'!K61</f>
        <v>Schulleitung KG/PS</v>
      </c>
      <c r="S48" s="1" t="e">
        <f>'Schulleitungen Regelschule'!#REF!</f>
        <v>#REF!</v>
      </c>
      <c r="T48" s="1" t="e">
        <f>'Schulleitungen Regelschule'!#REF!</f>
        <v>#REF!</v>
      </c>
      <c r="U48" s="1" t="e">
        <f>'Schulleitungen Regelschule'!#REF!</f>
        <v>#REF!</v>
      </c>
      <c r="V48" s="1" t="str">
        <f>'Schulleitungen Regelschule'!L61</f>
        <v>See-Gaster</v>
      </c>
      <c r="W48" s="1" t="e">
        <f>'Schulleitungen Regelschule'!#REF!</f>
        <v>#REF!</v>
      </c>
      <c r="X48" s="1" t="e">
        <f>'Schulleitungen Regelschule'!#REF!</f>
        <v>#REF!</v>
      </c>
    </row>
    <row r="49" spans="1:24">
      <c r="A49" s="1" t="str">
        <f>'Schulleitungen Regelschule'!A63</f>
        <v>Flawil</v>
      </c>
      <c r="B49" s="1" t="e">
        <f>'Schulleitungen Regelschule'!#REF!</f>
        <v>#REF!</v>
      </c>
      <c r="C49" s="1" t="e">
        <f>'Schulleitungen Regelschule'!#REF!</f>
        <v>#REF!</v>
      </c>
      <c r="D49" s="1"/>
      <c r="E49" s="1" t="e">
        <f>'Schulleitungen Regelschule'!#REF!</f>
        <v>#REF!</v>
      </c>
      <c r="F49" s="1" t="e">
        <f>'Schulleitungen Regelschule'!#REF!</f>
        <v>#REF!</v>
      </c>
      <c r="G49" s="1" t="str">
        <f>'Schulleitungen Regelschule'!B63</f>
        <v>Frau</v>
      </c>
      <c r="H49" s="1" t="str">
        <f>'Schulleitungen Regelschule'!C63</f>
        <v>Manuela</v>
      </c>
      <c r="I49" s="1" t="str">
        <f>'Schulleitungen Regelschule'!D63</f>
        <v>Brunner</v>
      </c>
      <c r="J49" s="1"/>
      <c r="K49" s="1"/>
      <c r="L49" s="1"/>
      <c r="M49" s="1"/>
      <c r="N49" s="1" t="e">
        <f>'Schulleitungen Regelschule'!#REF!</f>
        <v>#REF!</v>
      </c>
      <c r="O49" s="1" t="e">
        <f>'Schulleitungen Regelschule'!#REF!</f>
        <v>#REF!</v>
      </c>
      <c r="P49" s="1" t="str">
        <f>'Schulleitungen Regelschule'!I63</f>
        <v>manuela.brunneratschuleflawil.ch</v>
      </c>
      <c r="Q49" s="1" t="str">
        <f>'Schulleitungen Regelschule'!J63</f>
        <v>71</v>
      </c>
      <c r="R49" s="1" t="str">
        <f>'Schulleitungen Regelschule'!K63</f>
        <v>Schulleitung PS</v>
      </c>
      <c r="S49" s="1" t="e">
        <f>'Schulleitungen Regelschule'!#REF!</f>
        <v>#REF!</v>
      </c>
      <c r="T49" s="1" t="e">
        <f>'Schulleitungen Regelschule'!#REF!</f>
        <v>#REF!</v>
      </c>
      <c r="U49" s="1" t="e">
        <f>'Schulleitungen Regelschule'!#REF!</f>
        <v>#REF!</v>
      </c>
      <c r="V49" s="1" t="str">
        <f>'Schulleitungen Regelschule'!L63</f>
        <v>Wil</v>
      </c>
      <c r="W49" s="1" t="e">
        <f>'Schulleitungen Regelschule'!#REF!</f>
        <v>#REF!</v>
      </c>
      <c r="X49" s="1" t="e">
        <f>'Schulleitungen Regelschule'!#REF!</f>
        <v>#REF!</v>
      </c>
    </row>
    <row r="50" spans="1:24">
      <c r="A50" s="1" t="str">
        <f>'Schulleitungen Regelschule'!A64</f>
        <v>Flawil</v>
      </c>
      <c r="B50" s="1" t="e">
        <f>'Schulleitungen Regelschule'!#REF!</f>
        <v>#REF!</v>
      </c>
      <c r="C50" s="1" t="e">
        <f>'Schulleitungen Regelschule'!#REF!</f>
        <v>#REF!</v>
      </c>
      <c r="D50" s="1"/>
      <c r="E50" s="1" t="e">
        <f>'Schulleitungen Regelschule'!#REF!</f>
        <v>#REF!</v>
      </c>
      <c r="F50" s="1" t="e">
        <f>'Schulleitungen Regelschule'!#REF!</f>
        <v>#REF!</v>
      </c>
      <c r="G50" s="1" t="str">
        <f>'Schulleitungen Regelschule'!B64</f>
        <v>Frau</v>
      </c>
      <c r="H50" s="1" t="str">
        <f>'Schulleitungen Regelschule'!C64</f>
        <v>Gabriela</v>
      </c>
      <c r="I50" s="1" t="str">
        <f>'Schulleitungen Regelschule'!D64</f>
        <v>Dschulnigg</v>
      </c>
      <c r="J50" s="1"/>
      <c r="K50" s="1"/>
      <c r="L50" s="1"/>
      <c r="M50" s="1"/>
      <c r="N50" s="1" t="e">
        <f>'Schulleitungen Regelschule'!#REF!</f>
        <v>#REF!</v>
      </c>
      <c r="O50" s="1" t="e">
        <f>'Schulleitungen Regelschule'!#REF!</f>
        <v>#REF!</v>
      </c>
      <c r="P50" s="1" t="str">
        <f>'Schulleitungen Regelschule'!I64</f>
        <v>gabriela.dschulniggatschuleflawil.ch</v>
      </c>
      <c r="Q50" s="1" t="str">
        <f>'Schulleitungen Regelschule'!J64</f>
        <v>71</v>
      </c>
      <c r="R50" s="1" t="str">
        <f>'Schulleitungen Regelschule'!K64</f>
        <v>Schulleitung PS</v>
      </c>
      <c r="S50" s="1" t="e">
        <f>'Schulleitungen Regelschule'!#REF!</f>
        <v>#REF!</v>
      </c>
      <c r="T50" s="1" t="e">
        <f>'Schulleitungen Regelschule'!#REF!</f>
        <v>#REF!</v>
      </c>
      <c r="U50" s="1" t="e">
        <f>'Schulleitungen Regelschule'!#REF!</f>
        <v>#REF!</v>
      </c>
      <c r="V50" s="1" t="str">
        <f>'Schulleitungen Regelschule'!L64</f>
        <v>Wil</v>
      </c>
      <c r="W50" s="1" t="e">
        <f>'Schulleitungen Regelschule'!#REF!</f>
        <v>#REF!</v>
      </c>
      <c r="X50" s="1" t="e">
        <f>'Schulleitungen Regelschule'!#REF!</f>
        <v>#REF!</v>
      </c>
    </row>
    <row r="51" spans="1:24">
      <c r="A51" s="1" t="str">
        <f>'Schulleitungen Regelschule'!A65</f>
        <v>Flawil</v>
      </c>
      <c r="B51" s="1" t="e">
        <f>'Schulleitungen Regelschule'!#REF!</f>
        <v>#REF!</v>
      </c>
      <c r="C51" s="1" t="e">
        <f>'Schulleitungen Regelschule'!#REF!</f>
        <v>#REF!</v>
      </c>
      <c r="D51" s="1"/>
      <c r="E51" s="1" t="e">
        <f>'Schulleitungen Regelschule'!#REF!</f>
        <v>#REF!</v>
      </c>
      <c r="F51" s="1" t="e">
        <f>'Schulleitungen Regelschule'!#REF!</f>
        <v>#REF!</v>
      </c>
      <c r="G51" s="1" t="str">
        <f>'Schulleitungen Regelschule'!B65</f>
        <v>Herr</v>
      </c>
      <c r="H51" s="1" t="str">
        <f>'Schulleitungen Regelschule'!C65</f>
        <v>Gregor</v>
      </c>
      <c r="I51" s="1" t="str">
        <f>'Schulleitungen Regelschule'!D65</f>
        <v>Hüppi</v>
      </c>
      <c r="J51" s="1"/>
      <c r="K51" s="1"/>
      <c r="L51" s="1"/>
      <c r="M51" s="1"/>
      <c r="N51" s="1" t="e">
        <f>'Schulleitungen Regelschule'!#REF!</f>
        <v>#REF!</v>
      </c>
      <c r="O51" s="1" t="e">
        <f>'Schulleitungen Regelschule'!#REF!</f>
        <v>#REF!</v>
      </c>
      <c r="P51" s="1" t="str">
        <f>'Schulleitungen Regelschule'!I65</f>
        <v>sl.ozatschuleflawil.ch</v>
      </c>
      <c r="Q51" s="1" t="str">
        <f>'Schulleitungen Regelschule'!J65</f>
        <v>73</v>
      </c>
      <c r="R51" s="1" t="str">
        <f>'Schulleitungen Regelschule'!K65</f>
        <v>Schulleitung OS</v>
      </c>
      <c r="S51" s="1" t="e">
        <f>'Schulleitungen Regelschule'!#REF!</f>
        <v>#REF!</v>
      </c>
      <c r="T51" s="1" t="e">
        <f>'Schulleitungen Regelschule'!#REF!</f>
        <v>#REF!</v>
      </c>
      <c r="U51" s="1" t="e">
        <f>'Schulleitungen Regelschule'!#REF!</f>
        <v>#REF!</v>
      </c>
      <c r="V51" s="1" t="str">
        <f>'Schulleitungen Regelschule'!L65</f>
        <v>Wil</v>
      </c>
      <c r="W51" s="1" t="e">
        <f>'Schulleitungen Regelschule'!#REF!</f>
        <v>#REF!</v>
      </c>
      <c r="X51" s="1" t="e">
        <f>'Schulleitungen Regelschule'!#REF!</f>
        <v>#REF!</v>
      </c>
    </row>
    <row r="52" spans="1:24">
      <c r="A52" s="1" t="str">
        <f>'Schulleitungen Regelschule'!A67</f>
        <v>Flawil</v>
      </c>
      <c r="B52" s="1" t="e">
        <f>'Schulleitungen Regelschule'!#REF!</f>
        <v>#REF!</v>
      </c>
      <c r="C52" s="1" t="e">
        <f>'Schulleitungen Regelschule'!#REF!</f>
        <v>#REF!</v>
      </c>
      <c r="D52" s="1"/>
      <c r="E52" s="1" t="e">
        <f>'Schulleitungen Regelschule'!#REF!</f>
        <v>#REF!</v>
      </c>
      <c r="F52" s="1" t="e">
        <f>'Schulleitungen Regelschule'!#REF!</f>
        <v>#REF!</v>
      </c>
      <c r="G52" s="1" t="str">
        <f>'Schulleitungen Regelschule'!B67</f>
        <v>Frau</v>
      </c>
      <c r="H52" s="1" t="str">
        <f>'Schulleitungen Regelschule'!C67</f>
        <v>Silvia</v>
      </c>
      <c r="I52" s="1" t="str">
        <f>'Schulleitungen Regelschule'!D67</f>
        <v>Lenggenhager</v>
      </c>
      <c r="J52" s="1"/>
      <c r="K52" s="1"/>
      <c r="L52" s="1"/>
      <c r="M52" s="1"/>
      <c r="N52" s="1" t="e">
        <f>'Schulleitungen Regelschule'!#REF!</f>
        <v>#REF!</v>
      </c>
      <c r="O52" s="1" t="e">
        <f>'Schulleitungen Regelschule'!#REF!</f>
        <v>#REF!</v>
      </c>
      <c r="P52" s="1" t="str">
        <f>'Schulleitungen Regelschule'!I67</f>
        <v>silvia.lenggenhageratschuleflawil.ch</v>
      </c>
      <c r="Q52" s="1" t="str">
        <f>'Schulleitungen Regelschule'!J67</f>
        <v>71</v>
      </c>
      <c r="R52" s="1" t="str">
        <f>'Schulleitungen Regelschule'!K67</f>
        <v>Schulleitung PS</v>
      </c>
      <c r="S52" s="1" t="e">
        <f>'Schulleitungen Regelschule'!#REF!</f>
        <v>#REF!</v>
      </c>
      <c r="T52" s="1" t="e">
        <f>'Schulleitungen Regelschule'!#REF!</f>
        <v>#REF!</v>
      </c>
      <c r="U52" s="1" t="e">
        <f>'Schulleitungen Regelschule'!#REF!</f>
        <v>#REF!</v>
      </c>
      <c r="V52" s="1" t="str">
        <f>'Schulleitungen Regelschule'!L67</f>
        <v>Wil</v>
      </c>
      <c r="W52" s="1" t="e">
        <f>'Schulleitungen Regelschule'!#REF!</f>
        <v>#REF!</v>
      </c>
      <c r="X52" s="1" t="e">
        <f>'Schulleitungen Regelschule'!#REF!</f>
        <v>#REF!</v>
      </c>
    </row>
    <row r="53" spans="1:24">
      <c r="A53" s="1" t="str">
        <f>'Schulleitungen Regelschule'!A68</f>
        <v>Flawil</v>
      </c>
      <c r="B53" s="1" t="e">
        <f>'Schulleitungen Regelschule'!#REF!</f>
        <v>#REF!</v>
      </c>
      <c r="C53" s="1" t="e">
        <f>'Schulleitungen Regelschule'!#REF!</f>
        <v>#REF!</v>
      </c>
      <c r="D53" s="1"/>
      <c r="E53" s="1" t="e">
        <f>'Schulleitungen Regelschule'!#REF!</f>
        <v>#REF!</v>
      </c>
      <c r="F53" s="1" t="e">
        <f>'Schulleitungen Regelschule'!#REF!</f>
        <v>#REF!</v>
      </c>
      <c r="G53" s="1" t="str">
        <f>'Schulleitungen Regelschule'!B68</f>
        <v>Herr</v>
      </c>
      <c r="H53" s="1" t="str">
        <f>'Schulleitungen Regelschule'!C68</f>
        <v>Ueli</v>
      </c>
      <c r="I53" s="1" t="str">
        <f>'Schulleitungen Regelschule'!D68</f>
        <v>Siegenthaler</v>
      </c>
      <c r="J53" s="1"/>
      <c r="K53" s="1"/>
      <c r="L53" s="1"/>
      <c r="M53" s="1"/>
      <c r="N53" s="1" t="e">
        <f>'Schulleitungen Regelschule'!#REF!</f>
        <v>#REF!</v>
      </c>
      <c r="O53" s="1" t="e">
        <f>'Schulleitungen Regelschule'!#REF!</f>
        <v>#REF!</v>
      </c>
      <c r="P53" s="1" t="str">
        <f>'Schulleitungen Regelschule'!I68</f>
        <v>ueli.siegenthaleratschuleflawil.ch</v>
      </c>
      <c r="Q53" s="1" t="str">
        <f>'Schulleitungen Regelschule'!J68</f>
        <v>72</v>
      </c>
      <c r="R53" s="1" t="str">
        <f>'Schulleitungen Regelschule'!K68</f>
        <v>Schulleitung KG/PS</v>
      </c>
      <c r="S53" s="1" t="e">
        <f>'Schulleitungen Regelschule'!#REF!</f>
        <v>#REF!</v>
      </c>
      <c r="T53" s="1" t="e">
        <f>'Schulleitungen Regelschule'!#REF!</f>
        <v>#REF!</v>
      </c>
      <c r="U53" s="1" t="e">
        <f>'Schulleitungen Regelschule'!#REF!</f>
        <v>#REF!</v>
      </c>
      <c r="V53" s="1" t="str">
        <f>'Schulleitungen Regelschule'!L68</f>
        <v>Wil</v>
      </c>
      <c r="W53" s="1" t="e">
        <f>'Schulleitungen Regelschule'!#REF!</f>
        <v>#REF!</v>
      </c>
      <c r="X53" s="1" t="e">
        <f>'Schulleitungen Regelschule'!#REF!</f>
        <v>#REF!</v>
      </c>
    </row>
    <row r="54" spans="1:24">
      <c r="A54" s="1" t="str">
        <f>'Schulleitungen Regelschule'!A69</f>
        <v>Flawil</v>
      </c>
      <c r="B54" s="1" t="e">
        <f>'Schulleitungen Regelschule'!#REF!</f>
        <v>#REF!</v>
      </c>
      <c r="C54" s="1" t="e">
        <f>'Schulleitungen Regelschule'!#REF!</f>
        <v>#REF!</v>
      </c>
      <c r="D54" s="1"/>
      <c r="E54" s="1" t="e">
        <f>'Schulleitungen Regelschule'!#REF!</f>
        <v>#REF!</v>
      </c>
      <c r="F54" s="1" t="e">
        <f>'Schulleitungen Regelschule'!#REF!</f>
        <v>#REF!</v>
      </c>
      <c r="G54" s="1" t="str">
        <f>'Schulleitungen Regelschule'!B69</f>
        <v>Herr</v>
      </c>
      <c r="H54" s="1" t="str">
        <f>'Schulleitungen Regelschule'!C69</f>
        <v>Ueli</v>
      </c>
      <c r="I54" s="1" t="str">
        <f>'Schulleitungen Regelschule'!D69</f>
        <v>Siegenthaler</v>
      </c>
      <c r="J54" s="1"/>
      <c r="K54" s="1"/>
      <c r="L54" s="1"/>
      <c r="M54" s="1"/>
      <c r="N54" s="1" t="e">
        <f>'Schulleitungen Regelschule'!#REF!</f>
        <v>#REF!</v>
      </c>
      <c r="O54" s="1" t="e">
        <f>'Schulleitungen Regelschule'!#REF!</f>
        <v>#REF!</v>
      </c>
      <c r="P54" s="1" t="str">
        <f>'Schulleitungen Regelschule'!I69</f>
        <v>ueli.siegenthaleratschuleflawil.ch</v>
      </c>
      <c r="Q54" s="1" t="str">
        <f>'Schulleitungen Regelschule'!J69</f>
        <v>72</v>
      </c>
      <c r="R54" s="1" t="str">
        <f>'Schulleitungen Regelschule'!K69</f>
        <v>Schulleitung KG/PS</v>
      </c>
      <c r="S54" s="1" t="e">
        <f>'Schulleitungen Regelschule'!#REF!</f>
        <v>#REF!</v>
      </c>
      <c r="T54" s="1" t="e">
        <f>'Schulleitungen Regelschule'!#REF!</f>
        <v>#REF!</v>
      </c>
      <c r="U54" s="1" t="e">
        <f>'Schulleitungen Regelschule'!#REF!</f>
        <v>#REF!</v>
      </c>
      <c r="V54" s="1" t="str">
        <f>'Schulleitungen Regelschule'!L69</f>
        <v>Wil</v>
      </c>
      <c r="W54" s="1" t="e">
        <f>'Schulleitungen Regelschule'!#REF!</f>
        <v>#REF!</v>
      </c>
      <c r="X54" s="1" t="e">
        <f>'Schulleitungen Regelschule'!#REF!</f>
        <v>#REF!</v>
      </c>
    </row>
    <row r="55" spans="1:24">
      <c r="A55" s="1" t="str">
        <f>'Schulleitungen Regelschule'!A70</f>
        <v>Flums</v>
      </c>
      <c r="B55" s="1" t="e">
        <f>'Schulleitungen Regelschule'!#REF!</f>
        <v>#REF!</v>
      </c>
      <c r="C55" s="1" t="e">
        <f>'Schulleitungen Regelschule'!#REF!</f>
        <v>#REF!</v>
      </c>
      <c r="D55" s="1"/>
      <c r="E55" s="1" t="e">
        <f>'Schulleitungen Regelschule'!#REF!</f>
        <v>#REF!</v>
      </c>
      <c r="F55" s="1" t="e">
        <f>'Schulleitungen Regelschule'!#REF!</f>
        <v>#REF!</v>
      </c>
      <c r="G55" s="1" t="str">
        <f>'Schulleitungen Regelschule'!B70</f>
        <v>Herr</v>
      </c>
      <c r="H55" s="1" t="str">
        <f>'Schulleitungen Regelschule'!C70</f>
        <v>Michael</v>
      </c>
      <c r="I55" s="1" t="str">
        <f>'Schulleitungen Regelschule'!D70</f>
        <v>Holzer</v>
      </c>
      <c r="J55" s="1"/>
      <c r="K55" s="1"/>
      <c r="L55" s="1"/>
      <c r="M55" s="1"/>
      <c r="N55" s="1" t="e">
        <f>'Schulleitungen Regelschule'!#REF!</f>
        <v>#REF!</v>
      </c>
      <c r="O55" s="1" t="e">
        <f>'Schulleitungen Regelschule'!#REF!</f>
        <v>#REF!</v>
      </c>
      <c r="P55" s="1" t="str">
        <f>'Schulleitungen Regelschule'!I70</f>
        <v>michael.holzeratschuleflums.ch</v>
      </c>
      <c r="Q55" s="1" t="str">
        <f>'Schulleitungen Regelschule'!J70</f>
        <v>72</v>
      </c>
      <c r="R55" s="1" t="str">
        <f>'Schulleitungen Regelschule'!K70</f>
        <v>Schulleitung KG/PS</v>
      </c>
      <c r="S55" s="1" t="e">
        <f>'Schulleitungen Regelschule'!#REF!</f>
        <v>#REF!</v>
      </c>
      <c r="T55" s="1" t="e">
        <f>'Schulleitungen Regelschule'!#REF!</f>
        <v>#REF!</v>
      </c>
      <c r="U55" s="1" t="e">
        <f>'Schulleitungen Regelschule'!#REF!</f>
        <v>#REF!</v>
      </c>
      <c r="V55" s="1" t="str">
        <f>'Schulleitungen Regelschule'!L70</f>
        <v>Sarganserland</v>
      </c>
      <c r="W55" s="1" t="e">
        <f>'Schulleitungen Regelschule'!#REF!</f>
        <v>#REF!</v>
      </c>
      <c r="X55" s="1" t="e">
        <f>'Schulleitungen Regelschule'!#REF!</f>
        <v>#REF!</v>
      </c>
    </row>
    <row r="56" spans="1:24">
      <c r="A56" s="1" t="str">
        <f>'Schulleitungen Regelschule'!A71</f>
        <v>Flums</v>
      </c>
      <c r="B56" s="1" t="e">
        <f>'Schulleitungen Regelschule'!#REF!</f>
        <v>#REF!</v>
      </c>
      <c r="C56" s="1" t="e">
        <f>'Schulleitungen Regelschule'!#REF!</f>
        <v>#REF!</v>
      </c>
      <c r="D56" s="1"/>
      <c r="E56" s="1" t="e">
        <f>'Schulleitungen Regelschule'!#REF!</f>
        <v>#REF!</v>
      </c>
      <c r="F56" s="1" t="e">
        <f>'Schulleitungen Regelschule'!#REF!</f>
        <v>#REF!</v>
      </c>
      <c r="G56" s="1" t="str">
        <f>'Schulleitungen Regelschule'!B71</f>
        <v>Herr</v>
      </c>
      <c r="H56" s="1" t="str">
        <f>'Schulleitungen Regelschule'!C71</f>
        <v>Yves-Marc</v>
      </c>
      <c r="I56" s="1" t="str">
        <f>'Schulleitungen Regelschule'!D71</f>
        <v>Schwager</v>
      </c>
      <c r="J56" s="1"/>
      <c r="K56" s="1"/>
      <c r="L56" s="1"/>
      <c r="M56" s="1"/>
      <c r="N56" s="1" t="e">
        <f>'Schulleitungen Regelschule'!#REF!</f>
        <v>#REF!</v>
      </c>
      <c r="O56" s="1" t="e">
        <f>'Schulleitungen Regelschule'!#REF!</f>
        <v>#REF!</v>
      </c>
      <c r="P56" s="1" t="str">
        <f>'Schulleitungen Regelschule'!I71</f>
        <v>yves.schwageratschuleflums.ch</v>
      </c>
      <c r="Q56" s="1" t="str">
        <f>'Schulleitungen Regelschule'!J71</f>
        <v>71</v>
      </c>
      <c r="R56" s="1" t="str">
        <f>'Schulleitungen Regelschule'!K71</f>
        <v>Schulleitung PS</v>
      </c>
      <c r="S56" s="1" t="e">
        <f>'Schulleitungen Regelschule'!#REF!</f>
        <v>#REF!</v>
      </c>
      <c r="T56" s="1" t="e">
        <f>'Schulleitungen Regelschule'!#REF!</f>
        <v>#REF!</v>
      </c>
      <c r="U56" s="1" t="e">
        <f>'Schulleitungen Regelschule'!#REF!</f>
        <v>#REF!</v>
      </c>
      <c r="V56" s="1" t="str">
        <f>'Schulleitungen Regelschule'!L71</f>
        <v>Sarganserland</v>
      </c>
      <c r="W56" s="1" t="e">
        <f>'Schulleitungen Regelschule'!#REF!</f>
        <v>#REF!</v>
      </c>
      <c r="X56" s="1" t="e">
        <f>'Schulleitungen Regelschule'!#REF!</f>
        <v>#REF!</v>
      </c>
    </row>
    <row r="57" spans="1:24">
      <c r="A57" s="1" t="str">
        <f>'Schulleitungen Regelschule'!A72</f>
        <v>Flums</v>
      </c>
      <c r="B57" s="1" t="e">
        <f>'Schulleitungen Regelschule'!#REF!</f>
        <v>#REF!</v>
      </c>
      <c r="C57" s="1" t="e">
        <f>'Schulleitungen Regelschule'!#REF!</f>
        <v>#REF!</v>
      </c>
      <c r="D57" s="1"/>
      <c r="E57" s="1" t="e">
        <f>'Schulleitungen Regelschule'!#REF!</f>
        <v>#REF!</v>
      </c>
      <c r="F57" s="1" t="e">
        <f>'Schulleitungen Regelschule'!#REF!</f>
        <v>#REF!</v>
      </c>
      <c r="G57" s="1" t="str">
        <f>'Schulleitungen Regelschule'!B72</f>
        <v>Herr</v>
      </c>
      <c r="H57" s="1" t="str">
        <f>'Schulleitungen Regelschule'!C72</f>
        <v>Roger</v>
      </c>
      <c r="I57" s="1" t="str">
        <f>'Schulleitungen Regelschule'!D72</f>
        <v>Vorburger</v>
      </c>
      <c r="J57" s="1"/>
      <c r="K57" s="1"/>
      <c r="L57" s="1"/>
      <c r="M57" s="1"/>
      <c r="N57" s="1" t="e">
        <f>'Schulleitungen Regelschule'!#REF!</f>
        <v>#REF!</v>
      </c>
      <c r="O57" s="1" t="e">
        <f>'Schulleitungen Regelschule'!#REF!</f>
        <v>#REF!</v>
      </c>
      <c r="P57" s="1" t="str">
        <f>'Schulleitungen Regelschule'!I72</f>
        <v>roger.vorburgeratschuleflums.ch</v>
      </c>
      <c r="Q57" s="1" t="str">
        <f>'Schulleitungen Regelschule'!J72</f>
        <v>73</v>
      </c>
      <c r="R57" s="1" t="str">
        <f>'Schulleitungen Regelschule'!K72</f>
        <v>Schulleitung OS</v>
      </c>
      <c r="S57" s="1" t="e">
        <f>'Schulleitungen Regelschule'!#REF!</f>
        <v>#REF!</v>
      </c>
      <c r="T57" s="1" t="e">
        <f>'Schulleitungen Regelschule'!#REF!</f>
        <v>#REF!</v>
      </c>
      <c r="U57" s="1" t="e">
        <f>'Schulleitungen Regelschule'!#REF!</f>
        <v>#REF!</v>
      </c>
      <c r="V57" s="1" t="str">
        <f>'Schulleitungen Regelschule'!L72</f>
        <v>Sarganserland</v>
      </c>
      <c r="W57" s="1" t="e">
        <f>'Schulleitungen Regelschule'!#REF!</f>
        <v>#REF!</v>
      </c>
      <c r="X57" s="1" t="e">
        <f>'Schulleitungen Regelschule'!#REF!</f>
        <v>#REF!</v>
      </c>
    </row>
    <row r="58" spans="1:24">
      <c r="A58" s="1" t="str">
        <f>'Schulleitungen Regelschule'!A73</f>
        <v>Gaiserwald</v>
      </c>
      <c r="B58" s="1" t="str">
        <f>'Schulleitungen Regelschule'!E73</f>
        <v xml:space="preserve">Oberstufenzentrum Mühlizelg </v>
      </c>
      <c r="C58" s="1" t="str">
        <f>'Schulleitungen Regelschule'!F73</f>
        <v>Sonnenbergstrasse 15</v>
      </c>
      <c r="D58" s="1"/>
      <c r="E58" s="1" t="str">
        <f>'Schulleitungen Regelschule'!G73</f>
        <v>9030</v>
      </c>
      <c r="F58" s="1" t="str">
        <f>'Schulleitungen Regelschule'!H73</f>
        <v>Abtwil</v>
      </c>
      <c r="G58" s="1" t="str">
        <f>'Schulleitungen Regelschule'!B73</f>
        <v>Herr</v>
      </c>
      <c r="H58" s="1" t="str">
        <f>'Schulleitungen Regelschule'!C73</f>
        <v>Rolf</v>
      </c>
      <c r="I58" s="1" t="str">
        <f>'Schulleitungen Regelschule'!D73</f>
        <v>Bühler</v>
      </c>
      <c r="N58" s="1" t="e">
        <f>'Schulleitungen Regelschule'!#REF!</f>
        <v>#REF!</v>
      </c>
      <c r="O58" s="1" t="e">
        <f>'Schulleitungen Regelschule'!#REF!</f>
        <v>#REF!</v>
      </c>
      <c r="P58" s="1" t="str">
        <f>'Schulleitungen Regelschule'!I73</f>
        <v>schulleitung.ozatschule-gaiserwald.ch</v>
      </c>
      <c r="Q58" s="1" t="str">
        <f>'Schulleitungen Regelschule'!J73</f>
        <v>73</v>
      </c>
      <c r="R58" s="1" t="str">
        <f>'Schulleitungen Regelschule'!K73</f>
        <v>Schulleitung OS</v>
      </c>
      <c r="S58" s="1" t="e">
        <f>'Schulleitungen Regelschule'!#REF!</f>
        <v>#REF!</v>
      </c>
      <c r="T58" s="1" t="e">
        <f>'Schulleitungen Regelschule'!#REF!</f>
        <v>#REF!</v>
      </c>
      <c r="U58" s="1" t="e">
        <f>'Schulleitungen Regelschule'!#REF!</f>
        <v>#REF!</v>
      </c>
      <c r="V58" s="1" t="str">
        <f>'Schulleitungen Regelschule'!L73</f>
        <v>St. Gallen</v>
      </c>
      <c r="W58" s="1" t="e">
        <f>'Schulleitungen Regelschule'!#REF!</f>
        <v>#REF!</v>
      </c>
      <c r="X58" s="1" t="e">
        <f>'Schulleitungen Regelschule'!#REF!</f>
        <v>#REF!</v>
      </c>
    </row>
    <row r="59" spans="1:24">
      <c r="A59" s="1" t="str">
        <f>'Schulleitungen Regelschule'!A74</f>
        <v>Gaiserwald</v>
      </c>
      <c r="B59" s="1" t="str">
        <f>'Schulleitungen Regelschule'!E74</f>
        <v>Schulhaus Ebnet</v>
      </c>
      <c r="C59" s="1" t="str">
        <f>'Schulleitungen Regelschule'!F74</f>
        <v>Sennhüslenstrasse 13</v>
      </c>
      <c r="D59" s="1"/>
      <c r="E59" s="1" t="str">
        <f>'Schulleitungen Regelschule'!G74</f>
        <v>9030</v>
      </c>
      <c r="F59" s="1" t="str">
        <f>'Schulleitungen Regelschule'!H74</f>
        <v>Abtwil</v>
      </c>
      <c r="G59" s="1" t="str">
        <f>'Schulleitungen Regelschule'!B74</f>
        <v>Herr</v>
      </c>
      <c r="H59" s="1" t="str">
        <f>'Schulleitungen Regelschule'!C74</f>
        <v>Hansueli</v>
      </c>
      <c r="I59" s="1" t="str">
        <f>'Schulleitungen Regelschule'!D74</f>
        <v>Rick</v>
      </c>
      <c r="N59" s="1" t="e">
        <f>'Schulleitungen Regelschule'!#REF!</f>
        <v>#REF!</v>
      </c>
      <c r="O59" s="1" t="e">
        <f>'Schulleitungen Regelschule'!#REF!</f>
        <v>#REF!</v>
      </c>
      <c r="P59" s="1" t="str">
        <f>'Schulleitungen Regelschule'!I74</f>
        <v>schulleitung.ebnetatschule-gaiserwald.ch</v>
      </c>
      <c r="Q59" s="1" t="str">
        <f>'Schulleitungen Regelschule'!J74</f>
        <v>72</v>
      </c>
      <c r="R59" s="1" t="str">
        <f>'Schulleitungen Regelschule'!K74</f>
        <v>Schulleitung KG/PS</v>
      </c>
      <c r="S59" s="1" t="e">
        <f>'Schulleitungen Regelschule'!#REF!</f>
        <v>#REF!</v>
      </c>
      <c r="T59" s="1" t="e">
        <f>'Schulleitungen Regelschule'!#REF!</f>
        <v>#REF!</v>
      </c>
      <c r="U59" s="1" t="e">
        <f>'Schulleitungen Regelschule'!#REF!</f>
        <v>#REF!</v>
      </c>
      <c r="V59" s="1" t="str">
        <f>'Schulleitungen Regelschule'!L74</f>
        <v>St. Gallen</v>
      </c>
      <c r="W59" s="1" t="e">
        <f>'Schulleitungen Regelschule'!#REF!</f>
        <v>#REF!</v>
      </c>
      <c r="X59" s="1" t="e">
        <f>'Schulleitungen Regelschule'!#REF!</f>
        <v>#REF!</v>
      </c>
    </row>
    <row r="60" spans="1:24">
      <c r="A60" s="1" t="str">
        <f>'Schulleitungen Regelschule'!A75</f>
        <v>Gaiserwald</v>
      </c>
      <c r="B60" s="1" t="str">
        <f>'Schulleitungen Regelschule'!E75</f>
        <v>Schulhaus Engelburg</v>
      </c>
      <c r="C60" s="1" t="str">
        <f>'Schulleitungen Regelschule'!F75</f>
        <v>St.Gallerstrasse 22</v>
      </c>
      <c r="D60" s="1"/>
      <c r="E60" s="1" t="str">
        <f>'Schulleitungen Regelschule'!G75</f>
        <v>9032</v>
      </c>
      <c r="F60" s="1" t="str">
        <f>'Schulleitungen Regelschule'!H75</f>
        <v>Engelburg</v>
      </c>
      <c r="G60" s="1" t="str">
        <f>'Schulleitungen Regelschule'!B75</f>
        <v>Frau</v>
      </c>
      <c r="H60" s="1" t="str">
        <f>'Schulleitungen Regelschule'!C75</f>
        <v>Bettina</v>
      </c>
      <c r="I60" s="1" t="str">
        <f>'Schulleitungen Regelschule'!D75</f>
        <v>Wagner</v>
      </c>
      <c r="N60" s="1" t="e">
        <f>'Schulleitungen Regelschule'!#REF!</f>
        <v>#REF!</v>
      </c>
      <c r="O60" s="1" t="e">
        <f>'Schulleitungen Regelschule'!#REF!</f>
        <v>#REF!</v>
      </c>
      <c r="P60" s="1" t="str">
        <f>'Schulleitungen Regelschule'!I75</f>
        <v>bettina.wagneratschule-gaiserwald.ch</v>
      </c>
      <c r="Q60" s="1" t="str">
        <f>'Schulleitungen Regelschule'!J75</f>
        <v>72</v>
      </c>
      <c r="R60" s="1" t="str">
        <f>'Schulleitungen Regelschule'!K75</f>
        <v>Schulleitung KG/PS</v>
      </c>
      <c r="S60" s="1" t="e">
        <f>'Schulleitungen Regelschule'!#REF!</f>
        <v>#REF!</v>
      </c>
      <c r="T60" s="1" t="e">
        <f>'Schulleitungen Regelschule'!#REF!</f>
        <v>#REF!</v>
      </c>
      <c r="U60" s="1" t="e">
        <f>'Schulleitungen Regelschule'!#REF!</f>
        <v>#REF!</v>
      </c>
      <c r="V60" s="1" t="str">
        <f>'Schulleitungen Regelschule'!L75</f>
        <v>St. Gallen</v>
      </c>
      <c r="W60" s="1" t="e">
        <f>'Schulleitungen Regelschule'!#REF!</f>
        <v>#REF!</v>
      </c>
      <c r="X60" s="1" t="e">
        <f>'Schulleitungen Regelschule'!#REF!</f>
        <v>#REF!</v>
      </c>
    </row>
    <row r="61" spans="1:24">
      <c r="A61" s="246" t="str">
        <f>Schulverwaltung!A25</f>
        <v>Gams</v>
      </c>
      <c r="B61" s="1" t="str">
        <f>Schulverwaltung!E25</f>
        <v xml:space="preserve">Gemeinde Gams </v>
      </c>
      <c r="C61" s="1" t="str">
        <f>Schulverwaltung!F25</f>
        <v>Haagerstrasse 5</v>
      </c>
      <c r="D61" s="1">
        <f>Schulverwaltung!G25</f>
        <v>0</v>
      </c>
      <c r="E61" s="1" t="str">
        <f>Schulverwaltung!H25</f>
        <v>9473</v>
      </c>
      <c r="F61" s="1" t="str">
        <f>Schulverwaltung!I25</f>
        <v>Gams</v>
      </c>
      <c r="G61" s="1" t="str">
        <f>Schulverwaltung!B25</f>
        <v>Frau</v>
      </c>
      <c r="H61" s="1" t="str">
        <f>Schulverwaltung!C25</f>
        <v>Monika</v>
      </c>
      <c r="I61" s="1" t="str">
        <f>Schulverwaltung!D25</f>
        <v>Nyffeler</v>
      </c>
      <c r="N61" s="1">
        <f>Schulverwaltung!J25</f>
        <v>0</v>
      </c>
      <c r="O61" s="1">
        <f>Schulverwaltung!K25</f>
        <v>0</v>
      </c>
      <c r="P61" s="1" t="str">
        <f>Schulverwaltung!L25</f>
        <v>monika.nyffeler@gams.ch</v>
      </c>
      <c r="Q61" s="1" t="str">
        <f>Schulverwaltung!M25</f>
        <v>63</v>
      </c>
      <c r="R61" s="1" t="str">
        <f>Schulverwaltung!N25</f>
        <v>Schulsekretärin Gmde</v>
      </c>
      <c r="S61" s="1" t="str">
        <f>Schulverwaltung!O25</f>
        <v>081 771 53 66</v>
      </c>
      <c r="T61" s="1" t="str">
        <f>Schulverwaltung!P25</f>
        <v>33</v>
      </c>
      <c r="U61" s="1" t="str">
        <f>Schulverwaltung!Q25</f>
        <v>4</v>
      </c>
      <c r="V61" s="1" t="str">
        <f>Schulverwaltung!R25</f>
        <v>Werdenberg</v>
      </c>
      <c r="W61" s="1">
        <f>Schulverwaltung!S25</f>
        <v>0</v>
      </c>
      <c r="X61" s="245" t="e">
        <f>'Schulleitungen Regelschule'!#REF!</f>
        <v>#REF!</v>
      </c>
    </row>
    <row r="62" spans="1:24">
      <c r="A62" s="1" t="str">
        <f>'Schulleitungen Regelschule'!A80</f>
        <v>Goldach</v>
      </c>
      <c r="B62" s="1" t="e">
        <f>'Schulleitungen Regelschule'!#REF!</f>
        <v>#REF!</v>
      </c>
      <c r="C62" s="1" t="e">
        <f>'Schulleitungen Regelschule'!#REF!</f>
        <v>#REF!</v>
      </c>
      <c r="D62" s="1"/>
      <c r="E62" s="1" t="e">
        <f>'Schulleitungen Regelschule'!#REF!</f>
        <v>#REF!</v>
      </c>
      <c r="F62" s="1" t="e">
        <f>'Schulleitungen Regelschule'!#REF!</f>
        <v>#REF!</v>
      </c>
      <c r="G62" s="1" t="str">
        <f>'Schulleitungen Regelschule'!B80</f>
        <v>Frau</v>
      </c>
      <c r="H62" s="1" t="str">
        <f>'Schulleitungen Regelschule'!C80</f>
        <v>Maya</v>
      </c>
      <c r="I62" s="1" t="str">
        <f>'Schulleitungen Regelschule'!D80</f>
        <v>Boppart</v>
      </c>
      <c r="J62" s="1"/>
      <c r="K62" s="1"/>
      <c r="L62" s="1"/>
      <c r="M62" s="1"/>
      <c r="N62" s="1" t="e">
        <f>'Schulleitungen Regelschule'!#REF!</f>
        <v>#REF!</v>
      </c>
      <c r="O62" s="1" t="e">
        <f>'Schulleitungen Regelschule'!#REF!</f>
        <v>#REF!</v>
      </c>
      <c r="P62" s="1" t="str">
        <f>'Schulleitungen Regelschule'!I80</f>
        <v>maya.boppartatgoldach.ch</v>
      </c>
      <c r="Q62" s="1" t="str">
        <f>'Schulleitungen Regelschule'!J80</f>
        <v>73</v>
      </c>
      <c r="R62" s="1" t="str">
        <f>'Schulleitungen Regelschule'!K80</f>
        <v>Schulleitung OS</v>
      </c>
      <c r="S62" s="1" t="e">
        <f>'Schulleitungen Regelschule'!#REF!</f>
        <v>#REF!</v>
      </c>
      <c r="T62" s="1" t="e">
        <f>'Schulleitungen Regelschule'!#REF!</f>
        <v>#REF!</v>
      </c>
      <c r="U62" s="1" t="e">
        <f>'Schulleitungen Regelschule'!#REF!</f>
        <v>#REF!</v>
      </c>
      <c r="V62" s="1" t="str">
        <f>'Schulleitungen Regelschule'!L80</f>
        <v>Rorschach</v>
      </c>
      <c r="W62" s="1" t="e">
        <f>'Schulleitungen Regelschule'!#REF!</f>
        <v>#REF!</v>
      </c>
      <c r="X62" s="1" t="e">
        <f>'Schulleitungen Regelschule'!#REF!</f>
        <v>#REF!</v>
      </c>
    </row>
    <row r="63" spans="1:24">
      <c r="A63" s="1" t="str">
        <f>'Schulleitungen Regelschule'!A81</f>
        <v>Goldach</v>
      </c>
      <c r="B63" s="1" t="e">
        <f>'Schulleitungen Regelschule'!#REF!</f>
        <v>#REF!</v>
      </c>
      <c r="C63" s="1" t="e">
        <f>'Schulleitungen Regelschule'!#REF!</f>
        <v>#REF!</v>
      </c>
      <c r="D63" s="1"/>
      <c r="E63" s="1" t="e">
        <f>'Schulleitungen Regelschule'!#REF!</f>
        <v>#REF!</v>
      </c>
      <c r="F63" s="1" t="e">
        <f>'Schulleitungen Regelschule'!#REF!</f>
        <v>#REF!</v>
      </c>
      <c r="G63" s="1" t="str">
        <f>'Schulleitungen Regelschule'!B81</f>
        <v>Frau</v>
      </c>
      <c r="H63" s="1" t="str">
        <f>'Schulleitungen Regelschule'!C81</f>
        <v>Esther</v>
      </c>
      <c r="I63" s="1" t="str">
        <f>'Schulleitungen Regelschule'!D81</f>
        <v>Marte</v>
      </c>
      <c r="J63" s="1"/>
      <c r="K63" s="1"/>
      <c r="L63" s="1"/>
      <c r="M63" s="1"/>
      <c r="N63" s="1" t="e">
        <f>'Schulleitungen Regelschule'!#REF!</f>
        <v>#REF!</v>
      </c>
      <c r="O63" s="1" t="e">
        <f>'Schulleitungen Regelschule'!#REF!</f>
        <v>#REF!</v>
      </c>
      <c r="P63" s="1" t="str">
        <f>'Schulleitungen Regelschule'!I81</f>
        <v>esther.marteatgoldach.ch</v>
      </c>
      <c r="Q63" s="1" t="str">
        <f>'Schulleitungen Regelschule'!J81</f>
        <v>72</v>
      </c>
      <c r="R63" s="1" t="str">
        <f>'Schulleitungen Regelschule'!K81</f>
        <v>Schulleitung KG/PS</v>
      </c>
      <c r="S63" s="1" t="e">
        <f>'Schulleitungen Regelschule'!#REF!</f>
        <v>#REF!</v>
      </c>
      <c r="T63" s="1" t="e">
        <f>'Schulleitungen Regelschule'!#REF!</f>
        <v>#REF!</v>
      </c>
      <c r="U63" s="1" t="e">
        <f>'Schulleitungen Regelschule'!#REF!</f>
        <v>#REF!</v>
      </c>
      <c r="V63" s="1" t="str">
        <f>'Schulleitungen Regelschule'!L81</f>
        <v>Rorschach</v>
      </c>
      <c r="W63" s="1" t="e">
        <f>'Schulleitungen Regelschule'!#REF!</f>
        <v>#REF!</v>
      </c>
      <c r="X63" s="1" t="e">
        <f>'Schulleitungen Regelschule'!#REF!</f>
        <v>#REF!</v>
      </c>
    </row>
    <row r="64" spans="1:24">
      <c r="A64" s="1" t="str">
        <f>'Schulleitungen Regelschule'!A82</f>
        <v>Goldach</v>
      </c>
      <c r="B64" s="1" t="e">
        <f>'Schulleitungen Regelschule'!#REF!</f>
        <v>#REF!</v>
      </c>
      <c r="C64" s="1" t="e">
        <f>'Schulleitungen Regelschule'!#REF!</f>
        <v>#REF!</v>
      </c>
      <c r="D64" s="1"/>
      <c r="E64" s="1" t="e">
        <f>'Schulleitungen Regelschule'!#REF!</f>
        <v>#REF!</v>
      </c>
      <c r="F64" s="1" t="e">
        <f>'Schulleitungen Regelschule'!#REF!</f>
        <v>#REF!</v>
      </c>
      <c r="G64" s="1" t="str">
        <f>'Schulleitungen Regelschule'!B82</f>
        <v>Frau</v>
      </c>
      <c r="H64" s="1" t="str">
        <f>'Schulleitungen Regelschule'!C82</f>
        <v>Esther</v>
      </c>
      <c r="I64" s="1" t="str">
        <f>'Schulleitungen Regelschule'!D82</f>
        <v>Marte</v>
      </c>
      <c r="J64" s="1"/>
      <c r="K64" s="1"/>
      <c r="L64" s="1"/>
      <c r="M64" s="1"/>
      <c r="N64" s="1" t="e">
        <f>'Schulleitungen Regelschule'!#REF!</f>
        <v>#REF!</v>
      </c>
      <c r="O64" s="1" t="e">
        <f>'Schulleitungen Regelschule'!#REF!</f>
        <v>#REF!</v>
      </c>
      <c r="P64" s="1" t="str">
        <f>'Schulleitungen Regelschule'!I82</f>
        <v>esther.marteatgoldach.ch</v>
      </c>
      <c r="Q64" s="1" t="str">
        <f>'Schulleitungen Regelschule'!J82</f>
        <v>72</v>
      </c>
      <c r="R64" s="1" t="str">
        <f>'Schulleitungen Regelschule'!K82</f>
        <v>Schulleitung KG/PS</v>
      </c>
      <c r="S64" s="1" t="e">
        <f>'Schulleitungen Regelschule'!#REF!</f>
        <v>#REF!</v>
      </c>
      <c r="T64" s="1" t="e">
        <f>'Schulleitungen Regelschule'!#REF!</f>
        <v>#REF!</v>
      </c>
      <c r="U64" s="1" t="e">
        <f>'Schulleitungen Regelschule'!#REF!</f>
        <v>#REF!</v>
      </c>
      <c r="V64" s="1" t="str">
        <f>'Schulleitungen Regelschule'!L82</f>
        <v>Rorschach</v>
      </c>
      <c r="W64" s="1" t="e">
        <f>'Schulleitungen Regelschule'!#REF!</f>
        <v>#REF!</v>
      </c>
      <c r="X64" s="1" t="e">
        <f>'Schulleitungen Regelschule'!#REF!</f>
        <v>#REF!</v>
      </c>
    </row>
    <row r="65" spans="1:24">
      <c r="A65" s="1" t="str">
        <f>'Schulleitungen Regelschule'!A83</f>
        <v>Goldach</v>
      </c>
      <c r="B65" s="1" t="e">
        <f>'Schulleitungen Regelschule'!#REF!</f>
        <v>#REF!</v>
      </c>
      <c r="C65" s="1" t="e">
        <f>'Schulleitungen Regelschule'!#REF!</f>
        <v>#REF!</v>
      </c>
      <c r="D65" s="1"/>
      <c r="E65" s="1" t="e">
        <f>'Schulleitungen Regelschule'!#REF!</f>
        <v>#REF!</v>
      </c>
      <c r="F65" s="1" t="e">
        <f>'Schulleitungen Regelschule'!#REF!</f>
        <v>#REF!</v>
      </c>
      <c r="G65" s="1" t="str">
        <f>'Schulleitungen Regelschule'!B83</f>
        <v>Herr</v>
      </c>
      <c r="H65" s="1" t="str">
        <f>'Schulleitungen Regelschule'!C83</f>
        <v>Ruiz</v>
      </c>
      <c r="I65" s="1" t="str">
        <f>'Schulleitungen Regelschule'!D83</f>
        <v>Roberto</v>
      </c>
      <c r="J65" s="1"/>
      <c r="K65" s="1"/>
      <c r="L65" s="1"/>
      <c r="M65" s="1"/>
      <c r="N65" s="1" t="e">
        <f>'Schulleitungen Regelschule'!#REF!</f>
        <v>#REF!</v>
      </c>
      <c r="O65" s="1" t="e">
        <f>'Schulleitungen Regelschule'!#REF!</f>
        <v>#REF!</v>
      </c>
      <c r="P65" s="1" t="str">
        <f>'Schulleitungen Regelschule'!I83</f>
        <v>roberto.ruizatgoldach.ch</v>
      </c>
      <c r="Q65" s="1" t="str">
        <f>'Schulleitungen Regelschule'!J83</f>
        <v>72</v>
      </c>
      <c r="R65" s="1" t="str">
        <f>'Schulleitungen Regelschule'!K83</f>
        <v>Schulleitung KG/PS</v>
      </c>
      <c r="S65" s="1" t="e">
        <f>'Schulleitungen Regelschule'!#REF!</f>
        <v>#REF!</v>
      </c>
      <c r="T65" s="1" t="e">
        <f>'Schulleitungen Regelschule'!#REF!</f>
        <v>#REF!</v>
      </c>
      <c r="U65" s="1" t="e">
        <f>'Schulleitungen Regelschule'!#REF!</f>
        <v>#REF!</v>
      </c>
      <c r="V65" s="1" t="str">
        <f>'Schulleitungen Regelschule'!L83</f>
        <v>Rorschach</v>
      </c>
      <c r="W65" s="1" t="e">
        <f>'Schulleitungen Regelschule'!#REF!</f>
        <v>#REF!</v>
      </c>
      <c r="X65" s="1" t="e">
        <f>'Schulleitungen Regelschule'!#REF!</f>
        <v>#REF!</v>
      </c>
    </row>
    <row r="66" spans="1:24">
      <c r="A66" s="1" t="str">
        <f>'Schulleitungen Regelschule'!A84</f>
        <v>Goldach</v>
      </c>
      <c r="B66" s="1" t="e">
        <f>'Schulleitungen Regelschule'!#REF!</f>
        <v>#REF!</v>
      </c>
      <c r="C66" s="1" t="e">
        <f>'Schulleitungen Regelschule'!#REF!</f>
        <v>#REF!</v>
      </c>
      <c r="D66" s="1"/>
      <c r="E66" s="1" t="e">
        <f>'Schulleitungen Regelschule'!#REF!</f>
        <v>#REF!</v>
      </c>
      <c r="F66" s="1" t="e">
        <f>'Schulleitungen Regelschule'!#REF!</f>
        <v>#REF!</v>
      </c>
      <c r="G66" s="1" t="str">
        <f>'Schulleitungen Regelschule'!B84</f>
        <v>Herr</v>
      </c>
      <c r="H66" s="1" t="str">
        <f>'Schulleitungen Regelschule'!C84</f>
        <v>Ruiz</v>
      </c>
      <c r="I66" s="1" t="str">
        <f>'Schulleitungen Regelschule'!D84</f>
        <v>Roberto</v>
      </c>
      <c r="J66" s="1"/>
      <c r="K66" s="1"/>
      <c r="L66" s="1"/>
      <c r="M66" s="1"/>
      <c r="N66" s="1" t="e">
        <f>'Schulleitungen Regelschule'!#REF!</f>
        <v>#REF!</v>
      </c>
      <c r="O66" s="1" t="e">
        <f>'Schulleitungen Regelschule'!#REF!</f>
        <v>#REF!</v>
      </c>
      <c r="P66" s="1" t="str">
        <f>'Schulleitungen Regelschule'!I84</f>
        <v>roberto.ruizatgoldach.ch</v>
      </c>
      <c r="Q66" s="1" t="str">
        <f>'Schulleitungen Regelschule'!J84</f>
        <v>72</v>
      </c>
      <c r="R66" s="1" t="str">
        <f>'Schulleitungen Regelschule'!K84</f>
        <v>Schulleitung KG/PS</v>
      </c>
      <c r="S66" s="1" t="e">
        <f>'Schulleitungen Regelschule'!#REF!</f>
        <v>#REF!</v>
      </c>
      <c r="T66" s="1" t="e">
        <f>'Schulleitungen Regelschule'!#REF!</f>
        <v>#REF!</v>
      </c>
      <c r="U66" s="1" t="e">
        <f>'Schulleitungen Regelschule'!#REF!</f>
        <v>#REF!</v>
      </c>
      <c r="V66" s="1" t="str">
        <f>'Schulleitungen Regelschule'!L84</f>
        <v>Rorschach</v>
      </c>
      <c r="W66" s="1" t="e">
        <f>'Schulleitungen Regelschule'!#REF!</f>
        <v>#REF!</v>
      </c>
      <c r="X66" s="1" t="e">
        <f>'Schulleitungen Regelschule'!#REF!</f>
        <v>#REF!</v>
      </c>
    </row>
    <row r="67" spans="1:24">
      <c r="A67" s="1" t="str">
        <f>Schulverwaltung!A27</f>
        <v>Gommiswald</v>
      </c>
      <c r="B67" s="1" t="str">
        <f>Schulverwaltung!E27</f>
        <v>Schule Gommiswald</v>
      </c>
      <c r="C67" s="1" t="str">
        <f>Schulverwaltung!F27</f>
        <v>Rietwiesstrasse 11</v>
      </c>
      <c r="D67" s="1">
        <f>Schulverwaltung!G27</f>
        <v>0</v>
      </c>
      <c r="E67" s="1" t="str">
        <f>Schulverwaltung!H27</f>
        <v>8737</v>
      </c>
      <c r="F67" s="1" t="str">
        <f>Schulverwaltung!I27</f>
        <v>Gommiswald</v>
      </c>
      <c r="G67" s="1" t="str">
        <f>Schulverwaltung!B27</f>
        <v>Frau</v>
      </c>
      <c r="H67" s="1" t="str">
        <f>Schulverwaltung!C27</f>
        <v>Michèle</v>
      </c>
      <c r="I67" s="1" t="str">
        <f>Schulverwaltung!D27</f>
        <v>Schneck</v>
      </c>
      <c r="N67" s="1">
        <f>Schulverwaltung!J27</f>
        <v>0</v>
      </c>
      <c r="O67" s="1" t="str">
        <f>Schulverwaltung!K27</f>
        <v>058 228 70 70</v>
      </c>
      <c r="P67" s="1" t="str">
        <f>Schulverwaltung!L27</f>
        <v>michele.schneck@gommiswald.ch</v>
      </c>
      <c r="Q67" s="1" t="str">
        <f>Schulverwaltung!M27</f>
        <v>63</v>
      </c>
      <c r="R67" s="1" t="str">
        <f>Schulverwaltung!N27</f>
        <v>Schulsekretärin Gmde</v>
      </c>
      <c r="S67" s="1" t="str">
        <f>Schulverwaltung!O27</f>
        <v>058 228 70 70</v>
      </c>
      <c r="T67" s="1" t="str">
        <f>Schulverwaltung!P27</f>
        <v>52</v>
      </c>
      <c r="U67" s="1" t="str">
        <f>Schulverwaltung!Q27</f>
        <v>6</v>
      </c>
      <c r="V67" s="1" t="str">
        <f>Schulverwaltung!R27</f>
        <v>See-Gaster</v>
      </c>
      <c r="W67" s="1">
        <f>Schulverwaltung!S27</f>
        <v>0</v>
      </c>
      <c r="X67" s="245" t="e">
        <f>'Schulleitungen Regelschule'!#REF!</f>
        <v>#REF!</v>
      </c>
    </row>
    <row r="68" spans="1:24">
      <c r="A68" s="1" t="str">
        <f>'Schulleitungen Regelschule'!A88</f>
        <v>Gossau</v>
      </c>
      <c r="B68" s="1" t="e">
        <f>'Schulleitungen Regelschule'!#REF!</f>
        <v>#REF!</v>
      </c>
      <c r="C68" s="1" t="e">
        <f>'Schulleitungen Regelschule'!#REF!</f>
        <v>#REF!</v>
      </c>
      <c r="D68" s="1"/>
      <c r="E68" s="1" t="e">
        <f>'Schulleitungen Regelschule'!#REF!</f>
        <v>#REF!</v>
      </c>
      <c r="F68" s="1" t="e">
        <f>'Schulleitungen Regelschule'!#REF!</f>
        <v>#REF!</v>
      </c>
      <c r="G68" s="1" t="str">
        <f>'Schulleitungen Regelschule'!B88</f>
        <v>Herr</v>
      </c>
      <c r="H68" s="1" t="str">
        <f>'Schulleitungen Regelschule'!C88</f>
        <v>Thomas</v>
      </c>
      <c r="I68" s="1" t="str">
        <f>'Schulleitungen Regelschule'!D88</f>
        <v>Eberle</v>
      </c>
      <c r="J68" s="1"/>
      <c r="K68" s="1"/>
      <c r="L68" s="1"/>
      <c r="M68" s="1"/>
      <c r="N68" s="1" t="e">
        <f>'Schulleitungen Regelschule'!#REF!</f>
        <v>#REF!</v>
      </c>
      <c r="O68" s="1" t="e">
        <f>'Schulleitungen Regelschule'!#REF!</f>
        <v>#REF!</v>
      </c>
      <c r="P68" s="1" t="str">
        <f>'Schulleitungen Regelschule'!I88</f>
        <v>thomas.eberleatschulegossau.ch</v>
      </c>
      <c r="Q68" s="1" t="str">
        <f>'Schulleitungen Regelschule'!J88</f>
        <v>73</v>
      </c>
      <c r="R68" s="1" t="str">
        <f>'Schulleitungen Regelschule'!K88</f>
        <v>Schulleitung OS</v>
      </c>
      <c r="S68" s="1" t="e">
        <f>'Schulleitungen Regelschule'!#REF!</f>
        <v>#REF!</v>
      </c>
      <c r="T68" s="1" t="e">
        <f>'Schulleitungen Regelschule'!#REF!</f>
        <v>#REF!</v>
      </c>
      <c r="U68" s="1" t="e">
        <f>'Schulleitungen Regelschule'!#REF!</f>
        <v>#REF!</v>
      </c>
      <c r="V68" s="1" t="str">
        <f>'Schulleitungen Regelschule'!L88</f>
        <v>St. Gallen</v>
      </c>
      <c r="W68" s="1" t="e">
        <f>'Schulleitungen Regelschule'!#REF!</f>
        <v>#REF!</v>
      </c>
      <c r="X68" s="1" t="e">
        <f>'Schulleitungen Regelschule'!#REF!</f>
        <v>#REF!</v>
      </c>
    </row>
    <row r="69" spans="1:24">
      <c r="A69" s="1" t="str">
        <f>'Schulleitungen Regelschule'!A89</f>
        <v>Gossau</v>
      </c>
      <c r="B69" s="1" t="e">
        <f>'Schulleitungen Regelschule'!#REF!</f>
        <v>#REF!</v>
      </c>
      <c r="C69" s="1" t="e">
        <f>'Schulleitungen Regelschule'!#REF!</f>
        <v>#REF!</v>
      </c>
      <c r="D69" s="1"/>
      <c r="E69" s="1" t="e">
        <f>'Schulleitungen Regelschule'!#REF!</f>
        <v>#REF!</v>
      </c>
      <c r="F69" s="1" t="e">
        <f>'Schulleitungen Regelschule'!#REF!</f>
        <v>#REF!</v>
      </c>
      <c r="G69" s="1" t="str">
        <f>'Schulleitungen Regelschule'!B89</f>
        <v>Herr</v>
      </c>
      <c r="H69" s="1" t="str">
        <f>'Schulleitungen Regelschule'!C89</f>
        <v>Markus</v>
      </c>
      <c r="I69" s="1" t="str">
        <f>'Schulleitungen Regelschule'!D89</f>
        <v>Giger</v>
      </c>
      <c r="J69" s="1"/>
      <c r="K69" s="1"/>
      <c r="L69" s="1"/>
      <c r="M69" s="1"/>
      <c r="N69" s="1" t="e">
        <f>'Schulleitungen Regelschule'!#REF!</f>
        <v>#REF!</v>
      </c>
      <c r="O69" s="1" t="e">
        <f>'Schulleitungen Regelschule'!#REF!</f>
        <v>#REF!</v>
      </c>
      <c r="P69" s="1" t="str">
        <f>'Schulleitungen Regelschule'!I89</f>
        <v>markus.gigeratschulegossau.ch</v>
      </c>
      <c r="Q69" s="1" t="str">
        <f>'Schulleitungen Regelschule'!J89</f>
        <v>72</v>
      </c>
      <c r="R69" s="1" t="str">
        <f>'Schulleitungen Regelschule'!K89</f>
        <v>Schulleitung KG/PS</v>
      </c>
      <c r="S69" s="1" t="e">
        <f>'Schulleitungen Regelschule'!#REF!</f>
        <v>#REF!</v>
      </c>
      <c r="T69" s="1" t="e">
        <f>'Schulleitungen Regelschule'!#REF!</f>
        <v>#REF!</v>
      </c>
      <c r="U69" s="1" t="e">
        <f>'Schulleitungen Regelschule'!#REF!</f>
        <v>#REF!</v>
      </c>
      <c r="V69" s="1" t="str">
        <f>'Schulleitungen Regelschule'!L89</f>
        <v>St. Gallen</v>
      </c>
      <c r="W69" s="1" t="e">
        <f>'Schulleitungen Regelschule'!#REF!</f>
        <v>#REF!</v>
      </c>
      <c r="X69" s="1" t="e">
        <f>'Schulleitungen Regelschule'!#REF!</f>
        <v>#REF!</v>
      </c>
    </row>
    <row r="70" spans="1:24">
      <c r="A70" s="1" t="str">
        <f>'Schulleitungen Regelschule'!A90</f>
        <v>Gossau</v>
      </c>
      <c r="B70" s="1" t="e">
        <f>'Schulleitungen Regelschule'!#REF!</f>
        <v>#REF!</v>
      </c>
      <c r="C70" s="1" t="e">
        <f>'Schulleitungen Regelschule'!#REF!</f>
        <v>#REF!</v>
      </c>
      <c r="D70" s="1"/>
      <c r="E70" s="1" t="e">
        <f>'Schulleitungen Regelschule'!#REF!</f>
        <v>#REF!</v>
      </c>
      <c r="F70" s="1" t="e">
        <f>'Schulleitungen Regelschule'!#REF!</f>
        <v>#REF!</v>
      </c>
      <c r="G70" s="1" t="str">
        <f>'Schulleitungen Regelschule'!B90</f>
        <v>Herr</v>
      </c>
      <c r="H70" s="1" t="str">
        <f>'Schulleitungen Regelschule'!C90</f>
        <v>Markus</v>
      </c>
      <c r="I70" s="1" t="str">
        <f>'Schulleitungen Regelschule'!D90</f>
        <v>Giger</v>
      </c>
      <c r="J70" s="1"/>
      <c r="K70" s="1"/>
      <c r="L70" s="1"/>
      <c r="M70" s="1"/>
      <c r="N70" s="1" t="e">
        <f>'Schulleitungen Regelschule'!#REF!</f>
        <v>#REF!</v>
      </c>
      <c r="O70" s="1" t="e">
        <f>'Schulleitungen Regelschule'!#REF!</f>
        <v>#REF!</v>
      </c>
      <c r="P70" s="1" t="str">
        <f>'Schulleitungen Regelschule'!I90</f>
        <v>markus.gigeratschulegossau.ch</v>
      </c>
      <c r="Q70" s="1" t="str">
        <f>'Schulleitungen Regelschule'!J90</f>
        <v>72</v>
      </c>
      <c r="R70" s="1" t="str">
        <f>'Schulleitungen Regelschule'!K90</f>
        <v>Schulleitung KG/PS</v>
      </c>
      <c r="S70" s="1" t="e">
        <f>'Schulleitungen Regelschule'!#REF!</f>
        <v>#REF!</v>
      </c>
      <c r="T70" s="1" t="e">
        <f>'Schulleitungen Regelschule'!#REF!</f>
        <v>#REF!</v>
      </c>
      <c r="U70" s="1" t="e">
        <f>'Schulleitungen Regelschule'!#REF!</f>
        <v>#REF!</v>
      </c>
      <c r="V70" s="1" t="str">
        <f>'Schulleitungen Regelschule'!L90</f>
        <v>St. Gallen</v>
      </c>
      <c r="W70" s="1" t="e">
        <f>'Schulleitungen Regelschule'!#REF!</f>
        <v>#REF!</v>
      </c>
      <c r="X70" s="1" t="e">
        <f>'Schulleitungen Regelschule'!#REF!</f>
        <v>#REF!</v>
      </c>
    </row>
    <row r="71" spans="1:24">
      <c r="A71" s="1" t="str">
        <f>'Schulleitungen Regelschule'!A91</f>
        <v>Gossau</v>
      </c>
      <c r="B71" s="1" t="e">
        <f>'Schulleitungen Regelschule'!#REF!</f>
        <v>#REF!</v>
      </c>
      <c r="C71" s="1" t="e">
        <f>'Schulleitungen Regelschule'!#REF!</f>
        <v>#REF!</v>
      </c>
      <c r="D71" s="1"/>
      <c r="E71" s="1" t="e">
        <f>'Schulleitungen Regelschule'!#REF!</f>
        <v>#REF!</v>
      </c>
      <c r="F71" s="1" t="e">
        <f>'Schulleitungen Regelschule'!#REF!</f>
        <v>#REF!</v>
      </c>
      <c r="G71" s="1" t="str">
        <f>'Schulleitungen Regelschule'!B91</f>
        <v>Frau</v>
      </c>
      <c r="H71" s="1" t="str">
        <f>'Schulleitungen Regelschule'!C91</f>
        <v>Daniela</v>
      </c>
      <c r="I71" s="1" t="str">
        <f>'Schulleitungen Regelschule'!D91</f>
        <v>Zäch</v>
      </c>
      <c r="J71" s="1"/>
      <c r="K71" s="1"/>
      <c r="L71" s="1"/>
      <c r="M71" s="1"/>
      <c r="N71" s="1" t="e">
        <f>'Schulleitungen Regelschule'!#REF!</f>
        <v>#REF!</v>
      </c>
      <c r="O71" s="1" t="e">
        <f>'Schulleitungen Regelschule'!#REF!</f>
        <v>#REF!</v>
      </c>
      <c r="P71" s="1" t="str">
        <f>'Schulleitungen Regelschule'!I91</f>
        <v>Daniela.zaechatschulegossau.ch</v>
      </c>
      <c r="Q71" s="1" t="str">
        <f>'Schulleitungen Regelschule'!J91</f>
        <v>72</v>
      </c>
      <c r="R71" s="1" t="str">
        <f>'Schulleitungen Regelschule'!K91</f>
        <v>Schulleitung KG/PS</v>
      </c>
      <c r="S71" s="1" t="e">
        <f>'Schulleitungen Regelschule'!#REF!</f>
        <v>#REF!</v>
      </c>
      <c r="T71" s="1" t="e">
        <f>'Schulleitungen Regelschule'!#REF!</f>
        <v>#REF!</v>
      </c>
      <c r="U71" s="1" t="e">
        <f>'Schulleitungen Regelschule'!#REF!</f>
        <v>#REF!</v>
      </c>
      <c r="V71" s="1" t="str">
        <f>'Schulleitungen Regelschule'!L91</f>
        <v>St. Gallen</v>
      </c>
      <c r="W71" s="1" t="e">
        <f>'Schulleitungen Regelschule'!#REF!</f>
        <v>#REF!</v>
      </c>
      <c r="X71" s="1" t="e">
        <f>'Schulleitungen Regelschule'!#REF!</f>
        <v>#REF!</v>
      </c>
    </row>
    <row r="72" spans="1:24">
      <c r="A72" s="1" t="str">
        <f>'Schulleitungen Regelschule'!A92</f>
        <v>Gossau</v>
      </c>
      <c r="B72" s="1" t="e">
        <f>'Schulleitungen Regelschule'!#REF!</f>
        <v>#REF!</v>
      </c>
      <c r="C72" s="1" t="e">
        <f>'Schulleitungen Regelschule'!#REF!</f>
        <v>#REF!</v>
      </c>
      <c r="D72" s="1"/>
      <c r="E72" s="1" t="e">
        <f>'Schulleitungen Regelschule'!#REF!</f>
        <v>#REF!</v>
      </c>
      <c r="F72" s="1" t="e">
        <f>'Schulleitungen Regelschule'!#REF!</f>
        <v>#REF!</v>
      </c>
      <c r="G72" s="1" t="str">
        <f>'Schulleitungen Regelschule'!B92</f>
        <v>Frau</v>
      </c>
      <c r="H72" s="1" t="str">
        <f>'Schulleitungen Regelschule'!C92</f>
        <v>Corinne</v>
      </c>
      <c r="I72" s="1" t="str">
        <f>'Schulleitungen Regelschule'!D92</f>
        <v>Lehmann</v>
      </c>
      <c r="J72" s="1"/>
      <c r="K72" s="1"/>
      <c r="L72" s="1"/>
      <c r="M72" s="1"/>
      <c r="N72" s="1" t="e">
        <f>'Schulleitungen Regelschule'!#REF!</f>
        <v>#REF!</v>
      </c>
      <c r="O72" s="1" t="e">
        <f>'Schulleitungen Regelschule'!#REF!</f>
        <v>#REF!</v>
      </c>
      <c r="P72" s="1" t="str">
        <f>'Schulleitungen Regelschule'!I92</f>
        <v>corinne.lehmannatschulegossau.ch</v>
      </c>
      <c r="Q72" s="1" t="str">
        <f>'Schulleitungen Regelschule'!J92</f>
        <v>72</v>
      </c>
      <c r="R72" s="1" t="str">
        <f>'Schulleitungen Regelschule'!K92</f>
        <v>Schulleitung KG/PS</v>
      </c>
      <c r="S72" s="1" t="e">
        <f>'Schulleitungen Regelschule'!#REF!</f>
        <v>#REF!</v>
      </c>
      <c r="T72" s="1" t="e">
        <f>'Schulleitungen Regelschule'!#REF!</f>
        <v>#REF!</v>
      </c>
      <c r="U72" s="1" t="e">
        <f>'Schulleitungen Regelschule'!#REF!</f>
        <v>#REF!</v>
      </c>
      <c r="V72" s="1" t="str">
        <f>'Schulleitungen Regelschule'!L92</f>
        <v>St. Gallen</v>
      </c>
      <c r="W72" s="1" t="e">
        <f>'Schulleitungen Regelschule'!#REF!</f>
        <v>#REF!</v>
      </c>
      <c r="X72" s="1" t="e">
        <f>'Schulleitungen Regelschule'!#REF!</f>
        <v>#REF!</v>
      </c>
    </row>
    <row r="73" spans="1:24">
      <c r="A73" s="1" t="str">
        <f>'Schulleitungen Regelschule'!A93</f>
        <v>Gossau</v>
      </c>
      <c r="B73" s="1" t="e">
        <f>'Schulleitungen Regelschule'!#REF!</f>
        <v>#REF!</v>
      </c>
      <c r="C73" s="1" t="e">
        <f>'Schulleitungen Regelschule'!#REF!</f>
        <v>#REF!</v>
      </c>
      <c r="D73" s="1"/>
      <c r="E73" s="1" t="e">
        <f>'Schulleitungen Regelschule'!#REF!</f>
        <v>#REF!</v>
      </c>
      <c r="F73" s="1" t="e">
        <f>'Schulleitungen Regelschule'!#REF!</f>
        <v>#REF!</v>
      </c>
      <c r="G73" s="1" t="str">
        <f>'Schulleitungen Regelschule'!B93</f>
        <v>Herr</v>
      </c>
      <c r="H73" s="1" t="str">
        <f>'Schulleitungen Regelschule'!C93</f>
        <v>Roger</v>
      </c>
      <c r="I73" s="1" t="str">
        <f>'Schulleitungen Regelschule'!D93</f>
        <v>John</v>
      </c>
      <c r="J73" s="1"/>
      <c r="K73" s="1"/>
      <c r="L73" s="1"/>
      <c r="M73" s="1"/>
      <c r="N73" s="1" t="e">
        <f>'Schulleitungen Regelschule'!#REF!</f>
        <v>#REF!</v>
      </c>
      <c r="O73" s="1" t="e">
        <f>'Schulleitungen Regelschule'!#REF!</f>
        <v>#REF!</v>
      </c>
      <c r="P73" s="1" t="str">
        <f>'Schulleitungen Regelschule'!I93</f>
        <v>roger.johnatschulegossau.ch</v>
      </c>
      <c r="Q73" s="1" t="str">
        <f>'Schulleitungen Regelschule'!J93</f>
        <v>73</v>
      </c>
      <c r="R73" s="1" t="str">
        <f>'Schulleitungen Regelschule'!K93</f>
        <v>Schulleitung OS</v>
      </c>
      <c r="S73" s="1" t="e">
        <f>'Schulleitungen Regelschule'!#REF!</f>
        <v>#REF!</v>
      </c>
      <c r="T73" s="1" t="e">
        <f>'Schulleitungen Regelschule'!#REF!</f>
        <v>#REF!</v>
      </c>
      <c r="U73" s="1" t="e">
        <f>'Schulleitungen Regelschule'!#REF!</f>
        <v>#REF!</v>
      </c>
      <c r="V73" s="1" t="str">
        <f>'Schulleitungen Regelschule'!L93</f>
        <v>St. Gallen</v>
      </c>
      <c r="W73" s="1" t="e">
        <f>'Schulleitungen Regelschule'!#REF!</f>
        <v>#REF!</v>
      </c>
      <c r="X73" s="1" t="e">
        <f>'Schulleitungen Regelschule'!#REF!</f>
        <v>#REF!</v>
      </c>
    </row>
    <row r="74" spans="1:24">
      <c r="A74" s="1" t="str">
        <f>'Schulleitungen Regelschule'!A94</f>
        <v>Gossau</v>
      </c>
      <c r="B74" s="1" t="e">
        <f>'Schulleitungen Regelschule'!#REF!</f>
        <v>#REF!</v>
      </c>
      <c r="C74" s="1" t="e">
        <f>'Schulleitungen Regelschule'!#REF!</f>
        <v>#REF!</v>
      </c>
      <c r="D74" s="1"/>
      <c r="E74" s="1" t="e">
        <f>'Schulleitungen Regelschule'!#REF!</f>
        <v>#REF!</v>
      </c>
      <c r="F74" s="1" t="e">
        <f>'Schulleitungen Regelschule'!#REF!</f>
        <v>#REF!</v>
      </c>
      <c r="G74" s="1" t="str">
        <f>'Schulleitungen Regelschule'!B94</f>
        <v>Herr</v>
      </c>
      <c r="H74" s="1" t="str">
        <f>'Schulleitungen Regelschule'!C94</f>
        <v>Robert</v>
      </c>
      <c r="I74" s="1" t="str">
        <f>'Schulleitungen Regelschule'!D94</f>
        <v>Züger</v>
      </c>
      <c r="J74" s="1"/>
      <c r="K74" s="1"/>
      <c r="L74" s="1"/>
      <c r="M74" s="1"/>
      <c r="N74" s="1" t="e">
        <f>'Schulleitungen Regelschule'!#REF!</f>
        <v>#REF!</v>
      </c>
      <c r="O74" s="1" t="e">
        <f>'Schulleitungen Regelschule'!#REF!</f>
        <v>#REF!</v>
      </c>
      <c r="P74" s="1" t="str">
        <f>'Schulleitungen Regelschule'!I94</f>
        <v>robert.zuegeratschulegossau.ch</v>
      </c>
      <c r="Q74" s="1" t="str">
        <f>'Schulleitungen Regelschule'!J94</f>
        <v>72</v>
      </c>
      <c r="R74" s="1" t="str">
        <f>'Schulleitungen Regelschule'!K94</f>
        <v>Schulleitung KG/PS</v>
      </c>
      <c r="S74" s="1" t="e">
        <f>'Schulleitungen Regelschule'!#REF!</f>
        <v>#REF!</v>
      </c>
      <c r="T74" s="1" t="e">
        <f>'Schulleitungen Regelschule'!#REF!</f>
        <v>#REF!</v>
      </c>
      <c r="U74" s="1" t="e">
        <f>'Schulleitungen Regelschule'!#REF!</f>
        <v>#REF!</v>
      </c>
      <c r="V74" s="1" t="str">
        <f>'Schulleitungen Regelschule'!L94</f>
        <v>St. Gallen</v>
      </c>
      <c r="W74" s="1" t="e">
        <f>'Schulleitungen Regelschule'!#REF!</f>
        <v>#REF!</v>
      </c>
      <c r="X74" s="1" t="e">
        <f>'Schulleitungen Regelschule'!#REF!</f>
        <v>#REF!</v>
      </c>
    </row>
    <row r="75" spans="1:24">
      <c r="A75" s="1" t="str">
        <f>'Schulleitungen Regelschule'!A95</f>
        <v>Gossau</v>
      </c>
      <c r="B75" s="1" t="e">
        <f>'Schulleitungen Regelschule'!#REF!</f>
        <v>#REF!</v>
      </c>
      <c r="C75" s="1" t="e">
        <f>'Schulleitungen Regelschule'!#REF!</f>
        <v>#REF!</v>
      </c>
      <c r="D75" s="1"/>
      <c r="E75" s="1" t="e">
        <f>'Schulleitungen Regelschule'!#REF!</f>
        <v>#REF!</v>
      </c>
      <c r="F75" s="1" t="e">
        <f>'Schulleitungen Regelschule'!#REF!</f>
        <v>#REF!</v>
      </c>
      <c r="G75" s="1" t="str">
        <f>'Schulleitungen Regelschule'!B95</f>
        <v>Herr</v>
      </c>
      <c r="H75" s="1" t="str">
        <f>'Schulleitungen Regelschule'!C95</f>
        <v>Robert</v>
      </c>
      <c r="I75" s="1" t="str">
        <f>'Schulleitungen Regelschule'!D95</f>
        <v>Züger</v>
      </c>
      <c r="J75" s="1"/>
      <c r="K75" s="1"/>
      <c r="L75" s="1"/>
      <c r="M75" s="1"/>
      <c r="N75" s="1" t="e">
        <f>'Schulleitungen Regelschule'!#REF!</f>
        <v>#REF!</v>
      </c>
      <c r="O75" s="1" t="e">
        <f>'Schulleitungen Regelschule'!#REF!</f>
        <v>#REF!</v>
      </c>
      <c r="P75" s="1" t="str">
        <f>'Schulleitungen Regelschule'!I95</f>
        <v>robert.zuegeratschulegossau.ch</v>
      </c>
      <c r="Q75" s="1" t="str">
        <f>'Schulleitungen Regelschule'!J95</f>
        <v>72</v>
      </c>
      <c r="R75" s="1" t="str">
        <f>'Schulleitungen Regelschule'!K95</f>
        <v>Schulleitung KG/PS</v>
      </c>
      <c r="S75" s="1" t="e">
        <f>'Schulleitungen Regelschule'!#REF!</f>
        <v>#REF!</v>
      </c>
      <c r="T75" s="1" t="e">
        <f>'Schulleitungen Regelschule'!#REF!</f>
        <v>#REF!</v>
      </c>
      <c r="U75" s="1" t="e">
        <f>'Schulleitungen Regelschule'!#REF!</f>
        <v>#REF!</v>
      </c>
      <c r="V75" s="1" t="str">
        <f>'Schulleitungen Regelschule'!L95</f>
        <v>St. Gallen</v>
      </c>
      <c r="W75" s="1" t="e">
        <f>'Schulleitungen Regelschule'!#REF!</f>
        <v>#REF!</v>
      </c>
      <c r="X75" s="1" t="e">
        <f>'Schulleitungen Regelschule'!#REF!</f>
        <v>#REF!</v>
      </c>
    </row>
    <row r="76" spans="1:24">
      <c r="A76" s="1" t="str">
        <f>'Schulleitungen Regelschule'!A96</f>
        <v>Grabs (GS)</v>
      </c>
      <c r="B76" s="1" t="e">
        <f>'Schulleitungen Regelschule'!#REF!</f>
        <v>#REF!</v>
      </c>
      <c r="C76" s="1" t="e">
        <f>'Schulleitungen Regelschule'!#REF!</f>
        <v>#REF!</v>
      </c>
      <c r="D76" s="1"/>
      <c r="E76" s="1" t="e">
        <f>'Schulleitungen Regelschule'!#REF!</f>
        <v>#REF!</v>
      </c>
      <c r="F76" s="1" t="e">
        <f>'Schulleitungen Regelschule'!#REF!</f>
        <v>#REF!</v>
      </c>
      <c r="G76" s="1" t="str">
        <f>'Schulleitungen Regelschule'!B96</f>
        <v>Herr</v>
      </c>
      <c r="H76" s="1" t="str">
        <f>'Schulleitungen Regelschule'!C96</f>
        <v>Lorenz</v>
      </c>
      <c r="I76" s="1" t="str">
        <f>'Schulleitungen Regelschule'!D96</f>
        <v>Eggenberger</v>
      </c>
      <c r="J76" s="1"/>
      <c r="K76" s="1"/>
      <c r="L76" s="1"/>
      <c r="M76" s="1"/>
      <c r="N76" s="1" t="e">
        <f>'Schulleitungen Regelschule'!#REF!</f>
        <v>#REF!</v>
      </c>
      <c r="O76" s="1" t="e">
        <f>'Schulleitungen Regelschule'!#REF!</f>
        <v>#REF!</v>
      </c>
      <c r="P76" s="1" t="str">
        <f>'Schulleitungen Regelschule'!I96</f>
        <v>lorenz.eggenbergeratschulegrabs.ch</v>
      </c>
      <c r="Q76" s="1" t="str">
        <f>'Schulleitungen Regelschule'!J96</f>
        <v>73</v>
      </c>
      <c r="R76" s="1" t="str">
        <f>'Schulleitungen Regelschule'!K96</f>
        <v>Schulleitung OS</v>
      </c>
      <c r="S76" s="1" t="e">
        <f>'Schulleitungen Regelschule'!#REF!</f>
        <v>#REF!</v>
      </c>
      <c r="T76" s="1" t="e">
        <f>'Schulleitungen Regelschule'!#REF!</f>
        <v>#REF!</v>
      </c>
      <c r="U76" s="1" t="e">
        <f>'Schulleitungen Regelschule'!#REF!</f>
        <v>#REF!</v>
      </c>
      <c r="V76" s="1" t="str">
        <f>'Schulleitungen Regelschule'!L96</f>
        <v>Werdenberg</v>
      </c>
      <c r="W76" s="1" t="e">
        <f>'Schulleitungen Regelschule'!#REF!</f>
        <v>#REF!</v>
      </c>
      <c r="X76" s="1" t="e">
        <f>'Schulleitungen Regelschule'!#REF!</f>
        <v>#REF!</v>
      </c>
    </row>
    <row r="77" spans="1:24">
      <c r="A77" s="1" t="str">
        <f>'Schulleitungen Regelschule'!A97</f>
        <v>Grabs (GS)</v>
      </c>
      <c r="B77" s="1" t="e">
        <f>'Schulleitungen Regelschule'!#REF!</f>
        <v>#REF!</v>
      </c>
      <c r="C77" s="1" t="e">
        <f>'Schulleitungen Regelschule'!#REF!</f>
        <v>#REF!</v>
      </c>
      <c r="D77" s="1"/>
      <c r="E77" s="1" t="e">
        <f>'Schulleitungen Regelschule'!#REF!</f>
        <v>#REF!</v>
      </c>
      <c r="F77" s="1" t="e">
        <f>'Schulleitungen Regelschule'!#REF!</f>
        <v>#REF!</v>
      </c>
      <c r="G77" s="1" t="str">
        <f>'Schulleitungen Regelschule'!B97</f>
        <v>Frau</v>
      </c>
      <c r="H77" s="1" t="str">
        <f>'Schulleitungen Regelschule'!C97</f>
        <v>Christina</v>
      </c>
      <c r="I77" s="1" t="str">
        <f>'Schulleitungen Regelschule'!D97</f>
        <v>Flühler</v>
      </c>
      <c r="J77" s="1"/>
      <c r="K77" s="1"/>
      <c r="L77" s="1"/>
      <c r="M77" s="1"/>
      <c r="N77" s="1" t="e">
        <f>'Schulleitungen Regelschule'!#REF!</f>
        <v>#REF!</v>
      </c>
      <c r="O77" s="1" t="e">
        <f>'Schulleitungen Regelschule'!#REF!</f>
        <v>#REF!</v>
      </c>
      <c r="P77" s="1" t="str">
        <f>'Schulleitungen Regelschule'!I97</f>
        <v>christina.fluehleratschulegrabs.ch</v>
      </c>
      <c r="Q77" s="1" t="str">
        <f>'Schulleitungen Regelschule'!J97</f>
        <v>72</v>
      </c>
      <c r="R77" s="1" t="str">
        <f>'Schulleitungen Regelschule'!K97</f>
        <v>Schulleitung KG/PS</v>
      </c>
      <c r="S77" s="1" t="e">
        <f>'Schulleitungen Regelschule'!#REF!</f>
        <v>#REF!</v>
      </c>
      <c r="T77" s="1" t="e">
        <f>'Schulleitungen Regelschule'!#REF!</f>
        <v>#REF!</v>
      </c>
      <c r="U77" s="1" t="e">
        <f>'Schulleitungen Regelschule'!#REF!</f>
        <v>#REF!</v>
      </c>
      <c r="V77" s="1" t="str">
        <f>'Schulleitungen Regelschule'!L97</f>
        <v>Werdenberg</v>
      </c>
      <c r="W77" s="1" t="e">
        <f>'Schulleitungen Regelschule'!#REF!</f>
        <v>#REF!</v>
      </c>
      <c r="X77" s="1" t="e">
        <f>'Schulleitungen Regelschule'!#REF!</f>
        <v>#REF!</v>
      </c>
    </row>
    <row r="78" spans="1:24">
      <c r="A78" s="1" t="str">
        <f>'Schulleitungen Regelschule'!A98</f>
        <v>Grabs (GS)</v>
      </c>
      <c r="B78" s="1" t="e">
        <f>'Schulleitungen Regelschule'!#REF!</f>
        <v>#REF!</v>
      </c>
      <c r="C78" s="1" t="e">
        <f>'Schulleitungen Regelschule'!#REF!</f>
        <v>#REF!</v>
      </c>
      <c r="D78" s="1"/>
      <c r="E78" s="1" t="e">
        <f>'Schulleitungen Regelschule'!#REF!</f>
        <v>#REF!</v>
      </c>
      <c r="F78" s="1" t="e">
        <f>'Schulleitungen Regelschule'!#REF!</f>
        <v>#REF!</v>
      </c>
      <c r="G78" s="1" t="str">
        <f>'Schulleitungen Regelschule'!B98</f>
        <v>Frau</v>
      </c>
      <c r="H78" s="1" t="str">
        <f>'Schulleitungen Regelschule'!C98</f>
        <v>Susanne</v>
      </c>
      <c r="I78" s="1" t="str">
        <f>'Schulleitungen Regelschule'!D98</f>
        <v>Künzli</v>
      </c>
      <c r="J78" s="1"/>
      <c r="K78" s="1"/>
      <c r="L78" s="1"/>
      <c r="M78" s="1"/>
      <c r="N78" s="1" t="e">
        <f>'Schulleitungen Regelschule'!#REF!</f>
        <v>#REF!</v>
      </c>
      <c r="O78" s="1" t="e">
        <f>'Schulleitungen Regelschule'!#REF!</f>
        <v>#REF!</v>
      </c>
      <c r="P78" s="1" t="str">
        <f>'Schulleitungen Regelschule'!I98</f>
        <v>susanne.kuenzliatschulegrabs.ch</v>
      </c>
      <c r="Q78" s="1" t="str">
        <f>'Schulleitungen Regelschule'!J98</f>
        <v>72</v>
      </c>
      <c r="R78" s="1" t="str">
        <f>'Schulleitungen Regelschule'!K98</f>
        <v>Schulleitung KG/PS</v>
      </c>
      <c r="S78" s="1" t="e">
        <f>'Schulleitungen Regelschule'!#REF!</f>
        <v>#REF!</v>
      </c>
      <c r="T78" s="1" t="e">
        <f>'Schulleitungen Regelschule'!#REF!</f>
        <v>#REF!</v>
      </c>
      <c r="U78" s="1" t="e">
        <f>'Schulleitungen Regelschule'!#REF!</f>
        <v>#REF!</v>
      </c>
      <c r="V78" s="1" t="str">
        <f>'Schulleitungen Regelschule'!L98</f>
        <v>Werdenberg</v>
      </c>
      <c r="W78" s="1" t="e">
        <f>'Schulleitungen Regelschule'!#REF!</f>
        <v>#REF!</v>
      </c>
      <c r="X78" s="1" t="e">
        <f>'Schulleitungen Regelschule'!#REF!</f>
        <v>#REF!</v>
      </c>
    </row>
    <row r="79" spans="1:24">
      <c r="A79" s="1" t="str">
        <f>'Schulleitungen Regelschule'!A99</f>
        <v>Grabs (GS)</v>
      </c>
      <c r="B79" s="1" t="e">
        <f>'Schulleitungen Regelschule'!#REF!</f>
        <v>#REF!</v>
      </c>
      <c r="C79" s="1" t="e">
        <f>'Schulleitungen Regelschule'!#REF!</f>
        <v>#REF!</v>
      </c>
      <c r="D79" s="1"/>
      <c r="E79" s="1" t="e">
        <f>'Schulleitungen Regelschule'!#REF!</f>
        <v>#REF!</v>
      </c>
      <c r="F79" s="1" t="e">
        <f>'Schulleitungen Regelschule'!#REF!</f>
        <v>#REF!</v>
      </c>
      <c r="G79" s="1" t="str">
        <f>'Schulleitungen Regelschule'!B99</f>
        <v>Frau</v>
      </c>
      <c r="H79" s="1" t="str">
        <f>'Schulleitungen Regelschule'!C99</f>
        <v>Susanne</v>
      </c>
      <c r="I79" s="1" t="str">
        <f>'Schulleitungen Regelschule'!D99</f>
        <v>Künzli</v>
      </c>
      <c r="J79" s="1"/>
      <c r="K79" s="1"/>
      <c r="L79" s="1"/>
      <c r="M79" s="1"/>
      <c r="N79" s="1" t="e">
        <f>'Schulleitungen Regelschule'!#REF!</f>
        <v>#REF!</v>
      </c>
      <c r="O79" s="1" t="e">
        <f>'Schulleitungen Regelschule'!#REF!</f>
        <v>#REF!</v>
      </c>
      <c r="P79" s="1" t="str">
        <f>'Schulleitungen Regelschule'!I99</f>
        <v>susanne.kuenzliatschulegrabs.ch</v>
      </c>
      <c r="Q79" s="1" t="str">
        <f>'Schulleitungen Regelschule'!J99</f>
        <v>72</v>
      </c>
      <c r="R79" s="1" t="str">
        <f>'Schulleitungen Regelschule'!K99</f>
        <v>Schulleitung KG/PS</v>
      </c>
      <c r="S79" s="1" t="e">
        <f>'Schulleitungen Regelschule'!#REF!</f>
        <v>#REF!</v>
      </c>
      <c r="T79" s="1" t="e">
        <f>'Schulleitungen Regelschule'!#REF!</f>
        <v>#REF!</v>
      </c>
      <c r="U79" s="1" t="e">
        <f>'Schulleitungen Regelschule'!#REF!</f>
        <v>#REF!</v>
      </c>
      <c r="V79" s="1" t="str">
        <f>'Schulleitungen Regelschule'!L99</f>
        <v>Werdenberg</v>
      </c>
      <c r="W79" s="1" t="e">
        <f>'Schulleitungen Regelschule'!#REF!</f>
        <v>#REF!</v>
      </c>
      <c r="X79" s="1" t="e">
        <f>'Schulleitungen Regelschule'!#REF!</f>
        <v>#REF!</v>
      </c>
    </row>
    <row r="80" spans="1:24">
      <c r="A80" s="1" t="str">
        <f>'Schulleitungen Regelschule'!A100</f>
        <v>Grabs (GS)</v>
      </c>
      <c r="B80" s="1" t="e">
        <f>'Schulleitungen Regelschule'!#REF!</f>
        <v>#REF!</v>
      </c>
      <c r="C80" s="1" t="e">
        <f>'Schulleitungen Regelschule'!#REF!</f>
        <v>#REF!</v>
      </c>
      <c r="D80" s="1"/>
      <c r="E80" s="1" t="e">
        <f>'Schulleitungen Regelschule'!#REF!</f>
        <v>#REF!</v>
      </c>
      <c r="F80" s="1" t="e">
        <f>'Schulleitungen Regelschule'!#REF!</f>
        <v>#REF!</v>
      </c>
      <c r="G80" s="1" t="str">
        <f>'Schulleitungen Regelschule'!B100</f>
        <v>Frau</v>
      </c>
      <c r="H80" s="1" t="str">
        <f>'Schulleitungen Regelschule'!C100</f>
        <v>Saskia</v>
      </c>
      <c r="I80" s="1" t="str">
        <f>'Schulleitungen Regelschule'!D100</f>
        <v>Gantenbein</v>
      </c>
      <c r="J80" s="1"/>
      <c r="K80" s="1"/>
      <c r="L80" s="1"/>
      <c r="M80" s="1"/>
      <c r="N80" s="1" t="e">
        <f>'Schulleitungen Regelschule'!#REF!</f>
        <v>#REF!</v>
      </c>
      <c r="O80" s="1" t="e">
        <f>'Schulleitungen Regelschule'!#REF!</f>
        <v>#REF!</v>
      </c>
      <c r="P80" s="1" t="str">
        <f>'Schulleitungen Regelschule'!I100</f>
        <v>saskia.gantenbeinatschulegrabs.ch</v>
      </c>
      <c r="Q80" s="1" t="str">
        <f>'Schulleitungen Regelschule'!J100</f>
        <v>72</v>
      </c>
      <c r="R80" s="1" t="str">
        <f>'Schulleitungen Regelschule'!K100</f>
        <v>Schulleitung KG/PS</v>
      </c>
      <c r="S80" s="1" t="e">
        <f>'Schulleitungen Regelschule'!#REF!</f>
        <v>#REF!</v>
      </c>
      <c r="T80" s="1" t="e">
        <f>'Schulleitungen Regelschule'!#REF!</f>
        <v>#REF!</v>
      </c>
      <c r="U80" s="1" t="e">
        <f>'Schulleitungen Regelschule'!#REF!</f>
        <v>#REF!</v>
      </c>
      <c r="V80" s="1" t="str">
        <f>'Schulleitungen Regelschule'!L100</f>
        <v>Werdenberg</v>
      </c>
      <c r="W80" s="1" t="e">
        <f>'Schulleitungen Regelschule'!#REF!</f>
        <v>#REF!</v>
      </c>
      <c r="X80" s="1" t="e">
        <f>'Schulleitungen Regelschule'!#REF!</f>
        <v>#REF!</v>
      </c>
    </row>
    <row r="81" spans="1:24">
      <c r="A81" s="1" t="str">
        <f>'Schulleitungen Regelschule'!A101</f>
        <v>Grabs (GS)</v>
      </c>
      <c r="B81" s="1" t="e">
        <f>'Schulleitungen Regelschule'!#REF!</f>
        <v>#REF!</v>
      </c>
      <c r="C81" s="1" t="e">
        <f>'Schulleitungen Regelschule'!#REF!</f>
        <v>#REF!</v>
      </c>
      <c r="D81" s="1"/>
      <c r="E81" s="1" t="e">
        <f>'Schulleitungen Regelschule'!#REF!</f>
        <v>#REF!</v>
      </c>
      <c r="F81" s="1" t="e">
        <f>'Schulleitungen Regelschule'!#REF!</f>
        <v>#REF!</v>
      </c>
      <c r="G81" s="1" t="str">
        <f>'Schulleitungen Regelschule'!B101</f>
        <v>Frau</v>
      </c>
      <c r="H81" s="1" t="str">
        <f>'Schulleitungen Regelschule'!C101</f>
        <v>Christina</v>
      </c>
      <c r="I81" s="1" t="str">
        <f>'Schulleitungen Regelschule'!D101</f>
        <v>Flühler</v>
      </c>
      <c r="J81" s="1"/>
      <c r="K81" s="1"/>
      <c r="L81" s="1"/>
      <c r="M81" s="1"/>
      <c r="N81" s="1" t="e">
        <f>'Schulleitungen Regelschule'!#REF!</f>
        <v>#REF!</v>
      </c>
      <c r="O81" s="1" t="e">
        <f>'Schulleitungen Regelschule'!#REF!</f>
        <v>#REF!</v>
      </c>
      <c r="P81" s="1" t="str">
        <f>'Schulleitungen Regelschule'!I101</f>
        <v>christina.fluehleratschulegrabs.ch</v>
      </c>
      <c r="Q81" s="1" t="str">
        <f>'Schulleitungen Regelschule'!J101</f>
        <v>72</v>
      </c>
      <c r="R81" s="1" t="str">
        <f>'Schulleitungen Regelschule'!K101</f>
        <v>Schulleitung KG/PS</v>
      </c>
      <c r="S81" s="1" t="e">
        <f>'Schulleitungen Regelschule'!#REF!</f>
        <v>#REF!</v>
      </c>
      <c r="T81" s="1" t="e">
        <f>'Schulleitungen Regelschule'!#REF!</f>
        <v>#REF!</v>
      </c>
      <c r="U81" s="1" t="e">
        <f>'Schulleitungen Regelschule'!#REF!</f>
        <v>#REF!</v>
      </c>
      <c r="V81" s="1" t="str">
        <f>'Schulleitungen Regelschule'!L101</f>
        <v>Werdenberg</v>
      </c>
      <c r="W81" s="1" t="e">
        <f>'Schulleitungen Regelschule'!#REF!</f>
        <v>#REF!</v>
      </c>
      <c r="X81" s="1" t="e">
        <f>'Schulleitungen Regelschule'!#REF!</f>
        <v>#REF!</v>
      </c>
    </row>
    <row r="82" spans="1:24">
      <c r="A82" s="1" t="str">
        <f>'Schulleitungen Regelschule'!A102</f>
        <v>Häggenschwil</v>
      </c>
      <c r="B82" s="1" t="e">
        <f>'Schulleitungen Regelschule'!#REF!</f>
        <v>#REF!</v>
      </c>
      <c r="C82" s="1" t="e">
        <f>'Schulleitungen Regelschule'!#REF!</f>
        <v>#REF!</v>
      </c>
      <c r="D82" s="1"/>
      <c r="E82" s="1" t="e">
        <f>'Schulleitungen Regelschule'!#REF!</f>
        <v>#REF!</v>
      </c>
      <c r="F82" s="1" t="e">
        <f>'Schulleitungen Regelschule'!#REF!</f>
        <v>#REF!</v>
      </c>
      <c r="G82" s="1" t="str">
        <f>'Schulleitungen Regelschule'!B102</f>
        <v>Herr</v>
      </c>
      <c r="H82" s="1" t="str">
        <f>'Schulleitungen Regelschule'!C102</f>
        <v>Alex</v>
      </c>
      <c r="I82" s="1" t="str">
        <f>'Schulleitungen Regelschule'!D102</f>
        <v>Boppart</v>
      </c>
      <c r="J82" s="1"/>
      <c r="K82" s="1"/>
      <c r="L82" s="1"/>
      <c r="M82" s="1"/>
      <c r="N82" s="1" t="e">
        <f>'Schulleitungen Regelschule'!#REF!</f>
        <v>#REF!</v>
      </c>
      <c r="O82" s="1" t="e">
        <f>'Schulleitungen Regelschule'!#REF!</f>
        <v>#REF!</v>
      </c>
      <c r="P82" s="1" t="str">
        <f>'Schulleitungen Regelschule'!I102</f>
        <v>schulleitungatschule-haeggenschwil.ch</v>
      </c>
      <c r="Q82" s="1">
        <f>'Schulleitungen Regelschule'!J102</f>
        <v>72</v>
      </c>
      <c r="R82" s="1" t="str">
        <f>'Schulleitungen Regelschule'!K102</f>
        <v>Schulleitung KG/PS</v>
      </c>
      <c r="S82" s="1" t="e">
        <f>'Schulleitungen Regelschule'!#REF!</f>
        <v>#REF!</v>
      </c>
      <c r="T82" s="1" t="e">
        <f>'Schulleitungen Regelschule'!#REF!</f>
        <v>#REF!</v>
      </c>
      <c r="U82" s="1" t="e">
        <f>'Schulleitungen Regelschule'!#REF!</f>
        <v>#REF!</v>
      </c>
      <c r="V82" s="1" t="str">
        <f>'Schulleitungen Regelschule'!L102</f>
        <v>St. Gallen</v>
      </c>
      <c r="W82" s="1" t="e">
        <f>'Schulleitungen Regelschule'!#REF!</f>
        <v>#REF!</v>
      </c>
      <c r="X82" s="1" t="e">
        <f>'Schulleitungen Regelschule'!#REF!</f>
        <v>#REF!</v>
      </c>
    </row>
    <row r="83" spans="1:24">
      <c r="A83" s="1" t="str">
        <f>Schulverwaltung!A31</f>
        <v>Hinterforst (PS)</v>
      </c>
      <c r="B83" s="1" t="str">
        <f>Schulverwaltung!E31</f>
        <v xml:space="preserve">Primarschulgemeinde Hinterforst </v>
      </c>
      <c r="C83" s="1" t="str">
        <f>Schulverwaltung!F31</f>
        <v>Im Bächis 39</v>
      </c>
      <c r="D83" s="1">
        <f>Schulverwaltung!G31</f>
        <v>0</v>
      </c>
      <c r="E83" s="1" t="str">
        <f>Schulverwaltung!H31</f>
        <v>9452</v>
      </c>
      <c r="F83" s="1" t="str">
        <f>Schulverwaltung!I31</f>
        <v>Hinterforst</v>
      </c>
      <c r="G83" s="1" t="str">
        <f>Schulverwaltung!B31</f>
        <v>Frau</v>
      </c>
      <c r="H83" s="1" t="str">
        <f>Schulverwaltung!C31</f>
        <v>Claudia</v>
      </c>
      <c r="I83" s="1" t="str">
        <f>Schulverwaltung!D31</f>
        <v>Breu</v>
      </c>
      <c r="N83" s="1" t="str">
        <f>Schulverwaltung!J31</f>
        <v>1</v>
      </c>
      <c r="O83" s="1" t="str">
        <f>Schulverwaltung!K31</f>
        <v>1</v>
      </c>
      <c r="P83" s="1" t="str">
        <f>Schulverwaltung!L31</f>
        <v>c.breu@hinterforst.ch</v>
      </c>
      <c r="Q83" s="1" t="str">
        <f>Schulverwaltung!M31</f>
        <v>60</v>
      </c>
      <c r="R83" s="1" t="str">
        <f>Schulverwaltung!N31</f>
        <v>Schulsekretärin PS</v>
      </c>
      <c r="S83" s="1" t="str">
        <f>Schulverwaltung!O31</f>
        <v>071 755 40 03</v>
      </c>
      <c r="T83" s="1" t="str">
        <f>Schulverwaltung!P31</f>
        <v>28.3</v>
      </c>
      <c r="U83" s="1" t="str">
        <f>Schulverwaltung!Q31</f>
        <v>3</v>
      </c>
      <c r="V83" s="1" t="str">
        <f>Schulverwaltung!R31</f>
        <v>Rheintal</v>
      </c>
      <c r="W83" s="1">
        <f>Schulverwaltung!S31</f>
        <v>0</v>
      </c>
      <c r="X83" s="245" t="e">
        <f>'Schulleitungen Regelschule'!#REF!</f>
        <v>#REF!</v>
      </c>
    </row>
    <row r="84" spans="1:24">
      <c r="A84" s="1" t="str">
        <f>'Schulleitungen Regelschule'!A104</f>
        <v>Jonschwil</v>
      </c>
      <c r="B84" s="1" t="e">
        <f>'Schulleitungen Regelschule'!#REF!</f>
        <v>#REF!</v>
      </c>
      <c r="C84" s="1" t="e">
        <f>'Schulleitungen Regelschule'!#REF!</f>
        <v>#REF!</v>
      </c>
      <c r="D84" s="1"/>
      <c r="E84" s="1" t="e">
        <f>'Schulleitungen Regelschule'!#REF!</f>
        <v>#REF!</v>
      </c>
      <c r="F84" s="1" t="e">
        <f>'Schulleitungen Regelschule'!#REF!</f>
        <v>#REF!</v>
      </c>
      <c r="G84" s="1" t="str">
        <f>'Schulleitungen Regelschule'!B104</f>
        <v>Frau</v>
      </c>
      <c r="H84" s="1" t="str">
        <f>'Schulleitungen Regelschule'!C104</f>
        <v>Cécile</v>
      </c>
      <c r="I84" s="1" t="str">
        <f>'Schulleitungen Regelschule'!D104</f>
        <v>Hüppi</v>
      </c>
      <c r="J84" s="1"/>
      <c r="K84" s="1"/>
      <c r="L84" s="1"/>
      <c r="M84" s="1"/>
      <c r="N84" s="1" t="e">
        <f>'Schulleitungen Regelschule'!#REF!</f>
        <v>#REF!</v>
      </c>
      <c r="O84" s="1" t="e">
        <f>'Schulleitungen Regelschule'!#REF!</f>
        <v>#REF!</v>
      </c>
      <c r="P84" s="1" t="str">
        <f>'Schulleitungen Regelschule'!I104</f>
        <v>cecile.hueppiatschulen-js.ch</v>
      </c>
      <c r="Q84" s="1">
        <f>'Schulleitungen Regelschule'!J104</f>
        <v>72</v>
      </c>
      <c r="R84" s="1" t="str">
        <f>'Schulleitungen Regelschule'!K104</f>
        <v>Schulleitung KG/PS</v>
      </c>
      <c r="S84" s="1" t="e">
        <f>'Schulleitungen Regelschule'!#REF!</f>
        <v>#REF!</v>
      </c>
      <c r="T84" s="1" t="e">
        <f>'Schulleitungen Regelschule'!#REF!</f>
        <v>#REF!</v>
      </c>
      <c r="U84" s="1" t="e">
        <f>'Schulleitungen Regelschule'!#REF!</f>
        <v>#REF!</v>
      </c>
      <c r="V84" s="1" t="str">
        <f>'Schulleitungen Regelschule'!L104</f>
        <v>Wil</v>
      </c>
      <c r="W84" s="1" t="e">
        <f>'Schulleitungen Regelschule'!#REF!</f>
        <v>#REF!</v>
      </c>
      <c r="X84" s="1" t="e">
        <f>'Schulleitungen Regelschule'!#REF!</f>
        <v>#REF!</v>
      </c>
    </row>
    <row r="85" spans="1:24">
      <c r="A85" s="1" t="str">
        <f>'Schulleitungen Regelschule'!A105</f>
        <v>Jonschwil</v>
      </c>
      <c r="B85" s="1" t="e">
        <f>'Schulleitungen Regelschule'!#REF!</f>
        <v>#REF!</v>
      </c>
      <c r="C85" s="1" t="e">
        <f>'Schulleitungen Regelschule'!#REF!</f>
        <v>#REF!</v>
      </c>
      <c r="D85" s="1"/>
      <c r="E85" s="1" t="e">
        <f>'Schulleitungen Regelschule'!#REF!</f>
        <v>#REF!</v>
      </c>
      <c r="F85" s="1" t="e">
        <f>'Schulleitungen Regelschule'!#REF!</f>
        <v>#REF!</v>
      </c>
      <c r="G85" s="1" t="str">
        <f>'Schulleitungen Regelschule'!B105</f>
        <v>Frau</v>
      </c>
      <c r="H85" s="1" t="str">
        <f>'Schulleitungen Regelschule'!C105</f>
        <v>Cécile</v>
      </c>
      <c r="I85" s="1" t="str">
        <f>'Schulleitungen Regelschule'!D105</f>
        <v>Hüppi</v>
      </c>
      <c r="J85" s="1"/>
      <c r="K85" s="1"/>
      <c r="L85" s="1"/>
      <c r="M85" s="1"/>
      <c r="N85" s="1" t="e">
        <f>'Schulleitungen Regelschule'!#REF!</f>
        <v>#REF!</v>
      </c>
      <c r="O85" s="1" t="e">
        <f>'Schulleitungen Regelschule'!#REF!</f>
        <v>#REF!</v>
      </c>
      <c r="P85" s="1" t="str">
        <f>'Schulleitungen Regelschule'!I105</f>
        <v>cecile.hueppiatschulen-js.ch</v>
      </c>
      <c r="Q85" s="1">
        <f>'Schulleitungen Regelschule'!J105</f>
        <v>72</v>
      </c>
      <c r="R85" s="1" t="str">
        <f>'Schulleitungen Regelschule'!K105</f>
        <v>Schulleitung KG/PS</v>
      </c>
      <c r="S85" s="1" t="e">
        <f>'Schulleitungen Regelschule'!#REF!</f>
        <v>#REF!</v>
      </c>
      <c r="T85" s="1" t="e">
        <f>'Schulleitungen Regelschule'!#REF!</f>
        <v>#REF!</v>
      </c>
      <c r="U85" s="1" t="e">
        <f>'Schulleitungen Regelschule'!#REF!</f>
        <v>#REF!</v>
      </c>
      <c r="V85" s="1" t="str">
        <f>'Schulleitungen Regelschule'!L105</f>
        <v>Wil</v>
      </c>
      <c r="W85" s="1" t="e">
        <f>'Schulleitungen Regelschule'!#REF!</f>
        <v>#REF!</v>
      </c>
      <c r="X85" s="1" t="e">
        <f>'Schulleitungen Regelschule'!#REF!</f>
        <v>#REF!</v>
      </c>
    </row>
    <row r="86" spans="1:24">
      <c r="A86" s="1" t="str">
        <f>'Schulleitungen Regelschule'!A106</f>
        <v>Jonschwil</v>
      </c>
      <c r="B86" s="1" t="e">
        <f>'Schulleitungen Regelschule'!#REF!</f>
        <v>#REF!</v>
      </c>
      <c r="C86" s="1" t="e">
        <f>'Schulleitungen Regelschule'!#REF!</f>
        <v>#REF!</v>
      </c>
      <c r="D86" s="1"/>
      <c r="E86" s="1" t="e">
        <f>'Schulleitungen Regelschule'!#REF!</f>
        <v>#REF!</v>
      </c>
      <c r="F86" s="1" t="e">
        <f>'Schulleitungen Regelschule'!#REF!</f>
        <v>#REF!</v>
      </c>
      <c r="G86" s="1" t="str">
        <f>'Schulleitungen Regelschule'!B106</f>
        <v>Herr</v>
      </c>
      <c r="H86" s="1" t="str">
        <f>'Schulleitungen Regelschule'!C106</f>
        <v>Thomas</v>
      </c>
      <c r="I86" s="1" t="str">
        <f>'Schulleitungen Regelschule'!D106</f>
        <v>Plattner</v>
      </c>
      <c r="J86" s="1"/>
      <c r="K86" s="1"/>
      <c r="L86" s="1"/>
      <c r="M86" s="1"/>
      <c r="N86" s="1" t="e">
        <f>'Schulleitungen Regelschule'!#REF!</f>
        <v>#REF!</v>
      </c>
      <c r="O86" s="1" t="e">
        <f>'Schulleitungen Regelschule'!#REF!</f>
        <v>#REF!</v>
      </c>
      <c r="P86" s="1" t="str">
        <f>'Schulleitungen Regelschule'!I106</f>
        <v>sl.oberstufeatschulen-js.ch</v>
      </c>
      <c r="Q86" s="1" t="str">
        <f>'Schulleitungen Regelschule'!J106</f>
        <v>73</v>
      </c>
      <c r="R86" s="1" t="str">
        <f>'Schulleitungen Regelschule'!K106</f>
        <v>Schulleitung OS</v>
      </c>
      <c r="S86" s="1" t="e">
        <f>'Schulleitungen Regelschule'!#REF!</f>
        <v>#REF!</v>
      </c>
      <c r="T86" s="1" t="e">
        <f>'Schulleitungen Regelschule'!#REF!</f>
        <v>#REF!</v>
      </c>
      <c r="U86" s="1" t="e">
        <f>'Schulleitungen Regelschule'!#REF!</f>
        <v>#REF!</v>
      </c>
      <c r="V86" s="1" t="str">
        <f>'Schulleitungen Regelschule'!L106</f>
        <v>Wil</v>
      </c>
      <c r="W86" s="1" t="e">
        <f>'Schulleitungen Regelschule'!#REF!</f>
        <v>#REF!</v>
      </c>
      <c r="X86" s="1" t="e">
        <f>'Schulleitungen Regelschule'!#REF!</f>
        <v>#REF!</v>
      </c>
    </row>
    <row r="87" spans="1:24">
      <c r="A87" s="1" t="str">
        <f>'Schulleitungen Regelschule'!A107</f>
        <v>Kaltbrunn</v>
      </c>
      <c r="B87" s="1" t="str">
        <f>'Schulleitungen Regelschule'!E107</f>
        <v>Schulhaus Kaltbrunn</v>
      </c>
      <c r="C87" s="1" t="str">
        <f>'Schulleitungen Regelschule'!F107</f>
        <v>Schulweg 3</v>
      </c>
      <c r="D87" s="1"/>
      <c r="E87" s="1" t="str">
        <f>'Schulleitungen Regelschule'!G107</f>
        <v>8722</v>
      </c>
      <c r="F87" s="1" t="str">
        <f>'Schulleitungen Regelschule'!H107</f>
        <v>Kaltbrunn</v>
      </c>
      <c r="G87" s="1" t="str">
        <f>'Schulleitungen Regelschule'!B107</f>
        <v>Frau</v>
      </c>
      <c r="H87" s="1" t="str">
        <f>'Schulleitungen Regelschule'!C107</f>
        <v>Nadja</v>
      </c>
      <c r="I87" s="1" t="str">
        <f>'Schulleitungen Regelschule'!D107</f>
        <v>Leuzinger</v>
      </c>
      <c r="N87" s="1" t="e">
        <f>'Schulleitungen Regelschule'!#REF!</f>
        <v>#REF!</v>
      </c>
      <c r="O87" s="1" t="e">
        <f>'Schulleitungen Regelschule'!#REF!</f>
        <v>#REF!</v>
      </c>
      <c r="P87" s="1" t="str">
        <f>'Schulleitungen Regelschule'!I107</f>
        <v>nadja.leuzingeratkaltbrunn.ch</v>
      </c>
      <c r="Q87" s="1" t="str">
        <f>'Schulleitungen Regelschule'!J107</f>
        <v>71</v>
      </c>
      <c r="R87" s="1" t="str">
        <f>'Schulleitungen Regelschule'!K107</f>
        <v>Schulleitung PS</v>
      </c>
      <c r="S87" s="1" t="e">
        <f>'Schulleitungen Regelschule'!#REF!</f>
        <v>#REF!</v>
      </c>
      <c r="T87" s="1" t="e">
        <f>'Schulleitungen Regelschule'!#REF!</f>
        <v>#REF!</v>
      </c>
      <c r="U87" s="1" t="e">
        <f>'Schulleitungen Regelschule'!#REF!</f>
        <v>#REF!</v>
      </c>
      <c r="V87" s="1" t="str">
        <f>'Schulleitungen Regelschule'!L107</f>
        <v>See-Gaster</v>
      </c>
      <c r="W87" s="1" t="e">
        <f>'Schulleitungen Regelschule'!#REF!</f>
        <v>#REF!</v>
      </c>
      <c r="X87" s="1" t="e">
        <f>'Schulleitungen Regelschule'!#REF!</f>
        <v>#REF!</v>
      </c>
    </row>
    <row r="88" spans="1:24">
      <c r="A88" s="1" t="str">
        <f>'Schulleitungen Regelschule'!A108</f>
        <v>Kaltbrunn</v>
      </c>
      <c r="B88" s="1" t="str">
        <f>'Schulleitungen Regelschule'!E108</f>
        <v>Schulhaus Kaltbrunn</v>
      </c>
      <c r="C88" s="1" t="str">
        <f>'Schulleitungen Regelschule'!F108</f>
        <v>Schulweg 3</v>
      </c>
      <c r="D88" s="1"/>
      <c r="E88" s="1" t="str">
        <f>'Schulleitungen Regelschule'!G108</f>
        <v>8722</v>
      </c>
      <c r="F88" s="1" t="str">
        <f>'Schulleitungen Regelschule'!H108</f>
        <v>Kaltbrunn</v>
      </c>
      <c r="G88" s="1" t="str">
        <f>'Schulleitungen Regelschule'!B108</f>
        <v>Herr</v>
      </c>
      <c r="H88" s="1" t="str">
        <f>'Schulleitungen Regelschule'!C108</f>
        <v>Thomas</v>
      </c>
      <c r="I88" s="1" t="str">
        <f>'Schulleitungen Regelschule'!D108</f>
        <v>Grünenfelder</v>
      </c>
      <c r="N88" s="1" t="e">
        <f>'Schulleitungen Regelschule'!#REF!</f>
        <v>#REF!</v>
      </c>
      <c r="O88" s="1" t="e">
        <f>'Schulleitungen Regelschule'!#REF!</f>
        <v>#REF!</v>
      </c>
      <c r="P88" s="1" t="str">
        <f>'Schulleitungen Regelschule'!I108</f>
        <v>thomas.gruenenfelderatkaltbrunn.ch</v>
      </c>
      <c r="Q88" s="1" t="str">
        <f>'Schulleitungen Regelschule'!J108</f>
        <v>73</v>
      </c>
      <c r="R88" s="1" t="str">
        <f>'Schulleitungen Regelschule'!K108</f>
        <v>Schulleitung OS</v>
      </c>
      <c r="S88" s="1" t="e">
        <f>'Schulleitungen Regelschule'!#REF!</f>
        <v>#REF!</v>
      </c>
      <c r="T88" s="1" t="e">
        <f>'Schulleitungen Regelschule'!#REF!</f>
        <v>#REF!</v>
      </c>
      <c r="U88" s="1" t="e">
        <f>'Schulleitungen Regelschule'!#REF!</f>
        <v>#REF!</v>
      </c>
      <c r="V88" s="1" t="str">
        <f>'Schulleitungen Regelschule'!L108</f>
        <v>See-Gaster</v>
      </c>
      <c r="W88" s="1" t="e">
        <f>'Schulleitungen Regelschule'!#REF!</f>
        <v>#REF!</v>
      </c>
      <c r="X88" s="1" t="e">
        <f>'Schulleitungen Regelschule'!#REF!</f>
        <v>#REF!</v>
      </c>
    </row>
    <row r="89" spans="1:24">
      <c r="A89" s="1" t="str">
        <f>'Schulleitungen Regelschule'!A109</f>
        <v>Kaltbrunn</v>
      </c>
      <c r="B89" s="1" t="str">
        <f>'Schulleitungen Regelschule'!E109</f>
        <v>Schulhaus Kaltbrunn</v>
      </c>
      <c r="C89" s="1" t="str">
        <f>'Schulleitungen Regelschule'!F109</f>
        <v>Schulweg 3</v>
      </c>
      <c r="D89" s="1"/>
      <c r="E89" s="1" t="str">
        <f>'Schulleitungen Regelschule'!G109</f>
        <v>8722</v>
      </c>
      <c r="F89" s="1" t="str">
        <f>'Schulleitungen Regelschule'!H109</f>
        <v>Kaltbrunn</v>
      </c>
      <c r="G89" s="1" t="str">
        <f>'Schulleitungen Regelschule'!B109</f>
        <v>Herr</v>
      </c>
      <c r="H89" s="1" t="str">
        <f>'Schulleitungen Regelschule'!C109</f>
        <v>Ignaz</v>
      </c>
      <c r="I89" s="1" t="str">
        <f>'Schulleitungen Regelschule'!D109</f>
        <v>Kurath</v>
      </c>
      <c r="N89" s="1" t="e">
        <f>'Schulleitungen Regelschule'!#REF!</f>
        <v>#REF!</v>
      </c>
      <c r="O89" s="1" t="e">
        <f>'Schulleitungen Regelschule'!#REF!</f>
        <v>#REF!</v>
      </c>
      <c r="P89" s="1" t="str">
        <f>'Schulleitungen Regelschule'!I109</f>
        <v>ignaz.kurathatkaltbrunn.ch</v>
      </c>
      <c r="Q89" s="1" t="str">
        <f>'Schulleitungen Regelschule'!J109</f>
        <v>72</v>
      </c>
      <c r="R89" s="1" t="str">
        <f>'Schulleitungen Regelschule'!K109</f>
        <v>Schulleitung KG/PS</v>
      </c>
      <c r="S89" s="1" t="e">
        <f>'Schulleitungen Regelschule'!#REF!</f>
        <v>#REF!</v>
      </c>
      <c r="T89" s="1" t="e">
        <f>'Schulleitungen Regelschule'!#REF!</f>
        <v>#REF!</v>
      </c>
      <c r="U89" s="1" t="e">
        <f>'Schulleitungen Regelschule'!#REF!</f>
        <v>#REF!</v>
      </c>
      <c r="V89" s="1" t="str">
        <f>'Schulleitungen Regelschule'!L109</f>
        <v>See-Gaster</v>
      </c>
      <c r="W89" s="1" t="e">
        <f>'Schulleitungen Regelschule'!#REF!</f>
        <v>#REF!</v>
      </c>
      <c r="X89" s="1" t="e">
        <f>'Schulleitungen Regelschule'!#REF!</f>
        <v>#REF!</v>
      </c>
    </row>
    <row r="90" spans="1:24">
      <c r="A90" s="1" t="str">
        <f>'Schulleitungen Regelschule'!A110</f>
        <v>Kirchberg (GS)</v>
      </c>
      <c r="B90" s="1" t="e">
        <f>'Schulleitungen Regelschule'!#REF!</f>
        <v>#REF!</v>
      </c>
      <c r="C90" s="1" t="e">
        <f>'Schulleitungen Regelschule'!#REF!</f>
        <v>#REF!</v>
      </c>
      <c r="D90" s="1"/>
      <c r="E90" s="1" t="e">
        <f>'Schulleitungen Regelschule'!#REF!</f>
        <v>#REF!</v>
      </c>
      <c r="F90" s="1" t="e">
        <f>'Schulleitungen Regelschule'!#REF!</f>
        <v>#REF!</v>
      </c>
      <c r="G90" s="1" t="str">
        <f>'Schulleitungen Regelschule'!B110</f>
        <v>Frau</v>
      </c>
      <c r="H90" s="1" t="str">
        <f>'Schulleitungen Regelschule'!C110</f>
        <v>Catherine</v>
      </c>
      <c r="I90" s="1" t="str">
        <f>'Schulleitungen Regelschule'!D110</f>
        <v>Erni</v>
      </c>
      <c r="J90" s="1"/>
      <c r="K90" s="1"/>
      <c r="L90" s="1"/>
      <c r="M90" s="1"/>
      <c r="N90" s="1" t="e">
        <f>'Schulleitungen Regelschule'!#REF!</f>
        <v>#REF!</v>
      </c>
      <c r="O90" s="1" t="e">
        <f>'Schulleitungen Regelschule'!#REF!</f>
        <v>#REF!</v>
      </c>
      <c r="P90" s="1" t="str">
        <f>'Schulleitungen Regelschule'!I110</f>
        <v>catherine.erniatkirchberg-schulen.ch</v>
      </c>
      <c r="Q90" s="1" t="str">
        <f>'Schulleitungen Regelschule'!J110</f>
        <v>72</v>
      </c>
      <c r="R90" s="1" t="str">
        <f>'Schulleitungen Regelschule'!K110</f>
        <v>Schulleitung KG/PS</v>
      </c>
      <c r="S90" s="1" t="e">
        <f>'Schulleitungen Regelschule'!#REF!</f>
        <v>#REF!</v>
      </c>
      <c r="T90" s="1" t="e">
        <f>'Schulleitungen Regelschule'!#REF!</f>
        <v>#REF!</v>
      </c>
      <c r="U90" s="1" t="e">
        <f>'Schulleitungen Regelschule'!#REF!</f>
        <v>#REF!</v>
      </c>
      <c r="V90" s="1" t="str">
        <f>'Schulleitungen Regelschule'!L110</f>
        <v>Toggenburg</v>
      </c>
      <c r="W90" s="1" t="e">
        <f>'Schulleitungen Regelschule'!#REF!</f>
        <v>#REF!</v>
      </c>
      <c r="X90" s="1" t="e">
        <f>'Schulleitungen Regelschule'!#REF!</f>
        <v>#REF!</v>
      </c>
    </row>
    <row r="91" spans="1:24">
      <c r="A91" s="1" t="str">
        <f>'Schulleitungen Regelschule'!A111</f>
        <v>Kirchberg (GS)</v>
      </c>
      <c r="B91" s="1" t="e">
        <f>'Schulleitungen Regelschule'!#REF!</f>
        <v>#REF!</v>
      </c>
      <c r="C91" s="1" t="e">
        <f>'Schulleitungen Regelschule'!#REF!</f>
        <v>#REF!</v>
      </c>
      <c r="D91" s="1"/>
      <c r="E91" s="1" t="e">
        <f>'Schulleitungen Regelschule'!#REF!</f>
        <v>#REF!</v>
      </c>
      <c r="F91" s="1" t="e">
        <f>'Schulleitungen Regelschule'!#REF!</f>
        <v>#REF!</v>
      </c>
      <c r="G91" s="1" t="str">
        <f>'Schulleitungen Regelschule'!B111</f>
        <v>Herr</v>
      </c>
      <c r="H91" s="1" t="str">
        <f>'Schulleitungen Regelschule'!C111</f>
        <v>Michael</v>
      </c>
      <c r="I91" s="1" t="str">
        <f>'Schulleitungen Regelschule'!D111</f>
        <v>Burtscher</v>
      </c>
      <c r="J91" s="1"/>
      <c r="K91" s="1"/>
      <c r="L91" s="1"/>
      <c r="M91" s="1"/>
      <c r="N91" s="1" t="e">
        <f>'Schulleitungen Regelschule'!#REF!</f>
        <v>#REF!</v>
      </c>
      <c r="O91" s="1" t="e">
        <f>'Schulleitungen Regelschule'!#REF!</f>
        <v>#REF!</v>
      </c>
      <c r="P91" s="1" t="str">
        <f>'Schulleitungen Regelschule'!I111</f>
        <v>michael.burtscheratkirchberg-schulen.ch</v>
      </c>
      <c r="Q91" s="1" t="str">
        <f>'Schulleitungen Regelschule'!J111</f>
        <v>73</v>
      </c>
      <c r="R91" s="1" t="str">
        <f>'Schulleitungen Regelschule'!K111</f>
        <v>Schulleitung OS</v>
      </c>
      <c r="S91" s="1" t="e">
        <f>'Schulleitungen Regelschule'!#REF!</f>
        <v>#REF!</v>
      </c>
      <c r="T91" s="1" t="e">
        <f>'Schulleitungen Regelschule'!#REF!</f>
        <v>#REF!</v>
      </c>
      <c r="U91" s="1" t="e">
        <f>'Schulleitungen Regelschule'!#REF!</f>
        <v>#REF!</v>
      </c>
      <c r="V91" s="1" t="str">
        <f>'Schulleitungen Regelschule'!L111</f>
        <v>Toggenburg</v>
      </c>
      <c r="W91" s="1" t="e">
        <f>'Schulleitungen Regelschule'!#REF!</f>
        <v>#REF!</v>
      </c>
      <c r="X91" s="1" t="e">
        <f>'Schulleitungen Regelschule'!#REF!</f>
        <v>#REF!</v>
      </c>
    </row>
    <row r="92" spans="1:24">
      <c r="A92" s="1" t="str">
        <f>'Schulleitungen Regelschule'!A112</f>
        <v>Kirchberg (GS)</v>
      </c>
      <c r="B92" s="1" t="e">
        <f>'Schulleitungen Regelschule'!#REF!</f>
        <v>#REF!</v>
      </c>
      <c r="C92" s="1" t="e">
        <f>'Schulleitungen Regelschule'!#REF!</f>
        <v>#REF!</v>
      </c>
      <c r="D92" s="1"/>
      <c r="E92" s="1" t="e">
        <f>'Schulleitungen Regelschule'!#REF!</f>
        <v>#REF!</v>
      </c>
      <c r="F92" s="1" t="e">
        <f>'Schulleitungen Regelschule'!#REF!</f>
        <v>#REF!</v>
      </c>
      <c r="G92" s="1" t="str">
        <f>'Schulleitungen Regelschule'!B112</f>
        <v>Frau</v>
      </c>
      <c r="H92" s="1" t="str">
        <f>'Schulleitungen Regelschule'!C112</f>
        <v>Barbara</v>
      </c>
      <c r="I92" s="1" t="str">
        <f>'Schulleitungen Regelschule'!D112</f>
        <v>Inauen</v>
      </c>
      <c r="J92" s="1"/>
      <c r="K92" s="1"/>
      <c r="L92" s="1"/>
      <c r="M92" s="1"/>
      <c r="N92" s="1" t="e">
        <f>'Schulleitungen Regelschule'!#REF!</f>
        <v>#REF!</v>
      </c>
      <c r="O92" s="1" t="e">
        <f>'Schulleitungen Regelschule'!#REF!</f>
        <v>#REF!</v>
      </c>
      <c r="P92" s="1" t="str">
        <f>'Schulleitungen Regelschule'!I112</f>
        <v>barbara.inauenatkirchberg-schulen.ch</v>
      </c>
      <c r="Q92" s="1" t="str">
        <f>'Schulleitungen Regelschule'!J112</f>
        <v>72</v>
      </c>
      <c r="R92" s="1" t="str">
        <f>'Schulleitungen Regelschule'!K112</f>
        <v>Schulleitung KG/PS</v>
      </c>
      <c r="S92" s="1" t="e">
        <f>'Schulleitungen Regelschule'!#REF!</f>
        <v>#REF!</v>
      </c>
      <c r="T92" s="1" t="e">
        <f>'Schulleitungen Regelschule'!#REF!</f>
        <v>#REF!</v>
      </c>
      <c r="U92" s="1" t="e">
        <f>'Schulleitungen Regelschule'!#REF!</f>
        <v>#REF!</v>
      </c>
      <c r="V92" s="1" t="str">
        <f>'Schulleitungen Regelschule'!L112</f>
        <v>Toggenburg</v>
      </c>
      <c r="W92" s="1" t="e">
        <f>'Schulleitungen Regelschule'!#REF!</f>
        <v>#REF!</v>
      </c>
      <c r="X92" s="1" t="e">
        <f>'Schulleitungen Regelschule'!#REF!</f>
        <v>#REF!</v>
      </c>
    </row>
    <row r="93" spans="1:24">
      <c r="A93" s="1" t="str">
        <f>'Schulleitungen Regelschule'!A113</f>
        <v>Kirchberg (GS)</v>
      </c>
      <c r="B93" s="1" t="e">
        <f>'Schulleitungen Regelschule'!#REF!</f>
        <v>#REF!</v>
      </c>
      <c r="C93" s="1" t="e">
        <f>'Schulleitungen Regelschule'!#REF!</f>
        <v>#REF!</v>
      </c>
      <c r="D93" s="1"/>
      <c r="E93" s="1" t="e">
        <f>'Schulleitungen Regelschule'!#REF!</f>
        <v>#REF!</v>
      </c>
      <c r="F93" s="1" t="e">
        <f>'Schulleitungen Regelschule'!#REF!</f>
        <v>#REF!</v>
      </c>
      <c r="G93" s="1" t="str">
        <f>'Schulleitungen Regelschule'!B113</f>
        <v>Herr</v>
      </c>
      <c r="H93" s="1" t="str">
        <f>'Schulleitungen Regelschule'!C113</f>
        <v>Daniel</v>
      </c>
      <c r="I93" s="1" t="str">
        <f>'Schulleitungen Regelschule'!D113</f>
        <v>Müller</v>
      </c>
      <c r="J93" s="1"/>
      <c r="K93" s="1"/>
      <c r="L93" s="1"/>
      <c r="M93" s="1"/>
      <c r="N93" s="1" t="e">
        <f>'Schulleitungen Regelschule'!#REF!</f>
        <v>#REF!</v>
      </c>
      <c r="O93" s="1" t="e">
        <f>'Schulleitungen Regelschule'!#REF!</f>
        <v>#REF!</v>
      </c>
      <c r="P93" s="1" t="str">
        <f>'Schulleitungen Regelschule'!I113</f>
        <v>daniel.muelleratkirchberg-schulen.ch</v>
      </c>
      <c r="Q93" s="1" t="str">
        <f>'Schulleitungen Regelschule'!J113</f>
        <v>73</v>
      </c>
      <c r="R93" s="1" t="str">
        <f>'Schulleitungen Regelschule'!K113</f>
        <v>Schulleitung OS</v>
      </c>
      <c r="S93" s="1" t="e">
        <f>'Schulleitungen Regelschule'!#REF!</f>
        <v>#REF!</v>
      </c>
      <c r="T93" s="1" t="e">
        <f>'Schulleitungen Regelschule'!#REF!</f>
        <v>#REF!</v>
      </c>
      <c r="U93" s="1" t="e">
        <f>'Schulleitungen Regelschule'!#REF!</f>
        <v>#REF!</v>
      </c>
      <c r="V93" s="1" t="str">
        <f>'Schulleitungen Regelschule'!L113</f>
        <v>Toggenburg</v>
      </c>
      <c r="W93" s="1" t="e">
        <f>'Schulleitungen Regelschule'!#REF!</f>
        <v>#REF!</v>
      </c>
      <c r="X93" s="1" t="e">
        <f>'Schulleitungen Regelschule'!#REF!</f>
        <v>#REF!</v>
      </c>
    </row>
    <row r="94" spans="1:24">
      <c r="A94" s="1" t="str">
        <f>'Schulleitungen Regelschule'!A116</f>
        <v>Kobelwald-Hub-Hard (PS)</v>
      </c>
      <c r="B94" s="1" t="str">
        <f>'Schulleitungen Regelschule'!E116</f>
        <v xml:space="preserve">Schulhaus Kobelwald-Hub-Hard </v>
      </c>
      <c r="C94" s="1" t="str">
        <f>'Schulleitungen Regelschule'!F116</f>
        <v>Bergstrasse 37</v>
      </c>
      <c r="D94" s="1"/>
      <c r="E94" s="1" t="str">
        <f>'Schulleitungen Regelschule'!G116</f>
        <v>9463</v>
      </c>
      <c r="F94" s="1" t="str">
        <f>'Schulleitungen Regelschule'!H116</f>
        <v>Oberriet</v>
      </c>
      <c r="G94" s="1" t="str">
        <f>'Schulleitungen Regelschule'!B116</f>
        <v>Frau</v>
      </c>
      <c r="H94" s="1" t="str">
        <f>'Schulleitungen Regelschule'!C116</f>
        <v>Carla</v>
      </c>
      <c r="I94" s="1" t="str">
        <f>'Schulleitungen Regelschule'!D116</f>
        <v>Tiefenauer</v>
      </c>
      <c r="N94" s="1" t="e">
        <f>'Schulleitungen Regelschule'!#REF!</f>
        <v>#REF!</v>
      </c>
      <c r="O94" s="1" t="e">
        <f>'Schulleitungen Regelschule'!#REF!</f>
        <v>#REF!</v>
      </c>
      <c r="P94" s="1" t="str">
        <f>'Schulleitungen Regelschule'!I116</f>
        <v>carla.tiefenaueratorschulen.ch</v>
      </c>
      <c r="Q94" s="1" t="str">
        <f>'Schulleitungen Regelschule'!J116</f>
        <v>72</v>
      </c>
      <c r="R94" s="1" t="str">
        <f>'Schulleitungen Regelschule'!K116</f>
        <v>Schulleitung KG/PS</v>
      </c>
      <c r="S94" s="1" t="e">
        <f>'Schulleitungen Regelschule'!#REF!</f>
        <v>#REF!</v>
      </c>
      <c r="T94" s="1" t="e">
        <f>'Schulleitungen Regelschule'!#REF!</f>
        <v>#REF!</v>
      </c>
      <c r="U94" s="1" t="e">
        <f>'Schulleitungen Regelschule'!#REF!</f>
        <v>#REF!</v>
      </c>
      <c r="V94" s="1" t="str">
        <f>'Schulleitungen Regelschule'!L116</f>
        <v>Rheintal</v>
      </c>
      <c r="W94" s="1" t="e">
        <f>'Schulleitungen Regelschule'!#REF!</f>
        <v>#REF!</v>
      </c>
      <c r="X94" s="1" t="e">
        <f>'Schulleitungen Regelschule'!#REF!</f>
        <v>#REF!</v>
      </c>
    </row>
    <row r="95" spans="1:24">
      <c r="A95" s="1" t="str">
        <f>'Schulleitungen Regelschule'!A117</f>
        <v>Lichtensteig</v>
      </c>
      <c r="B95" s="1" t="str">
        <f>'Schulleitungen Regelschule'!E117</f>
        <v xml:space="preserve">Primarschulhaus Lichtensteig </v>
      </c>
      <c r="C95" s="1" t="str">
        <f>'Schulleitungen Regelschule'!F117</f>
        <v>Bürgistrasse 14</v>
      </c>
      <c r="D95" s="1"/>
      <c r="E95" s="1" t="str">
        <f>'Schulleitungen Regelschule'!G117</f>
        <v>9620</v>
      </c>
      <c r="F95" s="1" t="str">
        <f>'Schulleitungen Regelschule'!H117</f>
        <v>Lichtensteig</v>
      </c>
      <c r="G95" s="1" t="str">
        <f>'Schulleitungen Regelschule'!B117</f>
        <v>Herr</v>
      </c>
      <c r="H95" s="1" t="str">
        <f>'Schulleitungen Regelschule'!C117</f>
        <v xml:space="preserve">Raphael </v>
      </c>
      <c r="I95" s="1" t="str">
        <f>'Schulleitungen Regelschule'!D117</f>
        <v>Dudli</v>
      </c>
      <c r="N95" s="1" t="e">
        <f>'Schulleitungen Regelschule'!#REF!</f>
        <v>#REF!</v>
      </c>
      <c r="O95" s="1" t="e">
        <f>'Schulleitungen Regelschule'!#REF!</f>
        <v>#REF!</v>
      </c>
      <c r="P95" s="1" t="str">
        <f>'Schulleitungen Regelschule'!I117</f>
        <v>Raphael.Dudliatlichtensteig.sg.ch</v>
      </c>
      <c r="Q95" s="1" t="str">
        <f>'Schulleitungen Regelschule'!J117</f>
        <v>72</v>
      </c>
      <c r="R95" s="1" t="str">
        <f>'Schulleitungen Regelschule'!K117</f>
        <v>Schulleitung KG/PS</v>
      </c>
      <c r="S95" s="1" t="e">
        <f>'Schulleitungen Regelschule'!#REF!</f>
        <v>#REF!</v>
      </c>
      <c r="T95" s="1" t="e">
        <f>'Schulleitungen Regelschule'!#REF!</f>
        <v>#REF!</v>
      </c>
      <c r="U95" s="1" t="e">
        <f>'Schulleitungen Regelschule'!#REF!</f>
        <v>#REF!</v>
      </c>
      <c r="V95" s="1" t="str">
        <f>'Schulleitungen Regelschule'!L117</f>
        <v>Toggenburg</v>
      </c>
      <c r="W95" s="1" t="e">
        <f>'Schulleitungen Regelschule'!#REF!</f>
        <v>#REF!</v>
      </c>
      <c r="X95" s="1" t="e">
        <f>'Schulleitungen Regelschule'!#REF!</f>
        <v>#REF!</v>
      </c>
    </row>
    <row r="96" spans="1:24">
      <c r="A96" s="1" t="str">
        <f>'Schulleitungen Regelschule'!A118</f>
        <v>Lienz (PS)</v>
      </c>
      <c r="B96" s="1" t="e">
        <f>'Schulleitungen Regelschule'!#REF!</f>
        <v>#REF!</v>
      </c>
      <c r="C96" s="1" t="e">
        <f>'Schulleitungen Regelschule'!#REF!</f>
        <v>#REF!</v>
      </c>
      <c r="D96" s="1"/>
      <c r="E96" s="1" t="e">
        <f>'Schulleitungen Regelschule'!#REF!</f>
        <v>#REF!</v>
      </c>
      <c r="F96" s="1" t="e">
        <f>'Schulleitungen Regelschule'!#REF!</f>
        <v>#REF!</v>
      </c>
      <c r="G96" s="1" t="str">
        <f>'Schulleitungen Regelschule'!B118</f>
        <v>Herr</v>
      </c>
      <c r="H96" s="1" t="str">
        <f>'Schulleitungen Regelschule'!C118</f>
        <v>Roland</v>
      </c>
      <c r="I96" s="1" t="str">
        <f>'Schulleitungen Regelschule'!D118</f>
        <v>Wohlwend</v>
      </c>
      <c r="J96" s="1"/>
      <c r="K96" s="1"/>
      <c r="L96" s="1"/>
      <c r="M96" s="1"/>
      <c r="N96" s="1" t="e">
        <f>'Schulleitungen Regelschule'!#REF!</f>
        <v>#REF!</v>
      </c>
      <c r="O96" s="1" t="e">
        <f>'Schulleitungen Regelschule'!#REF!</f>
        <v>#REF!</v>
      </c>
      <c r="P96" s="1" t="str">
        <f>'Schulleitungen Regelschule'!I118</f>
        <v>roland.wohlwendatorschulen.ch</v>
      </c>
      <c r="Q96" s="1" t="str">
        <f>'Schulleitungen Regelschule'!J118</f>
        <v>72</v>
      </c>
      <c r="R96" s="1" t="str">
        <f>'Schulleitungen Regelschule'!K118</f>
        <v>Schulleitung KG/PS</v>
      </c>
      <c r="S96" s="1" t="e">
        <f>'Schulleitungen Regelschule'!#REF!</f>
        <v>#REF!</v>
      </c>
      <c r="T96" s="1" t="e">
        <f>'Schulleitungen Regelschule'!#REF!</f>
        <v>#REF!</v>
      </c>
      <c r="U96" s="1" t="e">
        <f>'Schulleitungen Regelschule'!#REF!</f>
        <v>#REF!</v>
      </c>
      <c r="V96" s="1" t="str">
        <f>'Schulleitungen Regelschule'!L118</f>
        <v>Rheintal</v>
      </c>
      <c r="W96" s="1" t="e">
        <f>'Schulleitungen Regelschule'!#REF!</f>
        <v>#REF!</v>
      </c>
      <c r="X96" s="1" t="e">
        <f>'Schulleitungen Regelschule'!#REF!</f>
        <v>#REF!</v>
      </c>
    </row>
    <row r="97" spans="1:24">
      <c r="A97" s="1" t="str">
        <f>'Schulleitungen Regelschule'!A119</f>
        <v>Lüchingen (PS)</v>
      </c>
      <c r="B97" s="1" t="e">
        <f>'Schulleitungen Regelschule'!#REF!</f>
        <v>#REF!</v>
      </c>
      <c r="C97" s="1" t="e">
        <f>'Schulleitungen Regelschule'!#REF!</f>
        <v>#REF!</v>
      </c>
      <c r="D97" s="1"/>
      <c r="E97" s="1" t="e">
        <f>'Schulleitungen Regelschule'!#REF!</f>
        <v>#REF!</v>
      </c>
      <c r="F97" s="1" t="e">
        <f>'Schulleitungen Regelschule'!#REF!</f>
        <v>#REF!</v>
      </c>
      <c r="G97" s="1" t="str">
        <f>'Schulleitungen Regelschule'!B119</f>
        <v>Frau</v>
      </c>
      <c r="H97" s="1" t="str">
        <f>'Schulleitungen Regelschule'!C119</f>
        <v>Anna-Barbara</v>
      </c>
      <c r="I97" s="1" t="str">
        <f>'Schulleitungen Regelschule'!D119</f>
        <v>Ammann</v>
      </c>
      <c r="J97" s="1"/>
      <c r="K97" s="1"/>
      <c r="L97" s="1"/>
      <c r="M97" s="1"/>
      <c r="N97" s="1" t="e">
        <f>'Schulleitungen Regelschule'!#REF!</f>
        <v>#REF!</v>
      </c>
      <c r="O97" s="1" t="e">
        <f>'Schulleitungen Regelschule'!#REF!</f>
        <v>#REF!</v>
      </c>
      <c r="P97" s="1" t="str">
        <f>'Schulleitungen Regelschule'!I119</f>
        <v>a.ammannatluechingen.ch</v>
      </c>
      <c r="Q97" s="1" t="str">
        <f>'Schulleitungen Regelschule'!J119</f>
        <v>72</v>
      </c>
      <c r="R97" s="1" t="str">
        <f>'Schulleitungen Regelschule'!K119</f>
        <v>Schulleitung KG/PS</v>
      </c>
      <c r="S97" s="1" t="e">
        <f>'Schulleitungen Regelschule'!#REF!</f>
        <v>#REF!</v>
      </c>
      <c r="T97" s="1" t="e">
        <f>'Schulleitungen Regelschule'!#REF!</f>
        <v>#REF!</v>
      </c>
      <c r="U97" s="1" t="e">
        <f>'Schulleitungen Regelschule'!#REF!</f>
        <v>#REF!</v>
      </c>
      <c r="V97" s="1" t="str">
        <f>'Schulleitungen Regelschule'!L119</f>
        <v>Rheintal</v>
      </c>
      <c r="W97" s="1" t="e">
        <f>'Schulleitungen Regelschule'!#REF!</f>
        <v>#REF!</v>
      </c>
      <c r="X97" s="1" t="e">
        <f>'Schulleitungen Regelschule'!#REF!</f>
        <v>#REF!</v>
      </c>
    </row>
    <row r="98" spans="1:24">
      <c r="A98" s="1" t="str">
        <f>'Schulleitungen Regelschule'!A120</f>
        <v>Lüchingen (PS)</v>
      </c>
      <c r="B98" s="1" t="e">
        <f>'Schulleitungen Regelschule'!#REF!</f>
        <v>#REF!</v>
      </c>
      <c r="C98" s="1" t="e">
        <f>'Schulleitungen Regelschule'!#REF!</f>
        <v>#REF!</v>
      </c>
      <c r="D98" s="1"/>
      <c r="E98" s="1" t="e">
        <f>'Schulleitungen Regelschule'!#REF!</f>
        <v>#REF!</v>
      </c>
      <c r="F98" s="1" t="e">
        <f>'Schulleitungen Regelschule'!#REF!</f>
        <v>#REF!</v>
      </c>
      <c r="G98" s="1" t="str">
        <f>'Schulleitungen Regelschule'!B120</f>
        <v>Frau</v>
      </c>
      <c r="H98" s="1" t="str">
        <f>'Schulleitungen Regelschule'!C120</f>
        <v>Anna-Barbara</v>
      </c>
      <c r="I98" s="1" t="str">
        <f>'Schulleitungen Regelschule'!D120</f>
        <v>Ammann</v>
      </c>
      <c r="J98" s="1"/>
      <c r="K98" s="1"/>
      <c r="L98" s="1"/>
      <c r="M98" s="1"/>
      <c r="N98" s="1" t="e">
        <f>'Schulleitungen Regelschule'!#REF!</f>
        <v>#REF!</v>
      </c>
      <c r="O98" s="1" t="e">
        <f>'Schulleitungen Regelschule'!#REF!</f>
        <v>#REF!</v>
      </c>
      <c r="P98" s="1" t="str">
        <f>'Schulleitungen Regelschule'!I120</f>
        <v>a.ammannatluechingen.ch</v>
      </c>
      <c r="Q98" s="1" t="str">
        <f>'Schulleitungen Regelschule'!J120</f>
        <v>72</v>
      </c>
      <c r="R98" s="1" t="str">
        <f>'Schulleitungen Regelschule'!K120</f>
        <v>Schulleitung KG/PS</v>
      </c>
      <c r="S98" s="1" t="e">
        <f>'Schulleitungen Regelschule'!#REF!</f>
        <v>#REF!</v>
      </c>
      <c r="T98" s="1" t="e">
        <f>'Schulleitungen Regelschule'!#REF!</f>
        <v>#REF!</v>
      </c>
      <c r="U98" s="1" t="e">
        <f>'Schulleitungen Regelschule'!#REF!</f>
        <v>#REF!</v>
      </c>
      <c r="V98" s="1" t="str">
        <f>'Schulleitungen Regelschule'!L120</f>
        <v>Rheintal</v>
      </c>
      <c r="W98" s="1" t="e">
        <f>'Schulleitungen Regelschule'!#REF!</f>
        <v>#REF!</v>
      </c>
      <c r="X98" s="1" t="e">
        <f>'Schulleitungen Regelschule'!#REF!</f>
        <v>#REF!</v>
      </c>
    </row>
    <row r="99" spans="1:24">
      <c r="A99" s="1" t="str">
        <f>'Schulleitungen Regelschule'!A121</f>
        <v>Lüchingen (PS)</v>
      </c>
      <c r="B99" s="1" t="e">
        <f>'Schulleitungen Regelschule'!#REF!</f>
        <v>#REF!</v>
      </c>
      <c r="C99" s="1" t="e">
        <f>'Schulleitungen Regelschule'!#REF!</f>
        <v>#REF!</v>
      </c>
      <c r="D99" s="1"/>
      <c r="E99" s="1" t="e">
        <f>'Schulleitungen Regelschule'!#REF!</f>
        <v>#REF!</v>
      </c>
      <c r="F99" s="1" t="e">
        <f>'Schulleitungen Regelschule'!#REF!</f>
        <v>#REF!</v>
      </c>
      <c r="G99" s="1" t="str">
        <f>'Schulleitungen Regelschule'!B121</f>
        <v>Frau</v>
      </c>
      <c r="H99" s="1" t="str">
        <f>'Schulleitungen Regelschule'!C121</f>
        <v>Anna-Barbara</v>
      </c>
      <c r="I99" s="1" t="str">
        <f>'Schulleitungen Regelschule'!D121</f>
        <v>Ammann</v>
      </c>
      <c r="J99" s="1"/>
      <c r="K99" s="1"/>
      <c r="L99" s="1"/>
      <c r="M99" s="1"/>
      <c r="N99" s="1" t="e">
        <f>'Schulleitungen Regelschule'!#REF!</f>
        <v>#REF!</v>
      </c>
      <c r="O99" s="1" t="e">
        <f>'Schulleitungen Regelschule'!#REF!</f>
        <v>#REF!</v>
      </c>
      <c r="P99" s="1" t="str">
        <f>'Schulleitungen Regelschule'!I121</f>
        <v>a.ammannatluechingen.ch</v>
      </c>
      <c r="Q99" s="1" t="str">
        <f>'Schulleitungen Regelschule'!J121</f>
        <v>72</v>
      </c>
      <c r="R99" s="1" t="str">
        <f>'Schulleitungen Regelschule'!K121</f>
        <v>Schulleitung KG/PS</v>
      </c>
      <c r="S99" s="1" t="e">
        <f>'Schulleitungen Regelschule'!#REF!</f>
        <v>#REF!</v>
      </c>
      <c r="T99" s="1" t="e">
        <f>'Schulleitungen Regelschule'!#REF!</f>
        <v>#REF!</v>
      </c>
      <c r="U99" s="1" t="e">
        <f>'Schulleitungen Regelschule'!#REF!</f>
        <v>#REF!</v>
      </c>
      <c r="V99" s="1" t="str">
        <f>'Schulleitungen Regelschule'!L121</f>
        <v>Rheintal</v>
      </c>
      <c r="W99" s="1" t="e">
        <f>'Schulleitungen Regelschule'!#REF!</f>
        <v>#REF!</v>
      </c>
      <c r="X99" s="1" t="e">
        <f>'Schulleitungen Regelschule'!#REF!</f>
        <v>#REF!</v>
      </c>
    </row>
    <row r="100" spans="1:24">
      <c r="A100" s="1" t="str">
        <f>'Schulleitungen Regelschule'!A122</f>
        <v>Lütisburg (PS)</v>
      </c>
      <c r="B100" s="1" t="str">
        <f>'Schulleitungen Regelschule'!E122</f>
        <v xml:space="preserve">Schulhaus Neudorf </v>
      </c>
      <c r="C100" s="1" t="str">
        <f>'Schulleitungen Regelschule'!F122</f>
        <v>Flawilerstrasse 27</v>
      </c>
      <c r="D100" s="1"/>
      <c r="E100" s="1" t="str">
        <f>'Schulleitungen Regelschule'!G122</f>
        <v>9604</v>
      </c>
      <c r="F100" s="1" t="str">
        <f>'Schulleitungen Regelschule'!H122</f>
        <v>Lütisburg</v>
      </c>
      <c r="G100" s="1" t="str">
        <f>'Schulleitungen Regelschule'!B122</f>
        <v>Frau</v>
      </c>
      <c r="H100" s="1" t="str">
        <f>'Schulleitungen Regelschule'!C122</f>
        <v>Jeannette</v>
      </c>
      <c r="I100" s="1" t="str">
        <f>'Schulleitungen Regelschule'!D122</f>
        <v>Gygax</v>
      </c>
      <c r="N100" s="1" t="e">
        <f>'Schulleitungen Regelschule'!#REF!</f>
        <v>#REF!</v>
      </c>
      <c r="O100" s="1" t="e">
        <f>'Schulleitungen Regelschule'!#REF!</f>
        <v>#REF!</v>
      </c>
      <c r="P100" s="1" t="str">
        <f>'Schulleitungen Regelschule'!I122</f>
        <v>jeannettegygaxatschuleluetisburg.ch</v>
      </c>
      <c r="Q100" s="1" t="str">
        <f>'Schulleitungen Regelschule'!J122</f>
        <v>72</v>
      </c>
      <c r="R100" s="1" t="str">
        <f>'Schulleitungen Regelschule'!K122</f>
        <v>Schulleitung KG/PS</v>
      </c>
      <c r="S100" s="1" t="e">
        <f>'Schulleitungen Regelschule'!#REF!</f>
        <v>#REF!</v>
      </c>
      <c r="T100" s="1" t="e">
        <f>'Schulleitungen Regelschule'!#REF!</f>
        <v>#REF!</v>
      </c>
      <c r="U100" s="1" t="e">
        <f>'Schulleitungen Regelschule'!#REF!</f>
        <v>#REF!</v>
      </c>
      <c r="V100" s="1" t="str">
        <f>'Schulleitungen Regelschule'!L122</f>
        <v>Toggenburg</v>
      </c>
      <c r="W100" s="1" t="e">
        <f>'Schulleitungen Regelschule'!#REF!</f>
        <v>#REF!</v>
      </c>
      <c r="X100" s="1" t="e">
        <f>'Schulleitungen Regelschule'!#REF!</f>
        <v>#REF!</v>
      </c>
    </row>
    <row r="101" spans="1:24">
      <c r="A101" s="1" t="str">
        <f>'Schulleitungen Regelschule'!A123</f>
        <v>Lütisburg (PS)</v>
      </c>
      <c r="B101" s="1" t="str">
        <f>'Schulleitungen Regelschule'!E123</f>
        <v xml:space="preserve">Schulhaus Neudorf </v>
      </c>
      <c r="C101" s="1" t="str">
        <f>'Schulleitungen Regelschule'!F123</f>
        <v>Flawilerstrasse 27</v>
      </c>
      <c r="E101" s="1" t="str">
        <f>'Schulleitungen Regelschule'!G123</f>
        <v>9604</v>
      </c>
      <c r="F101" s="1" t="str">
        <f>'Schulleitungen Regelschule'!H123</f>
        <v>Lütisburg</v>
      </c>
      <c r="G101" s="1" t="str">
        <f>'Schulleitungen Regelschule'!B123</f>
        <v>Herr</v>
      </c>
      <c r="H101" s="1" t="str">
        <f>'Schulleitungen Regelschule'!C123</f>
        <v>Remo</v>
      </c>
      <c r="I101" s="1" t="str">
        <f>'Schulleitungen Regelschule'!D123</f>
        <v>Walder</v>
      </c>
      <c r="N101" s="1" t="e">
        <f>'Schulleitungen Regelschule'!#REF!</f>
        <v>#REF!</v>
      </c>
      <c r="O101" s="1" t="e">
        <f>'Schulleitungen Regelschule'!#REF!</f>
        <v>#REF!</v>
      </c>
      <c r="P101" s="1" t="str">
        <f>'Schulleitungen Regelschule'!I123</f>
        <v>remowalderatschuleluetisburg.ch</v>
      </c>
      <c r="Q101" s="1" t="str">
        <f>'Schulleitungen Regelschule'!J123</f>
        <v>72</v>
      </c>
      <c r="R101" s="1" t="str">
        <f>'Schulleitungen Regelschule'!K123</f>
        <v>Schulleitung KG/PS</v>
      </c>
      <c r="S101" s="1" t="e">
        <f>'Schulleitungen Regelschule'!#REF!</f>
        <v>#REF!</v>
      </c>
      <c r="T101" s="1" t="e">
        <f>'Schulleitungen Regelschule'!#REF!</f>
        <v>#REF!</v>
      </c>
      <c r="U101" s="1" t="e">
        <f>'Schulleitungen Regelschule'!#REF!</f>
        <v>#REF!</v>
      </c>
      <c r="V101" s="1" t="str">
        <f>'Schulleitungen Regelschule'!L123</f>
        <v>Toggenburg</v>
      </c>
      <c r="W101" s="1" t="e">
        <f>'Schulleitungen Regelschule'!#REF!</f>
        <v>#REF!</v>
      </c>
      <c r="X101" s="1" t="s">
        <v>2032</v>
      </c>
    </row>
    <row r="102" spans="1:24">
      <c r="A102" s="1" t="str">
        <f>'Schulleitungen Regelschule'!A124</f>
        <v>Marbach (PS)</v>
      </c>
      <c r="B102" s="1" t="str">
        <f>'Schulleitungen Regelschule'!E124</f>
        <v xml:space="preserve">Schulhaus Feld </v>
      </c>
      <c r="C102" s="1" t="str">
        <f>'Schulleitungen Regelschule'!F124</f>
        <v>Rietstrasse 17</v>
      </c>
      <c r="D102" s="1"/>
      <c r="E102" s="1" t="str">
        <f>'Schulleitungen Regelschule'!G124</f>
        <v>9437</v>
      </c>
      <c r="F102" s="1" t="str">
        <f>'Schulleitungen Regelschule'!H124</f>
        <v>Marbach</v>
      </c>
      <c r="G102" s="1" t="str">
        <f>'Schulleitungen Regelschule'!B124</f>
        <v>Frau</v>
      </c>
      <c r="H102" s="1" t="str">
        <f>'Schulleitungen Regelschule'!C124</f>
        <v>Sandra</v>
      </c>
      <c r="I102" s="1" t="str">
        <f>'Schulleitungen Regelschule'!D124</f>
        <v>Hengartner</v>
      </c>
      <c r="N102" s="1" t="e">
        <f>'Schulleitungen Regelschule'!#REF!</f>
        <v>#REF!</v>
      </c>
      <c r="O102" s="1" t="e">
        <f>'Schulleitungen Regelschule'!#REF!</f>
        <v>#REF!</v>
      </c>
      <c r="P102" s="1" t="str">
        <f>'Schulleitungen Regelschule'!I124</f>
        <v>sandra.hengartneratps-marbach.ch</v>
      </c>
      <c r="Q102" s="1" t="str">
        <f>'Schulleitungen Regelschule'!J124</f>
        <v>71</v>
      </c>
      <c r="R102" s="1" t="str">
        <f>'Schulleitungen Regelschule'!K124</f>
        <v>Schulleitung PS</v>
      </c>
      <c r="S102" s="1" t="e">
        <f>'Schulleitungen Regelschule'!#REF!</f>
        <v>#REF!</v>
      </c>
      <c r="T102" s="1" t="e">
        <f>'Schulleitungen Regelschule'!#REF!</f>
        <v>#REF!</v>
      </c>
      <c r="U102" s="1" t="e">
        <f>'Schulleitungen Regelschule'!#REF!</f>
        <v>#REF!</v>
      </c>
      <c r="V102" s="1" t="str">
        <f>'Schulleitungen Regelschule'!L124</f>
        <v>Rheintal</v>
      </c>
      <c r="W102" s="1" t="e">
        <f>'Schulleitungen Regelschule'!#REF!</f>
        <v>#REF!</v>
      </c>
      <c r="X102" s="1" t="e">
        <f>'Schulleitungen Regelschule'!#REF!</f>
        <v>#REF!</v>
      </c>
    </row>
    <row r="103" spans="1:24">
      <c r="A103" s="1" t="str">
        <f>'Schulleitungen Regelschule'!A125</f>
        <v>Mels</v>
      </c>
      <c r="B103" s="1" t="e">
        <f>'Schulleitungen Regelschule'!#REF!</f>
        <v>#REF!</v>
      </c>
      <c r="C103" s="1" t="e">
        <f>'Schulleitungen Regelschule'!#REF!</f>
        <v>#REF!</v>
      </c>
      <c r="D103" s="1"/>
      <c r="E103" s="1" t="e">
        <f>'Schulleitungen Regelschule'!#REF!</f>
        <v>#REF!</v>
      </c>
      <c r="F103" s="1" t="e">
        <f>'Schulleitungen Regelschule'!#REF!</f>
        <v>#REF!</v>
      </c>
      <c r="G103" s="1" t="str">
        <f>'Schulleitungen Regelschule'!B125</f>
        <v>Herr</v>
      </c>
      <c r="H103" s="1" t="str">
        <f>'Schulleitungen Regelschule'!C125</f>
        <v>Ruedi</v>
      </c>
      <c r="I103" s="1" t="str">
        <f>'Schulleitungen Regelschule'!D125</f>
        <v>Gall</v>
      </c>
      <c r="J103" s="1"/>
      <c r="K103" s="1"/>
      <c r="L103" s="1"/>
      <c r="M103" s="1"/>
      <c r="N103" s="1" t="e">
        <f>'Schulleitungen Regelschule'!#REF!</f>
        <v>#REF!</v>
      </c>
      <c r="O103" s="1" t="e">
        <f>'Schulleitungen Regelschule'!#REF!</f>
        <v>#REF!</v>
      </c>
      <c r="P103" s="1" t="str">
        <f>'Schulleitungen Regelschule'!I125</f>
        <v>ruedi.gallatschulemels.ch</v>
      </c>
      <c r="Q103" s="1" t="str">
        <f>'Schulleitungen Regelschule'!J125</f>
        <v>71</v>
      </c>
      <c r="R103" s="1" t="str">
        <f>'Schulleitungen Regelschule'!K125</f>
        <v>Schulleitung PS</v>
      </c>
      <c r="S103" s="1" t="e">
        <f>'Schulleitungen Regelschule'!#REF!</f>
        <v>#REF!</v>
      </c>
      <c r="T103" s="1" t="e">
        <f>'Schulleitungen Regelschule'!#REF!</f>
        <v>#REF!</v>
      </c>
      <c r="U103" s="1" t="e">
        <f>'Schulleitungen Regelschule'!#REF!</f>
        <v>#REF!</v>
      </c>
      <c r="V103" s="1" t="str">
        <f>'Schulleitungen Regelschule'!L125</f>
        <v>Sarganserland</v>
      </c>
      <c r="W103" s="1" t="e">
        <f>'Schulleitungen Regelschule'!#REF!</f>
        <v>#REF!</v>
      </c>
      <c r="X103" s="1" t="e">
        <f>'Schulleitungen Regelschule'!#REF!</f>
        <v>#REF!</v>
      </c>
    </row>
    <row r="104" spans="1:24">
      <c r="A104" s="1" t="str">
        <f>'Schulleitungen Regelschule'!A126</f>
        <v>Mels</v>
      </c>
      <c r="B104" s="1" t="e">
        <f>'Schulleitungen Regelschule'!#REF!</f>
        <v>#REF!</v>
      </c>
      <c r="C104" s="1" t="e">
        <f>'Schulleitungen Regelschule'!#REF!</f>
        <v>#REF!</v>
      </c>
      <c r="D104" s="1"/>
      <c r="E104" s="1" t="e">
        <f>'Schulleitungen Regelschule'!#REF!</f>
        <v>#REF!</v>
      </c>
      <c r="F104" s="1" t="e">
        <f>'Schulleitungen Regelschule'!#REF!</f>
        <v>#REF!</v>
      </c>
      <c r="G104" s="1" t="str">
        <f>'Schulleitungen Regelschule'!B126</f>
        <v>Herr</v>
      </c>
      <c r="H104" s="1" t="str">
        <f>'Schulleitungen Regelschule'!C126</f>
        <v>Edi</v>
      </c>
      <c r="I104" s="1" t="str">
        <f>'Schulleitungen Regelschule'!D126</f>
        <v>Scherrer</v>
      </c>
      <c r="J104" s="1"/>
      <c r="K104" s="1"/>
      <c r="L104" s="1"/>
      <c r="M104" s="1"/>
      <c r="N104" s="1" t="e">
        <f>'Schulleitungen Regelschule'!#REF!</f>
        <v>#REF!</v>
      </c>
      <c r="O104" s="1" t="e">
        <f>'Schulleitungen Regelschule'!#REF!</f>
        <v>#REF!</v>
      </c>
      <c r="P104" s="1" t="str">
        <f>'Schulleitungen Regelschule'!I126</f>
        <v>edi.scherreratschulemels.ch</v>
      </c>
      <c r="Q104" s="1" t="str">
        <f>'Schulleitungen Regelschule'!J126</f>
        <v>73</v>
      </c>
      <c r="R104" s="1" t="str">
        <f>'Schulleitungen Regelschule'!K126</f>
        <v>Schulleitung OS</v>
      </c>
      <c r="S104" s="1" t="e">
        <f>'Schulleitungen Regelschule'!#REF!</f>
        <v>#REF!</v>
      </c>
      <c r="T104" s="1" t="e">
        <f>'Schulleitungen Regelschule'!#REF!</f>
        <v>#REF!</v>
      </c>
      <c r="U104" s="1" t="e">
        <f>'Schulleitungen Regelschule'!#REF!</f>
        <v>#REF!</v>
      </c>
      <c r="V104" s="1" t="str">
        <f>'Schulleitungen Regelschule'!L126</f>
        <v>Sarganserland</v>
      </c>
      <c r="W104" s="1" t="e">
        <f>'Schulleitungen Regelschule'!#REF!</f>
        <v>#REF!</v>
      </c>
      <c r="X104" s="1" t="e">
        <f>'Schulleitungen Regelschule'!#REF!</f>
        <v>#REF!</v>
      </c>
    </row>
    <row r="105" spans="1:24">
      <c r="A105" s="1" t="str">
        <f>'Schulleitungen Regelschule'!A127</f>
        <v>Mels</v>
      </c>
      <c r="B105" s="1" t="e">
        <f>'Schulleitungen Regelschule'!#REF!</f>
        <v>#REF!</v>
      </c>
      <c r="C105" s="1" t="e">
        <f>'Schulleitungen Regelschule'!#REF!</f>
        <v>#REF!</v>
      </c>
      <c r="D105" s="1"/>
      <c r="E105" s="1" t="e">
        <f>'Schulleitungen Regelschule'!#REF!</f>
        <v>#REF!</v>
      </c>
      <c r="F105" s="1" t="e">
        <f>'Schulleitungen Regelschule'!#REF!</f>
        <v>#REF!</v>
      </c>
      <c r="G105" s="1" t="str">
        <f>'Schulleitungen Regelschule'!B127</f>
        <v>Herr</v>
      </c>
      <c r="H105" s="1" t="str">
        <f>'Schulleitungen Regelschule'!C127</f>
        <v>Donat</v>
      </c>
      <c r="I105" s="1" t="str">
        <f>'Schulleitungen Regelschule'!D127</f>
        <v>Schilter</v>
      </c>
      <c r="J105" s="1"/>
      <c r="K105" s="1"/>
      <c r="L105" s="1"/>
      <c r="M105" s="1"/>
      <c r="N105" s="1" t="e">
        <f>'Schulleitungen Regelschule'!#REF!</f>
        <v>#REF!</v>
      </c>
      <c r="O105" s="1" t="e">
        <f>'Schulleitungen Regelschule'!#REF!</f>
        <v>#REF!</v>
      </c>
      <c r="P105" s="1" t="str">
        <f>'Schulleitungen Regelschule'!I127</f>
        <v>donat.schilteratschulemels.ch</v>
      </c>
      <c r="Q105" s="1" t="str">
        <f>'Schulleitungen Regelschule'!J127</f>
        <v>71</v>
      </c>
      <c r="R105" s="1" t="str">
        <f>'Schulleitungen Regelschule'!K127</f>
        <v>Schulleitung PS</v>
      </c>
      <c r="S105" s="1" t="e">
        <f>'Schulleitungen Regelschule'!#REF!</f>
        <v>#REF!</v>
      </c>
      <c r="T105" s="1" t="e">
        <f>'Schulleitungen Regelschule'!#REF!</f>
        <v>#REF!</v>
      </c>
      <c r="U105" s="1" t="e">
        <f>'Schulleitungen Regelschule'!#REF!</f>
        <v>#REF!</v>
      </c>
      <c r="V105" s="1" t="str">
        <f>'Schulleitungen Regelschule'!L127</f>
        <v>Sarganserland</v>
      </c>
      <c r="W105" s="1" t="e">
        <f>'Schulleitungen Regelschule'!#REF!</f>
        <v>#REF!</v>
      </c>
      <c r="X105" s="1" t="e">
        <f>'Schulleitungen Regelschule'!#REF!</f>
        <v>#REF!</v>
      </c>
    </row>
    <row r="106" spans="1:24">
      <c r="A106" s="1" t="str">
        <f>'Schulleitungen Regelschule'!A128</f>
        <v>Mels</v>
      </c>
      <c r="B106" s="1" t="e">
        <f>'Schulleitungen Regelschule'!#REF!</f>
        <v>#REF!</v>
      </c>
      <c r="C106" s="1" t="e">
        <f>'Schulleitungen Regelschule'!#REF!</f>
        <v>#REF!</v>
      </c>
      <c r="D106" s="1"/>
      <c r="E106" s="1" t="e">
        <f>'Schulleitungen Regelschule'!#REF!</f>
        <v>#REF!</v>
      </c>
      <c r="F106" s="1" t="e">
        <f>'Schulleitungen Regelschule'!#REF!</f>
        <v>#REF!</v>
      </c>
      <c r="G106" s="1" t="str">
        <f>'Schulleitungen Regelschule'!B128</f>
        <v>Herr</v>
      </c>
      <c r="H106" s="1" t="str">
        <f>'Schulleitungen Regelschule'!C128</f>
        <v>Rainer</v>
      </c>
      <c r="I106" s="1" t="str">
        <f>'Schulleitungen Regelschule'!D128</f>
        <v>Sgier</v>
      </c>
      <c r="J106" s="1"/>
      <c r="K106" s="1"/>
      <c r="L106" s="1"/>
      <c r="M106" s="1"/>
      <c r="N106" s="1" t="e">
        <f>'Schulleitungen Regelschule'!#REF!</f>
        <v>#REF!</v>
      </c>
      <c r="O106" s="1" t="e">
        <f>'Schulleitungen Regelschule'!#REF!</f>
        <v>#REF!</v>
      </c>
      <c r="P106" s="1" t="str">
        <f>'Schulleitungen Regelschule'!I128</f>
        <v>rainer.sgieratschulemels.ch</v>
      </c>
      <c r="Q106" s="1" t="str">
        <f>'Schulleitungen Regelschule'!J128</f>
        <v>71</v>
      </c>
      <c r="R106" s="1" t="str">
        <f>'Schulleitungen Regelschule'!K128</f>
        <v>Schulleitung PS</v>
      </c>
      <c r="S106" s="1" t="e">
        <f>'Schulleitungen Regelschule'!#REF!</f>
        <v>#REF!</v>
      </c>
      <c r="T106" s="1" t="e">
        <f>'Schulleitungen Regelschule'!#REF!</f>
        <v>#REF!</v>
      </c>
      <c r="U106" s="1" t="e">
        <f>'Schulleitungen Regelschule'!#REF!</f>
        <v>#REF!</v>
      </c>
      <c r="V106" s="1" t="str">
        <f>'Schulleitungen Regelschule'!L128</f>
        <v>Sarganserland</v>
      </c>
      <c r="W106" s="1" t="e">
        <f>'Schulleitungen Regelschule'!#REF!</f>
        <v>#REF!</v>
      </c>
      <c r="X106" s="1" t="e">
        <f>'Schulleitungen Regelschule'!#REF!</f>
        <v>#REF!</v>
      </c>
    </row>
    <row r="107" spans="1:24">
      <c r="A107" s="1" t="str">
        <f>'Schulleitungen Regelschule'!A129</f>
        <v>Mels</v>
      </c>
      <c r="B107" s="1" t="e">
        <f>'Schulleitungen Regelschule'!#REF!</f>
        <v>#REF!</v>
      </c>
      <c r="C107" s="1" t="e">
        <f>'Schulleitungen Regelschule'!#REF!</f>
        <v>#REF!</v>
      </c>
      <c r="D107" s="1"/>
      <c r="E107" s="1" t="e">
        <f>'Schulleitungen Regelschule'!#REF!</f>
        <v>#REF!</v>
      </c>
      <c r="F107" s="1" t="e">
        <f>'Schulleitungen Regelschule'!#REF!</f>
        <v>#REF!</v>
      </c>
      <c r="G107" s="1" t="str">
        <f>'Schulleitungen Regelschule'!B129</f>
        <v>Herr</v>
      </c>
      <c r="H107" s="1" t="str">
        <f>'Schulleitungen Regelschule'!C129</f>
        <v>Ruedi</v>
      </c>
      <c r="I107" s="1" t="str">
        <f>'Schulleitungen Regelschule'!D129</f>
        <v>Gall</v>
      </c>
      <c r="J107" s="1"/>
      <c r="K107" s="1"/>
      <c r="L107" s="1"/>
      <c r="M107" s="1"/>
      <c r="N107" s="1" t="e">
        <f>'Schulleitungen Regelschule'!#REF!</f>
        <v>#REF!</v>
      </c>
      <c r="O107" s="1" t="e">
        <f>'Schulleitungen Regelschule'!#REF!</f>
        <v>#REF!</v>
      </c>
      <c r="P107" s="1" t="str">
        <f>'Schulleitungen Regelschule'!I129</f>
        <v>ruedi.gallatschulemels.ch</v>
      </c>
      <c r="Q107" s="1" t="str">
        <f>'Schulleitungen Regelschule'!J129</f>
        <v>71</v>
      </c>
      <c r="R107" s="1" t="str">
        <f>'Schulleitungen Regelschule'!K129</f>
        <v>Schulleitung PS</v>
      </c>
      <c r="S107" s="1" t="e">
        <f>'Schulleitungen Regelschule'!#REF!</f>
        <v>#REF!</v>
      </c>
      <c r="T107" s="1" t="e">
        <f>'Schulleitungen Regelschule'!#REF!</f>
        <v>#REF!</v>
      </c>
      <c r="U107" s="1" t="e">
        <f>'Schulleitungen Regelschule'!#REF!</f>
        <v>#REF!</v>
      </c>
      <c r="V107" s="1" t="str">
        <f>'Schulleitungen Regelschule'!L129</f>
        <v>Sarganserland</v>
      </c>
      <c r="W107" s="1" t="e">
        <f>'Schulleitungen Regelschule'!#REF!</f>
        <v>#REF!</v>
      </c>
      <c r="X107" s="1" t="e">
        <f>'Schulleitungen Regelschule'!#REF!</f>
        <v>#REF!</v>
      </c>
    </row>
    <row r="108" spans="1:24">
      <c r="A108" s="1" t="e">
        <f>'Schulleitungen Regelschule'!#REF!</f>
        <v>#REF!</v>
      </c>
      <c r="B108" s="1" t="e">
        <f>'Schulleitungen Regelschule'!#REF!</f>
        <v>#REF!</v>
      </c>
      <c r="C108" s="1" t="e">
        <f>'Schulleitungen Regelschule'!#REF!</f>
        <v>#REF!</v>
      </c>
      <c r="E108" s="1" t="e">
        <f>'Schulleitungen Regelschule'!#REF!</f>
        <v>#REF!</v>
      </c>
      <c r="F108" s="1" t="e">
        <f>'Schulleitungen Regelschule'!#REF!</f>
        <v>#REF!</v>
      </c>
      <c r="N108" s="1" t="e">
        <f>'Schulleitungen Regelschule'!#REF!</f>
        <v>#REF!</v>
      </c>
      <c r="O108" s="1" t="e">
        <f>'Schulleitungen Regelschule'!#REF!</f>
        <v>#REF!</v>
      </c>
      <c r="P108" s="1" t="e">
        <f>'Schulleitungen Regelschule'!#REF!</f>
        <v>#REF!</v>
      </c>
      <c r="Q108" s="1" t="e">
        <f>'Schulleitungen Regelschule'!#REF!</f>
        <v>#REF!</v>
      </c>
      <c r="R108" s="1" t="e">
        <f>'Schulleitungen Regelschule'!#REF!</f>
        <v>#REF!</v>
      </c>
      <c r="S108" s="1" t="e">
        <f>'Schulleitungen Regelschule'!#REF!</f>
        <v>#REF!</v>
      </c>
      <c r="T108" s="1" t="e">
        <f>'Schulleitungen Regelschule'!#REF!</f>
        <v>#REF!</v>
      </c>
      <c r="U108" s="1" t="e">
        <f>'Schulleitungen Regelschule'!#REF!</f>
        <v>#REF!</v>
      </c>
      <c r="V108" s="1" t="e">
        <f>'Schulleitungen Regelschule'!#REF!</f>
        <v>#REF!</v>
      </c>
      <c r="W108" s="1" t="e">
        <f>'Schulleitungen Regelschule'!#REF!</f>
        <v>#REF!</v>
      </c>
      <c r="X108" s="1" t="e">
        <f>'Schulleitungen Regelschule'!#REF!</f>
        <v>#REF!</v>
      </c>
    </row>
    <row r="109" spans="1:24">
      <c r="A109" s="1" t="str">
        <f>'Schulleitungen Regelschule'!A130</f>
        <v>Mels</v>
      </c>
      <c r="B109" s="1" t="e">
        <f>'Schulleitungen Regelschule'!#REF!</f>
        <v>#REF!</v>
      </c>
      <c r="C109" s="1" t="e">
        <f>'Schulleitungen Regelschule'!#REF!</f>
        <v>#REF!</v>
      </c>
      <c r="E109" s="1" t="e">
        <f>'Schulleitungen Regelschule'!#REF!</f>
        <v>#REF!</v>
      </c>
      <c r="F109" s="1" t="e">
        <f>'Schulleitungen Regelschule'!#REF!</f>
        <v>#REF!</v>
      </c>
      <c r="N109" s="1" t="e">
        <f>'Schulleitungen Regelschule'!#REF!</f>
        <v>#REF!</v>
      </c>
      <c r="O109" s="1" t="e">
        <f>'Schulleitungen Regelschule'!#REF!</f>
        <v>#REF!</v>
      </c>
      <c r="P109" s="1" t="str">
        <f>'Schulleitungen Regelschule'!I130</f>
        <v>stefanie.zimmermannatschulemels.ch</v>
      </c>
      <c r="Q109" s="1" t="str">
        <f>'Schulleitungen Regelschule'!J130</f>
        <v>74</v>
      </c>
      <c r="R109" s="1" t="str">
        <f>'Schulleitungen Regelschule'!K130</f>
        <v>Schulleitung GS</v>
      </c>
      <c r="S109" s="1" t="e">
        <f>'Schulleitungen Regelschule'!#REF!</f>
        <v>#REF!</v>
      </c>
      <c r="T109" s="1" t="e">
        <f>'Schulleitungen Regelschule'!#REF!</f>
        <v>#REF!</v>
      </c>
      <c r="U109" s="1" t="e">
        <f>'Schulleitungen Regelschule'!#REF!</f>
        <v>#REF!</v>
      </c>
      <c r="V109" s="1" t="str">
        <f>'Schulleitungen Regelschule'!L130</f>
        <v>Sarganserland</v>
      </c>
      <c r="W109" s="1" t="e">
        <f>'Schulleitungen Regelschule'!#REF!</f>
        <v>#REF!</v>
      </c>
      <c r="X109" s="1" t="e">
        <f>'Schulleitungen Regelschule'!#REF!</f>
        <v>#REF!</v>
      </c>
    </row>
    <row r="110" spans="1:24">
      <c r="A110" s="1" t="str">
        <f>'Schulleitungen Regelschule'!A131</f>
        <v>Mels</v>
      </c>
      <c r="B110" s="1" t="e">
        <f>'Schulleitungen Regelschule'!#REF!</f>
        <v>#REF!</v>
      </c>
      <c r="C110" s="1" t="e">
        <f>'Schulleitungen Regelschule'!#REF!</f>
        <v>#REF!</v>
      </c>
      <c r="E110" s="1" t="e">
        <f>'Schulleitungen Regelschule'!#REF!</f>
        <v>#REF!</v>
      </c>
      <c r="F110" s="1" t="e">
        <f>'Schulleitungen Regelschule'!#REF!</f>
        <v>#REF!</v>
      </c>
      <c r="N110" s="1" t="e">
        <f>'Schulleitungen Regelschule'!#REF!</f>
        <v>#REF!</v>
      </c>
      <c r="O110" s="1" t="e">
        <f>'Schulleitungen Regelschule'!#REF!</f>
        <v>#REF!</v>
      </c>
      <c r="P110" s="1" t="str">
        <f>'Schulleitungen Regelschule'!I131</f>
        <v>stefanie.zimmermannatschulemels.ch</v>
      </c>
      <c r="Q110" s="1" t="str">
        <f>'Schulleitungen Regelschule'!J131</f>
        <v>74</v>
      </c>
      <c r="R110" s="1" t="str">
        <f>'Schulleitungen Regelschule'!K131</f>
        <v>Schulleitung GS</v>
      </c>
      <c r="S110" s="1" t="e">
        <f>'Schulleitungen Regelschule'!#REF!</f>
        <v>#REF!</v>
      </c>
      <c r="T110" s="1" t="e">
        <f>'Schulleitungen Regelschule'!#REF!</f>
        <v>#REF!</v>
      </c>
      <c r="U110" s="1" t="e">
        <f>'Schulleitungen Regelschule'!#REF!</f>
        <v>#REF!</v>
      </c>
      <c r="V110" s="1" t="str">
        <f>'Schulleitungen Regelschule'!L131</f>
        <v>Sarganserland</v>
      </c>
      <c r="W110" s="1" t="e">
        <f>'Schulleitungen Regelschule'!#REF!</f>
        <v>#REF!</v>
      </c>
      <c r="X110" s="1" t="e">
        <f>'Schulleitungen Regelschule'!#REF!</f>
        <v>#REF!</v>
      </c>
    </row>
    <row r="111" spans="1:24">
      <c r="A111" s="1" t="str">
        <f>'Schulleitungen Regelschule'!A132</f>
        <v>Mels</v>
      </c>
      <c r="B111" s="1" t="e">
        <f>'Schulleitungen Regelschule'!#REF!</f>
        <v>#REF!</v>
      </c>
      <c r="C111" s="1" t="e">
        <f>'Schulleitungen Regelschule'!#REF!</f>
        <v>#REF!</v>
      </c>
      <c r="E111" s="1" t="e">
        <f>'Schulleitungen Regelschule'!#REF!</f>
        <v>#REF!</v>
      </c>
      <c r="F111" s="1" t="e">
        <f>'Schulleitungen Regelschule'!#REF!</f>
        <v>#REF!</v>
      </c>
      <c r="N111" s="1" t="e">
        <f>'Schulleitungen Regelschule'!#REF!</f>
        <v>#REF!</v>
      </c>
      <c r="O111" s="1" t="e">
        <f>'Schulleitungen Regelschule'!#REF!</f>
        <v>#REF!</v>
      </c>
      <c r="P111" s="1" t="str">
        <f>'Schulleitungen Regelschule'!I132</f>
        <v>stefanie.zimmermannatschulemels.ch</v>
      </c>
      <c r="Q111" s="1" t="str">
        <f>'Schulleitungen Regelschule'!J132</f>
        <v>74</v>
      </c>
      <c r="R111" s="1" t="str">
        <f>'Schulleitungen Regelschule'!K132</f>
        <v>Schulleitung GS</v>
      </c>
      <c r="S111" s="1" t="e">
        <f>'Schulleitungen Regelschule'!#REF!</f>
        <v>#REF!</v>
      </c>
      <c r="T111" s="1" t="e">
        <f>'Schulleitungen Regelschule'!#REF!</f>
        <v>#REF!</v>
      </c>
      <c r="U111" s="1" t="e">
        <f>'Schulleitungen Regelschule'!#REF!</f>
        <v>#REF!</v>
      </c>
      <c r="V111" s="1" t="str">
        <f>'Schulleitungen Regelschule'!L132</f>
        <v>Sarganserland</v>
      </c>
      <c r="W111" s="1" t="e">
        <f>'Schulleitungen Regelschule'!#REF!</f>
        <v>#REF!</v>
      </c>
      <c r="X111" s="1" t="e">
        <f>'Schulleitungen Regelschule'!#REF!</f>
        <v>#REF!</v>
      </c>
    </row>
    <row r="112" spans="1:24">
      <c r="A112" s="1" t="str">
        <f>Schulverwaltung!A42</f>
        <v>Mittelrheintal (OS)</v>
      </c>
      <c r="B112" s="1" t="str">
        <f>Schulverwaltung!E42</f>
        <v xml:space="preserve">Oberstufe Mittelrheintal </v>
      </c>
      <c r="C112" s="1" t="str">
        <f>Schulverwaltung!F42</f>
        <v>Karl-Völkerstrasse 7</v>
      </c>
      <c r="D112" s="1">
        <f>Schulverwaltung!G42</f>
        <v>0</v>
      </c>
      <c r="E112" s="1" t="str">
        <f>Schulverwaltung!H42</f>
        <v>9435</v>
      </c>
      <c r="F112" s="1" t="str">
        <f>Schulverwaltung!I42</f>
        <v>Heerbrugg</v>
      </c>
      <c r="G112" s="1" t="str">
        <f>Schulverwaltung!B42</f>
        <v>Frau</v>
      </c>
      <c r="H112" s="1" t="str">
        <f>Schulverwaltung!C42</f>
        <v>Nilgün</v>
      </c>
      <c r="I112" s="1" t="str">
        <f>Schulverwaltung!D42</f>
        <v>Sönmez</v>
      </c>
      <c r="N112" s="1" t="str">
        <f>Schulverwaltung!J42</f>
        <v>1</v>
      </c>
      <c r="O112" s="1" t="str">
        <f>Schulverwaltung!K42</f>
        <v>1</v>
      </c>
      <c r="P112" s="1" t="str">
        <f>Schulverwaltung!L42</f>
        <v>info@omr.ch</v>
      </c>
      <c r="Q112" s="1" t="str">
        <f>Schulverwaltung!M42</f>
        <v>61</v>
      </c>
      <c r="R112" s="1" t="str">
        <f>Schulverwaltung!N42</f>
        <v>Schulsekretärin OS</v>
      </c>
      <c r="S112" s="1" t="str">
        <f>Schulverwaltung!O42</f>
        <v>071 726 76 76</v>
      </c>
      <c r="T112" s="1" t="str">
        <f>Schulverwaltung!P42</f>
        <v>21.3</v>
      </c>
      <c r="U112" s="1" t="str">
        <f>Schulverwaltung!Q42</f>
        <v>3</v>
      </c>
      <c r="V112" s="1" t="str">
        <f>Schulverwaltung!R42</f>
        <v>Rheintal</v>
      </c>
      <c r="W112" s="1">
        <f>Schulverwaltung!S42</f>
        <v>0</v>
      </c>
      <c r="X112" s="245" t="e">
        <f>'Schulleitungen Regelschule'!#REF!</f>
        <v>#REF!</v>
      </c>
    </row>
    <row r="113" spans="1:24">
      <c r="A113" s="1" t="str">
        <f>Schulverwaltung!A43</f>
        <v>Mörschwil (PS)</v>
      </c>
      <c r="B113" s="1" t="str">
        <f>Schulverwaltung!E43</f>
        <v xml:space="preserve">Schulsekretariat Mörschwil </v>
      </c>
      <c r="C113" s="1" t="str">
        <f>Schulverwaltung!F43</f>
        <v>Schulstrasse 10a</v>
      </c>
      <c r="D113" s="1">
        <f>Schulverwaltung!G43</f>
        <v>0</v>
      </c>
      <c r="E113" s="1" t="str">
        <f>Schulverwaltung!H43</f>
        <v>9402</v>
      </c>
      <c r="F113" s="1" t="str">
        <f>Schulverwaltung!I43</f>
        <v>Mörschwil</v>
      </c>
      <c r="G113" s="1" t="str">
        <f>Schulverwaltung!B43</f>
        <v>Frau</v>
      </c>
      <c r="H113" s="1" t="str">
        <f>Schulverwaltung!C43</f>
        <v>Karin</v>
      </c>
      <c r="I113" s="1" t="str">
        <f>Schulverwaltung!D43</f>
        <v>Metzler</v>
      </c>
      <c r="N113" s="1" t="str">
        <f>Schulverwaltung!J43</f>
        <v>2</v>
      </c>
      <c r="O113" s="1" t="str">
        <f>Schulverwaltung!K43</f>
        <v>2</v>
      </c>
      <c r="P113" s="1" t="str">
        <f>Schulverwaltung!L43</f>
        <v>karin.metzler@schulemoerschwil.ch</v>
      </c>
      <c r="Q113" s="1" t="str">
        <f>Schulverwaltung!M43</f>
        <v>60</v>
      </c>
      <c r="R113" s="1" t="str">
        <f>Schulverwaltung!N43</f>
        <v>Schulsekretärin PS</v>
      </c>
      <c r="S113" s="1">
        <f>Schulverwaltung!O43</f>
        <v>0</v>
      </c>
      <c r="T113" s="1" t="str">
        <f>Schulverwaltung!P43</f>
        <v>11.1</v>
      </c>
      <c r="U113" s="1" t="str">
        <f>Schulverwaltung!Q43</f>
        <v>2</v>
      </c>
      <c r="V113" s="1" t="str">
        <f>Schulverwaltung!R43</f>
        <v>Rorschach</v>
      </c>
      <c r="W113" s="1">
        <f>Schulverwaltung!S43</f>
        <v>0</v>
      </c>
      <c r="X113" s="245" t="e">
        <f>'Schulleitungen Regelschule'!#REF!</f>
        <v>#REF!</v>
      </c>
    </row>
    <row r="114" spans="1:24">
      <c r="A114" s="1" t="str">
        <f>'Schulleitungen Regelschule'!A137</f>
        <v>Mosnang</v>
      </c>
      <c r="B114" s="1" t="str">
        <f>'Schulleitungen Regelschule'!E137</f>
        <v xml:space="preserve">Oberstufenschulhaus Mosnang </v>
      </c>
      <c r="C114" s="1" t="str">
        <f>'Schulleitungen Regelschule'!F137</f>
        <v>Schulstrasse 7</v>
      </c>
      <c r="D114" s="1"/>
      <c r="E114" s="1" t="str">
        <f>'Schulleitungen Regelschule'!G137</f>
        <v>9607</v>
      </c>
      <c r="F114" s="1" t="str">
        <f>'Schulleitungen Regelschule'!H137</f>
        <v>Mosnang</v>
      </c>
      <c r="G114" s="1" t="str">
        <f>'Schulleitungen Regelschule'!B137</f>
        <v>Frau</v>
      </c>
      <c r="H114" s="1" t="str">
        <f>'Schulleitungen Regelschule'!C137</f>
        <v>Susanne</v>
      </c>
      <c r="I114" s="1" t="str">
        <f>'Schulleitungen Regelschule'!D137</f>
        <v>Gregorin</v>
      </c>
      <c r="N114" s="1" t="e">
        <f>'Schulleitungen Regelschule'!#REF!</f>
        <v>#REF!</v>
      </c>
      <c r="O114" s="1" t="e">
        <f>'Schulleitungen Regelschule'!#REF!</f>
        <v>#REF!</v>
      </c>
      <c r="P114" s="1" t="str">
        <f>'Schulleitungen Regelschule'!I137</f>
        <v>susanne.gregorinatschulemosnang.ch</v>
      </c>
      <c r="Q114" s="1" t="str">
        <f>'Schulleitungen Regelschule'!J137</f>
        <v>73</v>
      </c>
      <c r="R114" s="1" t="str">
        <f>'Schulleitungen Regelschule'!K137</f>
        <v>Schulleitung OS</v>
      </c>
      <c r="S114" s="1" t="e">
        <f>'Schulleitungen Regelschule'!#REF!</f>
        <v>#REF!</v>
      </c>
      <c r="T114" s="1" t="e">
        <f>'Schulleitungen Regelschule'!#REF!</f>
        <v>#REF!</v>
      </c>
      <c r="U114" s="1" t="e">
        <f>'Schulleitungen Regelschule'!#REF!</f>
        <v>#REF!</v>
      </c>
      <c r="V114" s="1" t="str">
        <f>'Schulleitungen Regelschule'!L137</f>
        <v>Toggenburg</v>
      </c>
      <c r="W114" s="1" t="e">
        <f>'Schulleitungen Regelschule'!#REF!</f>
        <v>#REF!</v>
      </c>
      <c r="X114" s="1" t="e">
        <f>'Schulleitungen Regelschule'!#REF!</f>
        <v>#REF!</v>
      </c>
    </row>
    <row r="115" spans="1:24">
      <c r="A115" s="1" t="str">
        <f>'Schulleitungen Regelschule'!A138</f>
        <v>Mosnang</v>
      </c>
      <c r="B115" s="1" t="str">
        <f>'Schulleitungen Regelschule'!E138</f>
        <v xml:space="preserve">Gemeinde Mosnang, Schulleitung Primar </v>
      </c>
      <c r="C115" s="1" t="str">
        <f>'Schulleitungen Regelschule'!F138</f>
        <v>Schulstrasse 7</v>
      </c>
      <c r="D115" s="1"/>
      <c r="E115" s="1" t="str">
        <f>'Schulleitungen Regelschule'!G138</f>
        <v>9607</v>
      </c>
      <c r="F115" s="1" t="str">
        <f>'Schulleitungen Regelschule'!H138</f>
        <v>Mosnang</v>
      </c>
      <c r="G115" s="1" t="str">
        <f>'Schulleitungen Regelschule'!B138</f>
        <v>Herr</v>
      </c>
      <c r="H115" s="1" t="str">
        <f>'Schulleitungen Regelschule'!C138</f>
        <v>Manuel</v>
      </c>
      <c r="I115" s="1" t="str">
        <f>'Schulleitungen Regelschule'!D138</f>
        <v>Rehmann</v>
      </c>
      <c r="N115" s="1" t="e">
        <f>'Schulleitungen Regelschule'!#REF!</f>
        <v>#REF!</v>
      </c>
      <c r="O115" s="1" t="e">
        <f>'Schulleitungen Regelschule'!#REF!</f>
        <v>#REF!</v>
      </c>
      <c r="P115" s="1" t="str">
        <f>'Schulleitungen Regelschule'!I138</f>
        <v>ps.schulleitungatschulemosnang.ch</v>
      </c>
      <c r="Q115" s="1" t="str">
        <f>'Schulleitungen Regelschule'!J138</f>
        <v>72</v>
      </c>
      <c r="R115" s="1" t="str">
        <f>'Schulleitungen Regelschule'!K138</f>
        <v>Schulleitung KG/PS</v>
      </c>
      <c r="S115" s="1" t="e">
        <f>'Schulleitungen Regelschule'!#REF!</f>
        <v>#REF!</v>
      </c>
      <c r="T115" s="1" t="e">
        <f>'Schulleitungen Regelschule'!#REF!</f>
        <v>#REF!</v>
      </c>
      <c r="U115" s="1" t="e">
        <f>'Schulleitungen Regelschule'!#REF!</f>
        <v>#REF!</v>
      </c>
      <c r="V115" s="1" t="str">
        <f>'Schulleitungen Regelschule'!L138</f>
        <v>Toggenburg</v>
      </c>
      <c r="W115" s="1" t="e">
        <f>'Schulleitungen Regelschule'!#REF!</f>
        <v>#REF!</v>
      </c>
      <c r="X115" s="1" t="e">
        <f>'Schulleitungen Regelschule'!#REF!</f>
        <v>#REF!</v>
      </c>
    </row>
    <row r="116" spans="1:24">
      <c r="A116" s="1" t="str">
        <f>'Schulleitungen Regelschule'!A139</f>
        <v>Muolen (PS)</v>
      </c>
      <c r="B116" s="1" t="str">
        <f>'Schulleitungen Regelschule'!E139</f>
        <v>Primarschulhaus</v>
      </c>
      <c r="C116" s="1" t="str">
        <f>'Schulleitungen Regelschule'!F139</f>
        <v>Dorfstrasse 31</v>
      </c>
      <c r="D116" s="1"/>
      <c r="E116" s="1" t="str">
        <f>'Schulleitungen Regelschule'!G139</f>
        <v>9313</v>
      </c>
      <c r="F116" s="1" t="str">
        <f>'Schulleitungen Regelschule'!H139</f>
        <v>Muolen</v>
      </c>
      <c r="G116" s="1" t="str">
        <f>'Schulleitungen Regelschule'!B139</f>
        <v>Frau</v>
      </c>
      <c r="H116" s="1" t="str">
        <f>'Schulleitungen Regelschule'!C139</f>
        <v>Sabrina</v>
      </c>
      <c r="I116" s="1" t="str">
        <f>'Schulleitungen Regelschule'!D139</f>
        <v>Wolff</v>
      </c>
      <c r="N116" s="1" t="e">
        <f>'Schulleitungen Regelschule'!#REF!</f>
        <v>#REF!</v>
      </c>
      <c r="O116" s="1" t="e">
        <f>'Schulleitungen Regelschule'!#REF!</f>
        <v>#REF!</v>
      </c>
      <c r="P116" s="1" t="str">
        <f>'Schulleitungen Regelschule'!I139</f>
        <v>schulleitungatschule-muolen.ch</v>
      </c>
      <c r="Q116" s="1" t="str">
        <f>'Schulleitungen Regelschule'!J139</f>
        <v>72</v>
      </c>
      <c r="R116" s="1" t="str">
        <f>'Schulleitungen Regelschule'!K139</f>
        <v>Schulleitung KG/PS</v>
      </c>
      <c r="S116" s="1" t="e">
        <f>'Schulleitungen Regelschule'!#REF!</f>
        <v>#REF!</v>
      </c>
      <c r="T116" s="1" t="e">
        <f>'Schulleitungen Regelschule'!#REF!</f>
        <v>#REF!</v>
      </c>
      <c r="U116" s="1" t="e">
        <f>'Schulleitungen Regelschule'!#REF!</f>
        <v>#REF!</v>
      </c>
      <c r="V116" s="1" t="str">
        <f>'Schulleitungen Regelschule'!L139</f>
        <v>St. Gallen</v>
      </c>
      <c r="W116" s="1" t="e">
        <f>'Schulleitungen Regelschule'!#REF!</f>
        <v>#REF!</v>
      </c>
      <c r="X116" s="1" t="e">
        <f>'Schulleitungen Regelschule'!#REF!</f>
        <v>#REF!</v>
      </c>
    </row>
    <row r="117" spans="1:24">
      <c r="A117" s="1" t="str">
        <f>'Schulleitungen Regelschule'!A140</f>
        <v>Neckertal (GS)</v>
      </c>
      <c r="B117" s="1" t="str">
        <f>'Schulleitungen Regelschule'!E140</f>
        <v>Gesamtleitung Schulen Neckertal</v>
      </c>
      <c r="C117" s="1" t="str">
        <f>'Schulleitungen Regelschule'!F140</f>
        <v>Baumgarten 6</v>
      </c>
      <c r="E117" s="1" t="str">
        <f>'Schulleitungen Regelschule'!G140</f>
        <v>9127</v>
      </c>
      <c r="F117" s="1" t="str">
        <f>'Schulleitungen Regelschule'!H140</f>
        <v>Peterzell</v>
      </c>
      <c r="G117" s="1" t="str">
        <f>'Schulleitungen Regelschule'!B140</f>
        <v>Herr</v>
      </c>
      <c r="H117" s="1" t="str">
        <f>'Schulleitungen Regelschule'!C140</f>
        <v>Hanspeter</v>
      </c>
      <c r="I117" s="1" t="str">
        <f>'Schulleitungen Regelschule'!D140</f>
        <v>Helbling</v>
      </c>
      <c r="N117" s="1" t="e">
        <f>'Schulleitungen Regelschule'!#REF!</f>
        <v>#REF!</v>
      </c>
      <c r="O117" s="1" t="e">
        <f>'Schulleitungen Regelschule'!#REF!</f>
        <v>#REF!</v>
      </c>
      <c r="P117" s="1" t="str">
        <f>'Schulleitungen Regelschule'!I140</f>
        <v>hanspeter.helblingatschuleneckertal.ch</v>
      </c>
      <c r="Q117" s="1" t="str">
        <f>'Schulleitungen Regelschule'!J140</f>
        <v>74</v>
      </c>
      <c r="R117" s="1" t="str">
        <f>'Schulleitungen Regelschule'!K140</f>
        <v>Schulleitung GS</v>
      </c>
      <c r="S117" s="1" t="e">
        <f>'Schulleitungen Regelschule'!#REF!</f>
        <v>#REF!</v>
      </c>
      <c r="T117" s="1" t="e">
        <f>'Schulleitungen Regelschule'!#REF!</f>
        <v>#REF!</v>
      </c>
      <c r="U117" s="1" t="e">
        <f>'Schulleitungen Regelschule'!#REF!</f>
        <v>#REF!</v>
      </c>
      <c r="V117" s="1" t="str">
        <f>'Schulleitungen Regelschule'!L140</f>
        <v>Toggenburg</v>
      </c>
      <c r="W117" s="1" t="e">
        <f>'Schulleitungen Regelschule'!#REF!</f>
        <v>#REF!</v>
      </c>
      <c r="X117" s="1" t="s">
        <v>2032</v>
      </c>
    </row>
    <row r="118" spans="1:24">
      <c r="A118" s="1" t="str">
        <f>'Schulleitungen Regelschule'!A141</f>
        <v>Neckertal (GS)</v>
      </c>
      <c r="B118" s="1" t="e">
        <f>'Schulleitungen Regelschule'!#REF!</f>
        <v>#REF!</v>
      </c>
      <c r="C118" s="1" t="e">
        <f>'Schulleitungen Regelschule'!#REF!</f>
        <v>#REF!</v>
      </c>
      <c r="D118" s="1"/>
      <c r="E118" s="1" t="e">
        <f>'Schulleitungen Regelschule'!#REF!</f>
        <v>#REF!</v>
      </c>
      <c r="F118" s="1" t="e">
        <f>'Schulleitungen Regelschule'!#REF!</f>
        <v>#REF!</v>
      </c>
      <c r="G118" s="1" t="str">
        <f>'Schulleitungen Regelschule'!B141</f>
        <v>Frau</v>
      </c>
      <c r="H118" s="1" t="str">
        <f>'Schulleitungen Regelschule'!C141</f>
        <v>Gabriela</v>
      </c>
      <c r="I118" s="1" t="str">
        <f>'Schulleitungen Regelschule'!D141</f>
        <v>Fornaro Bertschi</v>
      </c>
      <c r="N118" s="1" t="e">
        <f>'Schulleitungen Regelschule'!#REF!</f>
        <v>#REF!</v>
      </c>
      <c r="P118" s="1" t="str">
        <f>'Schulleitungen Regelschule'!I141</f>
        <v>gabi.fornaroatschuleneckertal.ch</v>
      </c>
      <c r="Q118" s="1" t="str">
        <f>'Schulleitungen Regelschule'!J141</f>
        <v>71</v>
      </c>
      <c r="R118" s="1" t="str">
        <f>'Schulleitungen Regelschule'!K141</f>
        <v>Schulleitung PS</v>
      </c>
      <c r="T118" s="1" t="e">
        <f>'Schulleitungen Regelschule'!#REF!</f>
        <v>#REF!</v>
      </c>
      <c r="U118" s="1" t="e">
        <f>'Schulleitungen Regelschule'!#REF!</f>
        <v>#REF!</v>
      </c>
      <c r="V118" s="1" t="str">
        <f>'Schulleitungen Regelschule'!L141</f>
        <v>Toggenburg</v>
      </c>
      <c r="X118" s="245" t="e">
        <f>'Schulleitungen Regelschule'!#REF!</f>
        <v>#REF!</v>
      </c>
    </row>
    <row r="119" spans="1:24">
      <c r="A119" s="1" t="str">
        <f>'Schulleitungen Regelschule'!A142</f>
        <v>Neckertal (GS)</v>
      </c>
      <c r="B119" s="1" t="e">
        <f>'Schulleitungen Regelschule'!#REF!</f>
        <v>#REF!</v>
      </c>
      <c r="C119" s="1" t="e">
        <f>'Schulleitungen Regelschule'!#REF!</f>
        <v>#REF!</v>
      </c>
      <c r="E119" s="1" t="e">
        <f>'Schulleitungen Regelschule'!#REF!</f>
        <v>#REF!</v>
      </c>
      <c r="F119" s="1" t="e">
        <f>'Schulleitungen Regelschule'!#REF!</f>
        <v>#REF!</v>
      </c>
      <c r="G119" s="1" t="str">
        <f>'Schulleitungen Regelschule'!B142</f>
        <v>Frau</v>
      </c>
      <c r="H119" s="1" t="str">
        <f>'Schulleitungen Regelschule'!C142</f>
        <v>Martina</v>
      </c>
      <c r="I119" s="1" t="str">
        <f>'Schulleitungen Regelschule'!D142</f>
        <v>Langenegger</v>
      </c>
      <c r="N119" s="1" t="e">
        <f>'Schulleitungen Regelschule'!#REF!</f>
        <v>#REF!</v>
      </c>
      <c r="P119" s="1" t="str">
        <f>'Schulleitungen Regelschule'!I142</f>
        <v>martina.langeneggeratschuleneckertal.ch</v>
      </c>
      <c r="Q119" s="1" t="str">
        <f>'Schulleitungen Regelschule'!J142</f>
        <v>71</v>
      </c>
      <c r="R119" s="1" t="str">
        <f>'Schulleitungen Regelschule'!K142</f>
        <v>Schulleitung PS</v>
      </c>
      <c r="T119" s="1" t="e">
        <f>'Schulleitungen Regelschule'!#REF!</f>
        <v>#REF!</v>
      </c>
      <c r="U119" s="1" t="e">
        <f>'Schulleitungen Regelschule'!#REF!</f>
        <v>#REF!</v>
      </c>
      <c r="V119" s="1" t="str">
        <f>'Schulleitungen Regelschule'!L142</f>
        <v>Toggenburg</v>
      </c>
      <c r="X119" s="245" t="e">
        <f>'Schulleitungen Regelschule'!#REF!</f>
        <v>#REF!</v>
      </c>
    </row>
    <row r="120" spans="1:24">
      <c r="A120" s="1" t="str">
        <f>'Schulleitungen Regelschule'!A143</f>
        <v>Neckertal (GS)</v>
      </c>
      <c r="B120" s="1" t="e">
        <f>'Schulleitungen Regelschule'!#REF!</f>
        <v>#REF!</v>
      </c>
      <c r="C120" s="1" t="e">
        <f>'Schulleitungen Regelschule'!#REF!</f>
        <v>#REF!</v>
      </c>
      <c r="E120" s="1" t="e">
        <f>'Schulleitungen Regelschule'!#REF!</f>
        <v>#REF!</v>
      </c>
      <c r="F120" s="1" t="e">
        <f>'Schulleitungen Regelschule'!#REF!</f>
        <v>#REF!</v>
      </c>
      <c r="G120" s="1" t="str">
        <f>'Schulleitungen Regelschule'!B143</f>
        <v>Herr</v>
      </c>
      <c r="H120" s="1" t="str">
        <f>'Schulleitungen Regelschule'!C143</f>
        <v>Hansruedi</v>
      </c>
      <c r="I120" s="1" t="str">
        <f>'Schulleitungen Regelschule'!D143</f>
        <v>Bachmann</v>
      </c>
      <c r="N120" s="1" t="e">
        <f>'Schulleitungen Regelschule'!#REF!</f>
        <v>#REF!</v>
      </c>
      <c r="P120" s="1" t="str">
        <f>'Schulleitungen Regelschule'!I143</f>
        <v>hansruedi.bachmannatschuleneckertal.ch</v>
      </c>
      <c r="Q120" s="1" t="str">
        <f>'Schulleitungen Regelschule'!J143</f>
        <v>71</v>
      </c>
      <c r="R120" s="1" t="str">
        <f>'Schulleitungen Regelschule'!K143</f>
        <v>Schulleitung PS</v>
      </c>
      <c r="T120" s="1" t="e">
        <f>'Schulleitungen Regelschule'!#REF!</f>
        <v>#REF!</v>
      </c>
      <c r="U120" s="1" t="e">
        <f>'Schulleitungen Regelschule'!#REF!</f>
        <v>#REF!</v>
      </c>
      <c r="V120" s="1" t="str">
        <f>'Schulleitungen Regelschule'!L143</f>
        <v>Toggenburg</v>
      </c>
      <c r="X120" s="245" t="e">
        <f>'Schulleitungen Regelschule'!#REF!</f>
        <v>#REF!</v>
      </c>
    </row>
    <row r="121" spans="1:24">
      <c r="A121" s="1" t="str">
        <f>'Schulleitungen Regelschule'!A144</f>
        <v>Neckertal (GS)</v>
      </c>
      <c r="B121" s="1" t="e">
        <f>'Schulleitungen Regelschule'!#REF!</f>
        <v>#REF!</v>
      </c>
      <c r="C121" s="1" t="e">
        <f>'Schulleitungen Regelschule'!#REF!</f>
        <v>#REF!</v>
      </c>
      <c r="E121" s="1" t="e">
        <f>'Schulleitungen Regelschule'!#REF!</f>
        <v>#REF!</v>
      </c>
      <c r="F121" s="1" t="e">
        <f>'Schulleitungen Regelschule'!#REF!</f>
        <v>#REF!</v>
      </c>
      <c r="G121" s="1" t="str">
        <f>'Schulleitungen Regelschule'!B144</f>
        <v>Herr</v>
      </c>
      <c r="H121" s="1" t="str">
        <f>'Schulleitungen Regelschule'!C144</f>
        <v>Martin</v>
      </c>
      <c r="I121" s="1" t="str">
        <f>'Schulleitungen Regelschule'!D144</f>
        <v>Lendi</v>
      </c>
      <c r="N121" s="1" t="e">
        <f>'Schulleitungen Regelschule'!#REF!</f>
        <v>#REF!</v>
      </c>
      <c r="P121" s="1" t="str">
        <f>'Schulleitungen Regelschule'!I144</f>
        <v>martin.lendiatschuleneckertal.ch</v>
      </c>
      <c r="Q121" s="1" t="str">
        <f>'Schulleitungen Regelschule'!J144</f>
        <v>71</v>
      </c>
      <c r="R121" s="1" t="str">
        <f>'Schulleitungen Regelschule'!K144</f>
        <v>Schulleitung PS</v>
      </c>
      <c r="T121" s="1" t="e">
        <f>'Schulleitungen Regelschule'!#REF!</f>
        <v>#REF!</v>
      </c>
      <c r="U121" s="1" t="e">
        <f>'Schulleitungen Regelschule'!#REF!</f>
        <v>#REF!</v>
      </c>
      <c r="V121" s="1" t="str">
        <f>'Schulleitungen Regelschule'!L144</f>
        <v>Toggenburg</v>
      </c>
      <c r="X121" s="245" t="e">
        <f>'Schulleitungen Regelschule'!#REF!</f>
        <v>#REF!</v>
      </c>
    </row>
    <row r="122" spans="1:24">
      <c r="A122" s="1" t="str">
        <f>'Schulleitungen Regelschule'!A145</f>
        <v>Neckertal (GS)</v>
      </c>
      <c r="B122" s="1" t="e">
        <f>'Schulleitungen Regelschule'!#REF!</f>
        <v>#REF!</v>
      </c>
      <c r="C122" s="1" t="e">
        <f>'Schulleitungen Regelschule'!#REF!</f>
        <v>#REF!</v>
      </c>
      <c r="E122" s="1" t="e">
        <f>'Schulleitungen Regelschule'!#REF!</f>
        <v>#REF!</v>
      </c>
      <c r="F122" s="1" t="e">
        <f>'Schulleitungen Regelschule'!#REF!</f>
        <v>#REF!</v>
      </c>
      <c r="G122" s="1" t="str">
        <f>'Schulleitungen Regelschule'!B145</f>
        <v>Frau</v>
      </c>
      <c r="H122" s="1" t="str">
        <f>'Schulleitungen Regelschule'!C145</f>
        <v>Romana</v>
      </c>
      <c r="I122" s="1" t="str">
        <f>'Schulleitungen Regelschule'!D145</f>
        <v>Gustin</v>
      </c>
      <c r="N122" s="1" t="e">
        <f>'Schulleitungen Regelschule'!#REF!</f>
        <v>#REF!</v>
      </c>
      <c r="P122" s="1" t="str">
        <f>'Schulleitungen Regelschule'!I145</f>
        <v>romana.gustinatschule-on.ch</v>
      </c>
      <c r="Q122" s="1" t="str">
        <f>'Schulleitungen Regelschule'!J145</f>
        <v>71</v>
      </c>
      <c r="R122" s="1" t="str">
        <f>'Schulleitungen Regelschule'!K145</f>
        <v>Schulleitung PS</v>
      </c>
      <c r="T122" s="1" t="e">
        <f>'Schulleitungen Regelschule'!#REF!</f>
        <v>#REF!</v>
      </c>
      <c r="U122" s="1" t="e">
        <f>'Schulleitungen Regelschule'!#REF!</f>
        <v>#REF!</v>
      </c>
      <c r="V122" s="1" t="str">
        <f>'Schulleitungen Regelschule'!L145</f>
        <v>Toggenburg</v>
      </c>
      <c r="X122" s="245" t="e">
        <f>'Schulleitungen Regelschule'!#REF!</f>
        <v>#REF!</v>
      </c>
    </row>
    <row r="123" spans="1:24">
      <c r="A123" s="1" t="str">
        <f>'Schulleitungen Regelschule'!A146</f>
        <v>Neckertal (GS)</v>
      </c>
      <c r="B123" s="1" t="e">
        <f>'Schulleitungen Regelschule'!#REF!</f>
        <v>#REF!</v>
      </c>
      <c r="C123" s="1" t="e">
        <f>'Schulleitungen Regelschule'!#REF!</f>
        <v>#REF!</v>
      </c>
      <c r="E123" s="1" t="e">
        <f>'Schulleitungen Regelschule'!#REF!</f>
        <v>#REF!</v>
      </c>
      <c r="F123" s="1" t="e">
        <f>'Schulleitungen Regelschule'!#REF!</f>
        <v>#REF!</v>
      </c>
      <c r="G123" s="1" t="str">
        <f>'Schulleitungen Regelschule'!B146</f>
        <v>Herr</v>
      </c>
      <c r="H123" s="1" t="str">
        <f>'Schulleitungen Regelschule'!C146</f>
        <v>Martin</v>
      </c>
      <c r="I123" s="1" t="str">
        <f>'Schulleitungen Regelschule'!D146</f>
        <v>Holenstein</v>
      </c>
      <c r="N123" s="1" t="e">
        <f>'Schulleitungen Regelschule'!#REF!</f>
        <v>#REF!</v>
      </c>
      <c r="P123" s="1" t="str">
        <f>'Schulleitungen Regelschule'!I146</f>
        <v>martin.holensteinatschuleneckertal.ch</v>
      </c>
      <c r="Q123" s="1" t="str">
        <f>'Schulleitungen Regelschule'!J146</f>
        <v>73</v>
      </c>
      <c r="R123" s="1" t="str">
        <f>'Schulleitungen Regelschule'!K146</f>
        <v>Schulleitung OS</v>
      </c>
      <c r="T123" s="1" t="e">
        <f>'Schulleitungen Regelschule'!#REF!</f>
        <v>#REF!</v>
      </c>
      <c r="U123" s="1" t="e">
        <f>'Schulleitungen Regelschule'!#REF!</f>
        <v>#REF!</v>
      </c>
      <c r="V123" s="1" t="str">
        <f>'Schulleitungen Regelschule'!L146</f>
        <v>Toggenburg</v>
      </c>
      <c r="X123" s="245" t="e">
        <f>'Schulleitungen Regelschule'!#REF!</f>
        <v>#REF!</v>
      </c>
    </row>
    <row r="124" spans="1:24">
      <c r="A124" s="1" t="str">
        <f>'Schulleitungen Regelschule'!A147</f>
        <v>Neckertal (GS)</v>
      </c>
      <c r="B124" s="1" t="e">
        <f>'Schulleitungen Regelschule'!#REF!</f>
        <v>#REF!</v>
      </c>
      <c r="C124" s="1" t="e">
        <f>'Schulleitungen Regelschule'!#REF!</f>
        <v>#REF!</v>
      </c>
      <c r="E124" s="1" t="e">
        <f>'Schulleitungen Regelschule'!#REF!</f>
        <v>#REF!</v>
      </c>
      <c r="F124" s="1" t="e">
        <f>'Schulleitungen Regelschule'!#REF!</f>
        <v>#REF!</v>
      </c>
      <c r="G124" s="1" t="str">
        <f>'Schulleitungen Regelschule'!B147</f>
        <v>Frau</v>
      </c>
      <c r="H124" s="1" t="str">
        <f>'Schulleitungen Regelschule'!C147</f>
        <v>Romana</v>
      </c>
      <c r="I124" s="1" t="str">
        <f>'Schulleitungen Regelschule'!D147</f>
        <v>Gustin</v>
      </c>
      <c r="N124" s="1" t="e">
        <f>'Schulleitungen Regelschule'!#REF!</f>
        <v>#REF!</v>
      </c>
      <c r="P124" s="1" t="str">
        <f>'Schulleitungen Regelschule'!I147</f>
        <v>romana.gustinatschuleneckertal.ch</v>
      </c>
      <c r="Q124" s="1" t="str">
        <f>'Schulleitungen Regelschule'!J147</f>
        <v>73</v>
      </c>
      <c r="R124" s="1" t="str">
        <f>'Schulleitungen Regelschule'!K147</f>
        <v>Schulleitung OS</v>
      </c>
      <c r="T124" s="1" t="e">
        <f>'Schulleitungen Regelschule'!#REF!</f>
        <v>#REF!</v>
      </c>
      <c r="U124" s="1" t="e">
        <f>'Schulleitungen Regelschule'!#REF!</f>
        <v>#REF!</v>
      </c>
      <c r="V124" s="1" t="str">
        <f>'Schulleitungen Regelschule'!L147</f>
        <v>Toggenburg</v>
      </c>
      <c r="X124" s="245" t="e">
        <f>'Schulleitungen Regelschule'!#REF!</f>
        <v>#REF!</v>
      </c>
    </row>
    <row r="125" spans="1:24">
      <c r="A125" s="1" t="str">
        <f>Schulverwaltung!A46</f>
        <v>Nesslau</v>
      </c>
      <c r="B125" s="1" t="str">
        <f>Schulverwaltung!E46</f>
        <v xml:space="preserve">Schule Nesslau </v>
      </c>
      <c r="C125" s="1" t="str">
        <f>Schulverwaltung!F46</f>
        <v>Büelen 2100</v>
      </c>
      <c r="D125" s="1" t="str">
        <f>Schulverwaltung!G46</f>
        <v xml:space="preserve">Postfach 83 </v>
      </c>
      <c r="E125" s="1" t="str">
        <f>Schulverwaltung!H46</f>
        <v>9650</v>
      </c>
      <c r="F125" s="1" t="str">
        <f>Schulverwaltung!I46</f>
        <v>Nesslau</v>
      </c>
      <c r="G125" s="1" t="str">
        <f>Schulverwaltung!B46</f>
        <v>Frau</v>
      </c>
      <c r="H125" s="1" t="str">
        <f>Schulverwaltung!C46</f>
        <v>Karin</v>
      </c>
      <c r="I125" s="1" t="str">
        <f>Schulverwaltung!D46</f>
        <v>Wildhaber</v>
      </c>
      <c r="N125" s="1">
        <f>Schulverwaltung!J46</f>
        <v>0</v>
      </c>
      <c r="O125" s="1">
        <f>Schulverwaltung!K46</f>
        <v>0</v>
      </c>
      <c r="P125" s="1" t="str">
        <f>Schulverwaltung!L46</f>
        <v>karin.wildhaber@nesslau.ch</v>
      </c>
      <c r="Q125" s="1" t="str">
        <f>Schulverwaltung!M46</f>
        <v>63</v>
      </c>
      <c r="R125" s="1" t="str">
        <f>Schulverwaltung!N46</f>
        <v>Schulsekretärin Gmde</v>
      </c>
      <c r="S125" s="1" t="str">
        <f>Schulverwaltung!O46</f>
        <v>071 994 22 65</v>
      </c>
      <c r="T125" s="1" t="str">
        <f>Schulverwaltung!P46</f>
        <v>64</v>
      </c>
      <c r="U125" s="1" t="str">
        <f>Schulverwaltung!Q46</f>
        <v>7</v>
      </c>
      <c r="V125" s="1" t="str">
        <f>Schulverwaltung!R46</f>
        <v>Toggenburg</v>
      </c>
      <c r="W125" s="1">
        <f>Schulverwaltung!S46</f>
        <v>0</v>
      </c>
      <c r="X125" s="245" t="e">
        <f>'Schulleitungen Regelschule'!#REF!</f>
        <v>#REF!</v>
      </c>
    </row>
    <row r="126" spans="1:24">
      <c r="A126" s="245" t="str">
        <f>Schulverwaltung!A46</f>
        <v>Nesslau</v>
      </c>
      <c r="B126" s="1" t="str">
        <f>Schulverwaltung!E46</f>
        <v xml:space="preserve">Schule Nesslau </v>
      </c>
      <c r="C126" s="1" t="str">
        <f>Schulverwaltung!F46</f>
        <v>Büelen 2100</v>
      </c>
      <c r="D126" s="1" t="str">
        <f>Schulverwaltung!G46</f>
        <v xml:space="preserve">Postfach 83 </v>
      </c>
      <c r="E126" s="1" t="str">
        <f>Schulverwaltung!H46</f>
        <v>9650</v>
      </c>
      <c r="F126" s="1" t="str">
        <f>Schulverwaltung!I46</f>
        <v>Nesslau</v>
      </c>
      <c r="G126" s="1" t="str">
        <f>Schulverwaltung!B46</f>
        <v>Frau</v>
      </c>
      <c r="H126" s="1" t="str">
        <f>Schulverwaltung!C46</f>
        <v>Karin</v>
      </c>
      <c r="I126" s="1" t="str">
        <f>Schulverwaltung!D46</f>
        <v>Wildhaber</v>
      </c>
      <c r="N126" s="1">
        <f>Schulverwaltung!J46</f>
        <v>0</v>
      </c>
      <c r="O126" s="1">
        <f>Schulverwaltung!K46</f>
        <v>0</v>
      </c>
      <c r="P126" s="1" t="str">
        <f>Schulverwaltung!L46</f>
        <v>karin.wildhaber@nesslau.ch</v>
      </c>
      <c r="Q126" s="1" t="str">
        <f>Schulverwaltung!M46</f>
        <v>63</v>
      </c>
      <c r="R126" s="1" t="str">
        <f>Schulverwaltung!N46</f>
        <v>Schulsekretärin Gmde</v>
      </c>
      <c r="S126" s="1" t="str">
        <f>Schulverwaltung!O46</f>
        <v>071 994 22 65</v>
      </c>
      <c r="T126" s="1" t="str">
        <f>Schulverwaltung!P46</f>
        <v>64</v>
      </c>
      <c r="U126" s="1" t="str">
        <f>Schulverwaltung!Q46</f>
        <v>7</v>
      </c>
      <c r="V126" s="1" t="str">
        <f>Schulverwaltung!R46</f>
        <v>Toggenburg</v>
      </c>
      <c r="W126" s="1">
        <f>Schulverwaltung!S46</f>
        <v>0</v>
      </c>
      <c r="X126" s="245" t="s">
        <v>2035</v>
      </c>
    </row>
    <row r="127" spans="1:24">
      <c r="A127" s="1" t="str">
        <f>Schulverwaltung!A47</f>
        <v>Niederbüren (PS)</v>
      </c>
      <c r="B127" s="1" t="str">
        <f>Schulverwaltung!E47</f>
        <v xml:space="preserve">Primarschulgemeinde Niederbüren </v>
      </c>
      <c r="C127" s="1" t="str">
        <f>Schulverwaltung!F47</f>
        <v>Gossauerstrasse 25</v>
      </c>
      <c r="D127" s="1">
        <f>Schulverwaltung!G47</f>
        <v>0</v>
      </c>
      <c r="E127" s="1" t="str">
        <f>Schulverwaltung!H47</f>
        <v>9246</v>
      </c>
      <c r="F127" s="1" t="str">
        <f>Schulverwaltung!I47</f>
        <v>Niederbüren</v>
      </c>
      <c r="G127" s="1" t="str">
        <f>Schulverwaltung!B47</f>
        <v>Frau</v>
      </c>
      <c r="H127" s="1" t="str">
        <f>Schulverwaltung!C47</f>
        <v>Maryvonne</v>
      </c>
      <c r="I127" s="1" t="str">
        <f>Schulverwaltung!D47</f>
        <v>Müller</v>
      </c>
      <c r="N127" s="1" t="str">
        <f>Schulverwaltung!J47</f>
        <v>1</v>
      </c>
      <c r="O127" s="1" t="str">
        <f>Schulverwaltung!K47</f>
        <v>1</v>
      </c>
      <c r="P127" s="1" t="str">
        <f>Schulverwaltung!L47</f>
        <v>sekretariat@psnb.ch</v>
      </c>
      <c r="Q127" s="1" t="str">
        <f>Schulverwaltung!M47</f>
        <v>60</v>
      </c>
      <c r="R127" s="1" t="str">
        <f>Schulverwaltung!N47</f>
        <v>Schulsekretärin PS</v>
      </c>
      <c r="S127" s="1">
        <f>Schulverwaltung!O47</f>
        <v>0</v>
      </c>
      <c r="T127" s="1" t="str">
        <f>Schulverwaltung!P47</f>
        <v>88.1</v>
      </c>
      <c r="U127" s="1" t="str">
        <f>Schulverwaltung!Q47</f>
        <v>8</v>
      </c>
      <c r="V127" s="1" t="str">
        <f>Schulverwaltung!R47</f>
        <v>Wil</v>
      </c>
      <c r="W127" s="1">
        <f>Schulverwaltung!S47</f>
        <v>0</v>
      </c>
      <c r="X127" s="245" t="e">
        <f>'Schulleitungen Regelschule'!#REF!</f>
        <v>#REF!</v>
      </c>
    </row>
    <row r="128" spans="1:24">
      <c r="A128" s="1" t="str">
        <f>'Schulleitungen Regelschule'!A154</f>
        <v>Niederhelfenschwil</v>
      </c>
      <c r="B128" s="1" t="e">
        <f>'Schulleitungen Regelschule'!#REF!</f>
        <v>#REF!</v>
      </c>
      <c r="C128" s="1" t="e">
        <f>'Schulleitungen Regelschule'!#REF!</f>
        <v>#REF!</v>
      </c>
      <c r="D128" s="1"/>
      <c r="E128" s="1" t="e">
        <f>'Schulleitungen Regelschule'!#REF!</f>
        <v>#REF!</v>
      </c>
      <c r="F128" s="1" t="e">
        <f>'Schulleitungen Regelschule'!#REF!</f>
        <v>#REF!</v>
      </c>
      <c r="G128" s="1" t="str">
        <f>'Schulleitungen Regelschule'!B154</f>
        <v>Frau</v>
      </c>
      <c r="H128" s="1" t="str">
        <f>'Schulleitungen Regelschule'!C154</f>
        <v>Barbara</v>
      </c>
      <c r="I128" s="1" t="str">
        <f>'Schulleitungen Regelschule'!D154</f>
        <v>Rüthemann</v>
      </c>
      <c r="J128" s="1"/>
      <c r="K128" s="1"/>
      <c r="L128" s="1"/>
      <c r="M128" s="1"/>
      <c r="N128" s="1" t="e">
        <f>'Schulleitungen Regelschule'!#REF!</f>
        <v>#REF!</v>
      </c>
      <c r="O128" s="1" t="e">
        <f>'Schulleitungen Regelschule'!#REF!</f>
        <v>#REF!</v>
      </c>
      <c r="P128" s="1" t="str">
        <f>'Schulleitungen Regelschule'!I154</f>
        <v xml:space="preserve">barbara.ruethemannatpsnlz.ch </v>
      </c>
      <c r="Q128" s="1" t="str">
        <f>'Schulleitungen Regelschule'!J154</f>
        <v>72</v>
      </c>
      <c r="R128" s="1" t="str">
        <f>'Schulleitungen Regelschule'!K154</f>
        <v>Schulleitung KG/PS</v>
      </c>
      <c r="S128" s="1" t="e">
        <f>'Schulleitungen Regelschule'!#REF!</f>
        <v>#REF!</v>
      </c>
      <c r="T128" s="1" t="e">
        <f>'Schulleitungen Regelschule'!#REF!</f>
        <v>#REF!</v>
      </c>
      <c r="U128" s="1" t="e">
        <f>'Schulleitungen Regelschule'!#REF!</f>
        <v>#REF!</v>
      </c>
      <c r="V128" s="1" t="str">
        <f>'Schulleitungen Regelschule'!L154</f>
        <v>Wil</v>
      </c>
      <c r="W128" s="1" t="e">
        <f>'Schulleitungen Regelschule'!#REF!</f>
        <v>#REF!</v>
      </c>
      <c r="X128" s="1" t="e">
        <f>'Schulleitungen Regelschule'!#REF!</f>
        <v>#REF!</v>
      </c>
    </row>
    <row r="129" spans="1:24">
      <c r="A129" s="1" t="str">
        <f>'Schulleitungen Regelschule'!A155</f>
        <v>Niederhelfenschwil</v>
      </c>
      <c r="B129" s="1" t="e">
        <f>'Schulleitungen Regelschule'!#REF!</f>
        <v>#REF!</v>
      </c>
      <c r="C129" s="1" t="e">
        <f>'Schulleitungen Regelschule'!#REF!</f>
        <v>#REF!</v>
      </c>
      <c r="D129" s="1"/>
      <c r="E129" s="1" t="e">
        <f>'Schulleitungen Regelschule'!#REF!</f>
        <v>#REF!</v>
      </c>
      <c r="F129" s="1" t="e">
        <f>'Schulleitungen Regelschule'!#REF!</f>
        <v>#REF!</v>
      </c>
      <c r="G129" s="1" t="str">
        <f>'Schulleitungen Regelschule'!B155</f>
        <v>Frau</v>
      </c>
      <c r="H129" s="1" t="str">
        <f>'Schulleitungen Regelschule'!C155</f>
        <v>Barbara</v>
      </c>
      <c r="I129" s="1" t="str">
        <f>'Schulleitungen Regelschule'!D155</f>
        <v>Rüthemann</v>
      </c>
      <c r="J129" s="1"/>
      <c r="K129" s="1"/>
      <c r="L129" s="1"/>
      <c r="M129" s="1"/>
      <c r="N129" s="1" t="e">
        <f>'Schulleitungen Regelschule'!#REF!</f>
        <v>#REF!</v>
      </c>
      <c r="O129" s="1" t="e">
        <f>'Schulleitungen Regelschule'!#REF!</f>
        <v>#REF!</v>
      </c>
      <c r="P129" s="1" t="str">
        <f>'Schulleitungen Regelschule'!I155</f>
        <v>barbara.ruethemannatpsnlz.ch</v>
      </c>
      <c r="Q129" s="1" t="str">
        <f>'Schulleitungen Regelschule'!J155</f>
        <v>72</v>
      </c>
      <c r="R129" s="1" t="str">
        <f>'Schulleitungen Regelschule'!K155</f>
        <v>Schulleitung KG/PS</v>
      </c>
      <c r="S129" s="1" t="e">
        <f>'Schulleitungen Regelschule'!#REF!</f>
        <v>#REF!</v>
      </c>
      <c r="T129" s="1" t="e">
        <f>'Schulleitungen Regelschule'!#REF!</f>
        <v>#REF!</v>
      </c>
      <c r="U129" s="1" t="e">
        <f>'Schulleitungen Regelschule'!#REF!</f>
        <v>#REF!</v>
      </c>
      <c r="V129" s="1" t="str">
        <f>'Schulleitungen Regelschule'!L155</f>
        <v>Wil</v>
      </c>
      <c r="W129" s="1" t="e">
        <f>'Schulleitungen Regelschule'!#REF!</f>
        <v>#REF!</v>
      </c>
      <c r="X129" s="1" t="e">
        <f>'Schulleitungen Regelschule'!#REF!</f>
        <v>#REF!</v>
      </c>
    </row>
    <row r="130" spans="1:24">
      <c r="A130" s="1" t="str">
        <f>'Schulleitungen Regelschule'!A156</f>
        <v>Niederhelfenschwil-Zuzwil (OS)</v>
      </c>
      <c r="B130" s="1" t="e">
        <f>'Schulleitungen Regelschule'!#REF!</f>
        <v>#REF!</v>
      </c>
      <c r="C130" s="1" t="e">
        <f>'Schulleitungen Regelschule'!#REF!</f>
        <v>#REF!</v>
      </c>
      <c r="D130" s="1"/>
      <c r="E130" s="1" t="e">
        <f>'Schulleitungen Regelschule'!#REF!</f>
        <v>#REF!</v>
      </c>
      <c r="F130" s="1" t="e">
        <f>'Schulleitungen Regelschule'!#REF!</f>
        <v>#REF!</v>
      </c>
      <c r="G130" s="1" t="str">
        <f>'Schulleitungen Regelschule'!B156</f>
        <v>Herr</v>
      </c>
      <c r="H130" s="1" t="str">
        <f>'Schulleitungen Regelschule'!C156</f>
        <v>Alfred</v>
      </c>
      <c r="I130" s="1" t="str">
        <f>'Schulleitungen Regelschule'!D156</f>
        <v>Noser</v>
      </c>
      <c r="J130" s="1"/>
      <c r="K130" s="1"/>
      <c r="L130" s="1"/>
      <c r="M130" s="1"/>
      <c r="N130" s="1" t="e">
        <f>'Schulleitungen Regelschule'!#REF!</f>
        <v>#REF!</v>
      </c>
      <c r="O130" s="1" t="e">
        <f>'Schulleitungen Regelschule'!#REF!</f>
        <v>#REF!</v>
      </c>
      <c r="P130" s="1" t="str">
        <f>'Schulleitungen Regelschule'!I156</f>
        <v>schulleitungatsproochbrugg.ch</v>
      </c>
      <c r="Q130" s="1" t="str">
        <f>'Schulleitungen Regelschule'!J156</f>
        <v>73</v>
      </c>
      <c r="R130" s="1" t="str">
        <f>'Schulleitungen Regelschule'!K156</f>
        <v>Schulleitung OS</v>
      </c>
      <c r="S130" s="1" t="e">
        <f>'Schulleitungen Regelschule'!#REF!</f>
        <v>#REF!</v>
      </c>
      <c r="T130" s="1" t="e">
        <f>'Schulleitungen Regelschule'!#REF!</f>
        <v>#REF!</v>
      </c>
      <c r="U130" s="1" t="e">
        <f>'Schulleitungen Regelschule'!#REF!</f>
        <v>#REF!</v>
      </c>
      <c r="V130" s="1" t="str">
        <f>'Schulleitungen Regelschule'!L156</f>
        <v>Wil</v>
      </c>
      <c r="W130" s="1" t="e">
        <f>'Schulleitungen Regelschule'!#REF!</f>
        <v>#REF!</v>
      </c>
      <c r="X130" s="1" t="e">
        <f>'Schulleitungen Regelschule'!#REF!</f>
        <v>#REF!</v>
      </c>
    </row>
    <row r="131" spans="1:24">
      <c r="A131" s="1" t="str">
        <f>'Schulleitungen Regelschule'!A157</f>
        <v>Niederwil (PS)</v>
      </c>
      <c r="B131" s="1" t="str">
        <f>'Schulleitungen Regelschule'!E157</f>
        <v xml:space="preserve">Schulhaus Niederwil </v>
      </c>
      <c r="C131" s="1" t="str">
        <f>'Schulleitungen Regelschule'!F157</f>
        <v>Im Dorf 10</v>
      </c>
      <c r="D131" s="1"/>
      <c r="E131" s="1" t="str">
        <f>'Schulleitungen Regelschule'!G157</f>
        <v>9203</v>
      </c>
      <c r="F131" s="1" t="str">
        <f>'Schulleitungen Regelschule'!H157</f>
        <v>Niederwil</v>
      </c>
      <c r="G131" s="1" t="str">
        <f>'Schulleitungen Regelschule'!B157</f>
        <v>Frau</v>
      </c>
      <c r="H131" s="1" t="str">
        <f>'Schulleitungen Regelschule'!C157</f>
        <v>Susanne</v>
      </c>
      <c r="I131" s="1" t="str">
        <f>'Schulleitungen Regelschule'!D157</f>
        <v>Rietmann</v>
      </c>
      <c r="N131" s="1" t="e">
        <f>'Schulleitungen Regelschule'!#REF!</f>
        <v>#REF!</v>
      </c>
      <c r="O131" s="1" t="e">
        <f>'Schulleitungen Regelschule'!#REF!</f>
        <v>#REF!</v>
      </c>
      <c r="P131" s="1" t="str">
        <f>'Schulleitungen Regelschule'!I157</f>
        <v>susanne.rietmannatschuleniederwil.ch</v>
      </c>
      <c r="Q131" s="1" t="str">
        <f>'Schulleitungen Regelschule'!J157</f>
        <v>72</v>
      </c>
      <c r="R131" s="1" t="str">
        <f>'Schulleitungen Regelschule'!K157</f>
        <v>Schulleitung KG/PS</v>
      </c>
      <c r="S131" s="1" t="e">
        <f>'Schulleitungen Regelschule'!#REF!</f>
        <v>#REF!</v>
      </c>
      <c r="T131" s="1" t="e">
        <f>'Schulleitungen Regelschule'!#REF!</f>
        <v>#REF!</v>
      </c>
      <c r="U131" s="1" t="e">
        <f>'Schulleitungen Regelschule'!#REF!</f>
        <v>#REF!</v>
      </c>
      <c r="V131" s="1" t="str">
        <f>'Schulleitungen Regelschule'!L157</f>
        <v>Wil</v>
      </c>
      <c r="W131" s="1" t="e">
        <f>'Schulleitungen Regelschule'!#REF!</f>
        <v>#REF!</v>
      </c>
      <c r="X131" s="1" t="e">
        <f>'Schulleitungen Regelschule'!#REF!</f>
        <v>#REF!</v>
      </c>
    </row>
    <row r="132" spans="1:24">
      <c r="A132" s="1" t="str">
        <f>'Schulleitungen Regelschule'!A158</f>
        <v>Oberbüren (PS)</v>
      </c>
      <c r="B132" s="1" t="str">
        <f>'Schulleitungen Regelschule'!E158</f>
        <v>Primarschulgemeinde Oberbüren-Sonnental</v>
      </c>
      <c r="C132" s="1" t="str">
        <f>'Schulleitungen Regelschule'!F158</f>
        <v>Billwilerstrasse 12</v>
      </c>
      <c r="D132" s="1"/>
      <c r="E132" s="1" t="str">
        <f>'Schulleitungen Regelschule'!G158</f>
        <v>9245</v>
      </c>
      <c r="F132" s="1" t="str">
        <f>'Schulleitungen Regelschule'!H158</f>
        <v>Oberbüren</v>
      </c>
      <c r="G132" s="1" t="str">
        <f>'Schulleitungen Regelschule'!B158</f>
        <v>Herr</v>
      </c>
      <c r="H132" s="1" t="str">
        <f>'Schulleitungen Regelschule'!C158</f>
        <v>Hansjörg</v>
      </c>
      <c r="I132" s="1" t="str">
        <f>'Schulleitungen Regelschule'!D158</f>
        <v>Bauer</v>
      </c>
      <c r="N132" s="1" t="e">
        <f>'Schulleitungen Regelschule'!#REF!</f>
        <v>#REF!</v>
      </c>
      <c r="O132" s="1" t="e">
        <f>'Schulleitungen Regelschule'!#REF!</f>
        <v>#REF!</v>
      </c>
      <c r="P132" s="1" t="str">
        <f>'Schulleitungen Regelschule'!I158</f>
        <v>schulleitungatschuleoberbueren.ch</v>
      </c>
      <c r="Q132" s="1" t="str">
        <f>'Schulleitungen Regelschule'!J158</f>
        <v>72</v>
      </c>
      <c r="R132" s="1" t="str">
        <f>'Schulleitungen Regelschule'!K158</f>
        <v>Schulleitung KG/PS</v>
      </c>
      <c r="S132" s="1" t="e">
        <f>'Schulleitungen Regelschule'!#REF!</f>
        <v>#REF!</v>
      </c>
      <c r="T132" s="1" t="e">
        <f>'Schulleitungen Regelschule'!#REF!</f>
        <v>#REF!</v>
      </c>
      <c r="U132" s="1" t="e">
        <f>'Schulleitungen Regelschule'!#REF!</f>
        <v>#REF!</v>
      </c>
      <c r="V132" s="1" t="str">
        <f>'Schulleitungen Regelschule'!L158</f>
        <v>Wil</v>
      </c>
      <c r="W132" s="1" t="e">
        <f>'Schulleitungen Regelschule'!#REF!</f>
        <v>#REF!</v>
      </c>
      <c r="X132" s="1" t="e">
        <f>'Schulleitungen Regelschule'!#REF!</f>
        <v>#REF!</v>
      </c>
    </row>
    <row r="133" spans="1:24">
      <c r="A133" s="1" t="str">
        <f>Schulverwaltung!A52</f>
        <v>Oberbüren-N'wil-N'büren (OS)</v>
      </c>
      <c r="B133" s="1" t="str">
        <f>Schulverwaltung!E52</f>
        <v xml:space="preserve">Oberstufenzentrum Thurzelg </v>
      </c>
      <c r="C133" s="1" t="str">
        <f>Schulverwaltung!F52</f>
        <v>Chäsiwis</v>
      </c>
      <c r="D133" s="1">
        <f>Schulverwaltung!G52</f>
        <v>0</v>
      </c>
      <c r="E133" s="1" t="str">
        <f>Schulverwaltung!H52</f>
        <v>9245</v>
      </c>
      <c r="F133" s="1" t="str">
        <f>Schulverwaltung!I52</f>
        <v>Oberbüren</v>
      </c>
      <c r="G133" s="1" t="str">
        <f>Schulverwaltung!B52</f>
        <v>Frau</v>
      </c>
      <c r="H133" s="1" t="str">
        <f>Schulverwaltung!C52</f>
        <v>Katrin</v>
      </c>
      <c r="I133" s="1" t="str">
        <f>Schulverwaltung!D52</f>
        <v>Jaeger</v>
      </c>
      <c r="N133" s="1" t="str">
        <f>Schulverwaltung!J52</f>
        <v>071 955 00 90</v>
      </c>
      <c r="O133" s="1" t="str">
        <f>Schulverwaltung!K52</f>
        <v>071 955 00 90</v>
      </c>
      <c r="P133" s="1" t="str">
        <f>Schulverwaltung!L52</f>
        <v>sekretariat@thurzelg.ch</v>
      </c>
      <c r="Q133" s="1" t="str">
        <f>Schulverwaltung!M52</f>
        <v>61</v>
      </c>
      <c r="R133" s="1" t="str">
        <f>Schulverwaltung!N52</f>
        <v>Schulsekretärin OS</v>
      </c>
      <c r="S133" s="1" t="str">
        <f>Schulverwaltung!O52</f>
        <v>071 955 00 90</v>
      </c>
      <c r="T133" s="1" t="str">
        <f>Schulverwaltung!P52</f>
        <v>87.3</v>
      </c>
      <c r="U133" s="1" t="str">
        <f>Schulverwaltung!Q52</f>
        <v>8</v>
      </c>
      <c r="V133" s="1" t="str">
        <f>Schulverwaltung!R52</f>
        <v>Wil</v>
      </c>
      <c r="W133" s="1">
        <f>Schulverwaltung!S52</f>
        <v>0</v>
      </c>
      <c r="X133" s="245" t="e">
        <f>'Schulleitungen Regelschule'!#REF!</f>
        <v>#REF!</v>
      </c>
    </row>
    <row r="134" spans="1:24">
      <c r="A134" s="1" t="str">
        <f>'Schulleitungen Regelschule'!A160</f>
        <v>Oberriet-Rüthi (OS)</v>
      </c>
      <c r="B134" s="1" t="str">
        <f>'Schulleitungen Regelschule'!E160</f>
        <v xml:space="preserve">Oberstufenzentrum Montlingen </v>
      </c>
      <c r="C134" s="1" t="str">
        <f>'Schulleitungen Regelschule'!F160</f>
        <v>Bergliweg 6</v>
      </c>
      <c r="D134" s="1"/>
      <c r="E134" s="1" t="str">
        <f>'Schulleitungen Regelschule'!G160</f>
        <v>9462</v>
      </c>
      <c r="F134" s="1" t="str">
        <f>'Schulleitungen Regelschule'!H160</f>
        <v>Montlingen</v>
      </c>
      <c r="G134" s="1" t="str">
        <f>'Schulleitungen Regelschule'!B160</f>
        <v>Herr</v>
      </c>
      <c r="H134" s="1" t="str">
        <f>'Schulleitungen Regelschule'!C160</f>
        <v>Martin</v>
      </c>
      <c r="I134" s="1" t="str">
        <f>'Schulleitungen Regelschule'!D160</f>
        <v>Sutter</v>
      </c>
      <c r="N134" s="1" t="e">
        <f>'Schulleitungen Regelschule'!#REF!</f>
        <v>#REF!</v>
      </c>
      <c r="O134" s="1" t="e">
        <f>'Schulleitungen Regelschule'!#REF!</f>
        <v>#REF!</v>
      </c>
      <c r="P134" s="1" t="str">
        <f>'Schulleitungen Regelschule'!I160</f>
        <v>martin.sutteratorschulen.ch</v>
      </c>
      <c r="Q134" s="1" t="str">
        <f>'Schulleitungen Regelschule'!J160</f>
        <v>73</v>
      </c>
      <c r="R134" s="1" t="str">
        <f>'Schulleitungen Regelschule'!K160</f>
        <v>Schulleitung OS</v>
      </c>
      <c r="S134" s="1" t="e">
        <f>'Schulleitungen Regelschule'!#REF!</f>
        <v>#REF!</v>
      </c>
      <c r="T134" s="1" t="e">
        <f>'Schulleitungen Regelschule'!#REF!</f>
        <v>#REF!</v>
      </c>
      <c r="U134" s="1" t="e">
        <f>'Schulleitungen Regelschule'!#REF!</f>
        <v>#REF!</v>
      </c>
      <c r="V134" s="1" t="str">
        <f>'Schulleitungen Regelschule'!L160</f>
        <v>Rheintal</v>
      </c>
      <c r="W134" s="1" t="e">
        <f>'Schulleitungen Regelschule'!#REF!</f>
        <v>#REF!</v>
      </c>
      <c r="X134" s="1" t="e">
        <f>'Schulleitungen Regelschule'!#REF!</f>
        <v>#REF!</v>
      </c>
    </row>
    <row r="135" spans="1:24">
      <c r="A135" s="1" t="str">
        <f>'Schulleitungen Regelschule'!A161</f>
        <v>Oberriet-Rüthi (OS)</v>
      </c>
      <c r="B135" s="1" t="str">
        <f>'Schulleitungen Regelschule'!E161</f>
        <v xml:space="preserve">Oberstufenzentrum Oberriet </v>
      </c>
      <c r="C135" s="1" t="str">
        <f>'Schulleitungen Regelschule'!F161</f>
        <v>Staatsstrasse 131</v>
      </c>
      <c r="D135" s="1"/>
      <c r="E135" s="1" t="str">
        <f>'Schulleitungen Regelschule'!G161</f>
        <v>9462</v>
      </c>
      <c r="F135" s="1" t="str">
        <f>'Schulleitungen Regelschule'!H161</f>
        <v>Montlingen</v>
      </c>
      <c r="G135" s="1" t="str">
        <f>'Schulleitungen Regelschule'!B161</f>
        <v>Herr</v>
      </c>
      <c r="H135" s="1" t="str">
        <f>'Schulleitungen Regelschule'!C161</f>
        <v xml:space="preserve">Roland </v>
      </c>
      <c r="I135" s="1" t="str">
        <f>'Schulleitungen Regelschule'!D161</f>
        <v>Wohlwend</v>
      </c>
      <c r="N135" s="1" t="e">
        <f>'Schulleitungen Regelschule'!#REF!</f>
        <v>#REF!</v>
      </c>
      <c r="O135" s="1" t="e">
        <f>'Schulleitungen Regelschule'!#REF!</f>
        <v>#REF!</v>
      </c>
      <c r="P135" s="1" t="str">
        <f>'Schulleitungen Regelschule'!I161</f>
        <v>roland.wohlwendatorschulen.ch</v>
      </c>
      <c r="Q135" s="1" t="str">
        <f>'Schulleitungen Regelschule'!J161</f>
        <v>73</v>
      </c>
      <c r="R135" s="1" t="str">
        <f>'Schulleitungen Regelschule'!K161</f>
        <v>Schulleitung OS</v>
      </c>
      <c r="S135" s="1" t="e">
        <f>'Schulleitungen Regelschule'!#REF!</f>
        <v>#REF!</v>
      </c>
      <c r="T135" s="1" t="e">
        <f>'Schulleitungen Regelschule'!#REF!</f>
        <v>#REF!</v>
      </c>
      <c r="U135" s="1" t="e">
        <f>'Schulleitungen Regelschule'!#REF!</f>
        <v>#REF!</v>
      </c>
      <c r="V135" s="1" t="str">
        <f>'Schulleitungen Regelschule'!L161</f>
        <v>Rheintal</v>
      </c>
      <c r="W135" s="1" t="e">
        <f>'Schulleitungen Regelschule'!#REF!</f>
        <v>#REF!</v>
      </c>
      <c r="X135" s="1" t="e">
        <f>'Schulleitungen Regelschule'!#REF!</f>
        <v>#REF!</v>
      </c>
    </row>
    <row r="136" spans="1:24">
      <c r="A136" s="1" t="str">
        <f>'Schulleitungen Regelschule'!A162</f>
        <v>Oberuzwil</v>
      </c>
      <c r="B136" s="1" t="str">
        <f>'Schulleitungen Regelschule'!E162</f>
        <v xml:space="preserve">Schulhaus Breite </v>
      </c>
      <c r="C136" s="1" t="str">
        <f>'Schulleitungen Regelschule'!F162</f>
        <v>Schulstrasse 7</v>
      </c>
      <c r="D136" s="1"/>
      <c r="E136" s="1" t="str">
        <f>'Schulleitungen Regelschule'!G162</f>
        <v>9242</v>
      </c>
      <c r="F136" s="1" t="str">
        <f>'Schulleitungen Regelschule'!H162</f>
        <v>Oberuzwil</v>
      </c>
      <c r="G136" s="1" t="str">
        <f>'Schulleitungen Regelschule'!B162</f>
        <v>Frau</v>
      </c>
      <c r="H136" s="1" t="str">
        <f>'Schulleitungen Regelschule'!C162</f>
        <v>Ulrike</v>
      </c>
      <c r="I136" s="1" t="str">
        <f>'Schulleitungen Regelschule'!D162</f>
        <v>Schönenberger</v>
      </c>
      <c r="N136" s="1" t="e">
        <f>'Schulleitungen Regelschule'!#REF!</f>
        <v>#REF!</v>
      </c>
      <c r="O136" s="1" t="e">
        <f>'Schulleitungen Regelschule'!#REF!</f>
        <v>#REF!</v>
      </c>
      <c r="P136" s="1" t="str">
        <f>'Schulleitungen Regelschule'!I162</f>
        <v>ulrike.schoenenbergeratoberuzwil.ch</v>
      </c>
      <c r="Q136" s="1" t="str">
        <f>'Schulleitungen Regelschule'!J162</f>
        <v>72</v>
      </c>
      <c r="R136" s="1" t="str">
        <f>'Schulleitungen Regelschule'!K162</f>
        <v>Schulleitung KG/PS</v>
      </c>
      <c r="S136" s="1" t="e">
        <f>'Schulleitungen Regelschule'!#REF!</f>
        <v>#REF!</v>
      </c>
      <c r="T136" s="1" t="e">
        <f>'Schulleitungen Regelschule'!#REF!</f>
        <v>#REF!</v>
      </c>
      <c r="U136" s="1" t="e">
        <f>'Schulleitungen Regelschule'!#REF!</f>
        <v>#REF!</v>
      </c>
      <c r="V136" s="1" t="str">
        <f>'Schulleitungen Regelschule'!L162</f>
        <v>Wil</v>
      </c>
      <c r="W136" s="1" t="e">
        <f>'Schulleitungen Regelschule'!#REF!</f>
        <v>#REF!</v>
      </c>
      <c r="X136" s="1" t="e">
        <f>'Schulleitungen Regelschule'!#REF!</f>
        <v>#REF!</v>
      </c>
    </row>
    <row r="137" spans="1:24">
      <c r="A137" s="1" t="str">
        <f>'Schulleitungen Regelschule'!A164</f>
        <v>Oberuzwil</v>
      </c>
      <c r="B137" s="1" t="str">
        <f>'Schulleitungen Regelschule'!E164</f>
        <v xml:space="preserve">Primarschulhaus Bichwil </v>
      </c>
      <c r="C137" s="1" t="str">
        <f>'Schulleitungen Regelschule'!F164</f>
        <v>Kreienbergstrasse 7</v>
      </c>
      <c r="D137" s="1"/>
      <c r="E137" s="1" t="str">
        <f>'Schulleitungen Regelschule'!G164</f>
        <v>9248</v>
      </c>
      <c r="F137" s="1" t="str">
        <f>'Schulleitungen Regelschule'!H164</f>
        <v>Bichwil</v>
      </c>
      <c r="G137" s="1" t="str">
        <f>'Schulleitungen Regelschule'!B164</f>
        <v>Herr</v>
      </c>
      <c r="H137" s="1" t="str">
        <f>'Schulleitungen Regelschule'!C164</f>
        <v>Kim</v>
      </c>
      <c r="I137" s="1" t="str">
        <f>'Schulleitungen Regelschule'!D164</f>
        <v>Forrer</v>
      </c>
      <c r="N137" s="1" t="e">
        <f>'Schulleitungen Regelschule'!#REF!</f>
        <v>#REF!</v>
      </c>
      <c r="O137" s="1" t="e">
        <f>'Schulleitungen Regelschule'!#REF!</f>
        <v>#REF!</v>
      </c>
      <c r="P137" s="1" t="str">
        <f>'Schulleitungen Regelschule'!I164</f>
        <v>kim.forreratoberuzwil.ch</v>
      </c>
      <c r="Q137" s="1" t="str">
        <f>'Schulleitungen Regelschule'!J164</f>
        <v>72</v>
      </c>
      <c r="R137" s="1" t="str">
        <f>'Schulleitungen Regelschule'!K164</f>
        <v>Schulleitung KG/PS</v>
      </c>
      <c r="S137" s="1" t="e">
        <f>'Schulleitungen Regelschule'!#REF!</f>
        <v>#REF!</v>
      </c>
      <c r="T137" s="1" t="e">
        <f>'Schulleitungen Regelschule'!#REF!</f>
        <v>#REF!</v>
      </c>
      <c r="U137" s="1" t="e">
        <f>'Schulleitungen Regelschule'!#REF!</f>
        <v>#REF!</v>
      </c>
      <c r="V137" s="1" t="str">
        <f>'Schulleitungen Regelschule'!L164</f>
        <v>Wil</v>
      </c>
      <c r="W137" s="1" t="e">
        <f>'Schulleitungen Regelschule'!#REF!</f>
        <v>#REF!</v>
      </c>
      <c r="X137" s="1" t="e">
        <f>'Schulleitungen Regelschule'!#REF!</f>
        <v>#REF!</v>
      </c>
    </row>
    <row r="138" spans="1:24">
      <c r="A138" s="1" t="str">
        <f>'Schulleitungen Regelschule'!A165</f>
        <v>Oberuzwil</v>
      </c>
      <c r="B138" s="1" t="str">
        <f>'Schulleitungen Regelschule'!E165</f>
        <v xml:space="preserve">Oberstufenzentrum Schützengarten </v>
      </c>
      <c r="C138" s="1" t="str">
        <f>'Schulleitungen Regelschule'!F165</f>
        <v>Schützengartenstrasse</v>
      </c>
      <c r="D138" s="1"/>
      <c r="E138" s="1" t="str">
        <f>'Schulleitungen Regelschule'!G165</f>
        <v>9242</v>
      </c>
      <c r="F138" s="1" t="str">
        <f>'Schulleitungen Regelschule'!H165</f>
        <v>Oberuzwil</v>
      </c>
      <c r="G138" s="1" t="str">
        <f>'Schulleitungen Regelschule'!B165</f>
        <v>Herr</v>
      </c>
      <c r="H138" s="1" t="str">
        <f>'Schulleitungen Regelschule'!C165</f>
        <v>Christof</v>
      </c>
      <c r="I138" s="1" t="str">
        <f>'Schulleitungen Regelschule'!D165</f>
        <v>Seitter</v>
      </c>
      <c r="N138" s="1" t="e">
        <f>'Schulleitungen Regelschule'!#REF!</f>
        <v>#REF!</v>
      </c>
      <c r="O138" s="1" t="e">
        <f>'Schulleitungen Regelschule'!#REF!</f>
        <v>#REF!</v>
      </c>
      <c r="P138" s="1" t="str">
        <f>'Schulleitungen Regelschule'!I165</f>
        <v>christof.seitteratoberuzwil.ch</v>
      </c>
      <c r="Q138" s="1" t="str">
        <f>'Schulleitungen Regelschule'!J165</f>
        <v>73</v>
      </c>
      <c r="R138" s="1" t="str">
        <f>'Schulleitungen Regelschule'!K165</f>
        <v>Schulleitung OS</v>
      </c>
      <c r="S138" s="1" t="e">
        <f>'Schulleitungen Regelschule'!#REF!</f>
        <v>#REF!</v>
      </c>
      <c r="T138" s="1" t="e">
        <f>'Schulleitungen Regelschule'!#REF!</f>
        <v>#REF!</v>
      </c>
      <c r="U138" s="1" t="e">
        <f>'Schulleitungen Regelschule'!#REF!</f>
        <v>#REF!</v>
      </c>
      <c r="V138" s="1" t="str">
        <f>'Schulleitungen Regelschule'!L165</f>
        <v>Wil</v>
      </c>
      <c r="W138" s="1" t="e">
        <f>'Schulleitungen Regelschule'!#REF!</f>
        <v>#REF!</v>
      </c>
      <c r="X138" s="1" t="e">
        <f>'Schulleitungen Regelschule'!#REF!</f>
        <v>#REF!</v>
      </c>
    </row>
    <row r="139" spans="1:24">
      <c r="A139" s="1" t="str">
        <f>'Schulleitungen Regelschule'!A166</f>
        <v>Pfäfers</v>
      </c>
      <c r="B139" s="1" t="str">
        <f>'Schulleitungen Regelschule'!E166</f>
        <v>Oberstufe Taminatal</v>
      </c>
      <c r="C139" s="1" t="str">
        <f>'Schulleitungen Regelschule'!F166</f>
        <v>Wartstrasse 18</v>
      </c>
      <c r="D139" s="1"/>
      <c r="E139" s="1" t="str">
        <f>'Schulleitungen Regelschule'!G166</f>
        <v>7312</v>
      </c>
      <c r="F139" s="1" t="str">
        <f>'Schulleitungen Regelschule'!H166</f>
        <v>Pfäfers</v>
      </c>
      <c r="G139" s="1" t="str">
        <f>'Schulleitungen Regelschule'!B166</f>
        <v>Herr</v>
      </c>
      <c r="H139" s="1" t="str">
        <f>'Schulleitungen Regelschule'!C166</f>
        <v>Anton</v>
      </c>
      <c r="I139" s="1" t="str">
        <f>'Schulleitungen Regelschule'!D166</f>
        <v>Kohler</v>
      </c>
      <c r="N139" s="1" t="e">
        <f>'Schulleitungen Regelschule'!#REF!</f>
        <v>#REF!</v>
      </c>
      <c r="O139" s="1" t="e">
        <f>'Schulleitungen Regelschule'!#REF!</f>
        <v>#REF!</v>
      </c>
      <c r="P139" s="1" t="str">
        <f>'Schulleitungen Regelschule'!I166</f>
        <v>anton.kohleratschuletaminatal.ch</v>
      </c>
      <c r="Q139" s="1" t="str">
        <f>'Schulleitungen Regelschule'!J166</f>
        <v>73</v>
      </c>
      <c r="R139" s="1" t="str">
        <f>'Schulleitungen Regelschule'!K166</f>
        <v>Schulleitung OS</v>
      </c>
      <c r="S139" s="1" t="e">
        <f>'Schulleitungen Regelschule'!#REF!</f>
        <v>#REF!</v>
      </c>
      <c r="T139" s="1" t="e">
        <f>'Schulleitungen Regelschule'!#REF!</f>
        <v>#REF!</v>
      </c>
      <c r="U139" s="1" t="e">
        <f>'Schulleitungen Regelschule'!#REF!</f>
        <v>#REF!</v>
      </c>
      <c r="V139" s="1" t="str">
        <f>'Schulleitungen Regelschule'!L166</f>
        <v>Sarganserland</v>
      </c>
      <c r="W139" s="1" t="e">
        <f>'Schulleitungen Regelschule'!#REF!</f>
        <v>#REF!</v>
      </c>
      <c r="X139" s="1" t="e">
        <f>'Schulleitungen Regelschule'!#REF!</f>
        <v>#REF!</v>
      </c>
    </row>
    <row r="140" spans="1:24">
      <c r="A140" s="1" t="str">
        <f>'Schulleitungen Regelschule'!A167</f>
        <v>Pfäfers</v>
      </c>
      <c r="B140" s="1" t="str">
        <f>'Schulleitungen Regelschule'!E167</f>
        <v>Primarschule Pfäfers</v>
      </c>
      <c r="C140" s="1" t="str">
        <f>'Schulleitungen Regelschule'!F167</f>
        <v>Plattenweg 7</v>
      </c>
      <c r="D140" s="1"/>
      <c r="E140" s="1" t="str">
        <f>'Schulleitungen Regelschule'!G167</f>
        <v>7312</v>
      </c>
      <c r="F140" s="1" t="str">
        <f>'Schulleitungen Regelschule'!H167</f>
        <v>Pfäfers</v>
      </c>
      <c r="G140" s="1" t="str">
        <f>'Schulleitungen Regelschule'!B167</f>
        <v>Herr</v>
      </c>
      <c r="H140" s="1" t="str">
        <f>'Schulleitungen Regelschule'!C167</f>
        <v>Guido</v>
      </c>
      <c r="I140" s="1" t="str">
        <f>'Schulleitungen Regelschule'!D167</f>
        <v>Lavarini</v>
      </c>
      <c r="N140" s="1" t="e">
        <f>'Schulleitungen Regelschule'!#REF!</f>
        <v>#REF!</v>
      </c>
      <c r="O140" s="1" t="e">
        <f>'Schulleitungen Regelschule'!#REF!</f>
        <v>#REF!</v>
      </c>
      <c r="P140" s="1" t="str">
        <f>'Schulleitungen Regelschule'!I167</f>
        <v>guido.lavariniatschuletaminatal.ch</v>
      </c>
      <c r="Q140" s="1" t="str">
        <f>'Schulleitungen Regelschule'!J167</f>
        <v>72</v>
      </c>
      <c r="R140" s="1" t="str">
        <f>'Schulleitungen Regelschule'!K167</f>
        <v>Schulleitung KG/PS</v>
      </c>
      <c r="S140" s="1" t="e">
        <f>'Schulleitungen Regelschule'!#REF!</f>
        <v>#REF!</v>
      </c>
      <c r="T140" s="1" t="e">
        <f>'Schulleitungen Regelschule'!#REF!</f>
        <v>#REF!</v>
      </c>
      <c r="U140" s="1" t="e">
        <f>'Schulleitungen Regelschule'!#REF!</f>
        <v>#REF!</v>
      </c>
      <c r="V140" s="1" t="str">
        <f>'Schulleitungen Regelschule'!L167</f>
        <v>Sarganserland</v>
      </c>
      <c r="W140" s="1" t="e">
        <f>'Schulleitungen Regelschule'!#REF!</f>
        <v>#REF!</v>
      </c>
      <c r="X140" s="1" t="e">
        <f>'Schulleitungen Regelschule'!#REF!</f>
        <v>#REF!</v>
      </c>
    </row>
    <row r="141" spans="1:24">
      <c r="A141" s="1" t="str">
        <f>'Schulleitungen Regelschule'!A168</f>
        <v>Pfäfers</v>
      </c>
      <c r="B141" s="1" t="str">
        <f>'Schulleitungen Regelschule'!E168</f>
        <v>Primarschule Valens-Vasön</v>
      </c>
      <c r="C141" s="1" t="str">
        <f>'Schulleitungen Regelschule'!F168</f>
        <v>Schulhausstrasse 1</v>
      </c>
      <c r="D141" s="1"/>
      <c r="E141" s="1" t="str">
        <f>'Schulleitungen Regelschule'!G168</f>
        <v>7317</v>
      </c>
      <c r="F141" s="1" t="str">
        <f>'Schulleitungen Regelschule'!H168</f>
        <v>Valens</v>
      </c>
      <c r="G141" s="1" t="str">
        <f>'Schulleitungen Regelschule'!B168</f>
        <v>Herr</v>
      </c>
      <c r="H141" s="1" t="str">
        <f>'Schulleitungen Regelschule'!C168</f>
        <v>Roland</v>
      </c>
      <c r="I141" s="1" t="str">
        <f>'Schulleitungen Regelschule'!D168</f>
        <v>Schöpfer</v>
      </c>
      <c r="N141" s="1" t="e">
        <f>'Schulleitungen Regelschule'!#REF!</f>
        <v>#REF!</v>
      </c>
      <c r="O141" s="1" t="e">
        <f>'Schulleitungen Regelschule'!#REF!</f>
        <v>#REF!</v>
      </c>
      <c r="P141" s="1" t="str">
        <f>'Schulleitungen Regelschule'!I168</f>
        <v>roland.schoepferatschuletaminatal.ch</v>
      </c>
      <c r="Q141" s="1" t="str">
        <f>'Schulleitungen Regelschule'!J168</f>
        <v>72</v>
      </c>
      <c r="R141" s="1" t="str">
        <f>'Schulleitungen Regelschule'!K168</f>
        <v>Schulleitung KG/PS</v>
      </c>
      <c r="S141" s="1" t="e">
        <f>'Schulleitungen Regelschule'!#REF!</f>
        <v>#REF!</v>
      </c>
      <c r="T141" s="1" t="e">
        <f>'Schulleitungen Regelschule'!#REF!</f>
        <v>#REF!</v>
      </c>
      <c r="U141" s="1" t="e">
        <f>'Schulleitungen Regelschule'!#REF!</f>
        <v>#REF!</v>
      </c>
      <c r="V141" s="1" t="str">
        <f>'Schulleitungen Regelschule'!L168</f>
        <v>Sarganserland</v>
      </c>
      <c r="W141" s="1" t="e">
        <f>'Schulleitungen Regelschule'!#REF!</f>
        <v>#REF!</v>
      </c>
      <c r="X141" s="1" t="e">
        <f>'Schulleitungen Regelschule'!#REF!</f>
        <v>#REF!</v>
      </c>
    </row>
    <row r="142" spans="1:24">
      <c r="A142" s="1" t="str">
        <f>'Schulleitungen Regelschule'!A169</f>
        <v>Pfäfers</v>
      </c>
      <c r="B142" s="1" t="str">
        <f>'Schulleitungen Regelschule'!E169</f>
        <v xml:space="preserve">Primarschule Vättis </v>
      </c>
      <c r="C142" s="1" t="str">
        <f>'Schulleitungen Regelschule'!F169</f>
        <v>Unterdorf 8</v>
      </c>
      <c r="D142" s="1"/>
      <c r="E142" s="1" t="str">
        <f>'Schulleitungen Regelschule'!G169</f>
        <v>7315</v>
      </c>
      <c r="F142" s="1" t="str">
        <f>'Schulleitungen Regelschule'!H169</f>
        <v>Vättis</v>
      </c>
      <c r="G142" s="1" t="str">
        <f>'Schulleitungen Regelschule'!B169</f>
        <v>Frau</v>
      </c>
      <c r="H142" s="1" t="str">
        <f>'Schulleitungen Regelschule'!C169</f>
        <v>Nadine</v>
      </c>
      <c r="I142" s="1" t="str">
        <f>'Schulleitungen Regelschule'!D169</f>
        <v>Sprecher</v>
      </c>
      <c r="N142" s="1" t="e">
        <f>'Schulleitungen Regelschule'!#REF!</f>
        <v>#REF!</v>
      </c>
      <c r="O142" s="1" t="e">
        <f>'Schulleitungen Regelschule'!#REF!</f>
        <v>#REF!</v>
      </c>
      <c r="P142" s="1" t="str">
        <f>'Schulleitungen Regelschule'!I169</f>
        <v>nadine.sprecheratschuletaminatal.ch</v>
      </c>
      <c r="Q142" s="1" t="str">
        <f>'Schulleitungen Regelschule'!J169</f>
        <v>72</v>
      </c>
      <c r="R142" s="1" t="str">
        <f>'Schulleitungen Regelschule'!K169</f>
        <v>Schulleitung KG/PS</v>
      </c>
      <c r="S142" s="1" t="e">
        <f>'Schulleitungen Regelschule'!#REF!</f>
        <v>#REF!</v>
      </c>
      <c r="T142" s="1" t="e">
        <f>'Schulleitungen Regelschule'!#REF!</f>
        <v>#REF!</v>
      </c>
      <c r="U142" s="1" t="e">
        <f>'Schulleitungen Regelschule'!#REF!</f>
        <v>#REF!</v>
      </c>
      <c r="V142" s="1" t="str">
        <f>'Schulleitungen Regelschule'!L169</f>
        <v>Sarganserland</v>
      </c>
      <c r="W142" s="1" t="e">
        <f>'Schulleitungen Regelschule'!#REF!</f>
        <v>#REF!</v>
      </c>
      <c r="X142" s="1" t="e">
        <f>'Schulleitungen Regelschule'!#REF!</f>
        <v>#REF!</v>
      </c>
    </row>
    <row r="143" spans="1:24">
      <c r="A143" s="1" t="str">
        <f>Schulverwaltung!A57</f>
        <v>Quarten</v>
      </c>
      <c r="B143" s="1" t="str">
        <f>Schulverwaltung!E57</f>
        <v xml:space="preserve">Gemeinde Quarten </v>
      </c>
      <c r="C143" s="1" t="str">
        <f>Schulverwaltung!F57</f>
        <v>Walenseestrasse 7</v>
      </c>
      <c r="D143" s="1">
        <f>Schulverwaltung!G57</f>
        <v>0</v>
      </c>
      <c r="E143" s="1" t="str">
        <f>Schulverwaltung!H57</f>
        <v>8882</v>
      </c>
      <c r="F143" s="1" t="str">
        <f>Schulverwaltung!I57</f>
        <v>Unterterzen</v>
      </c>
      <c r="G143" s="1" t="str">
        <f>Schulverwaltung!B57</f>
        <v>Frau</v>
      </c>
      <c r="H143" s="1" t="str">
        <f>Schulverwaltung!C57</f>
        <v>Regula</v>
      </c>
      <c r="I143" s="1" t="str">
        <f>Schulverwaltung!D57</f>
        <v>Erb</v>
      </c>
      <c r="N143" s="1">
        <f>Schulverwaltung!J57</f>
        <v>0</v>
      </c>
      <c r="O143" s="1">
        <f>Schulverwaltung!K57</f>
        <v>0</v>
      </c>
      <c r="P143" s="1" t="str">
        <f>Schulverwaltung!L57</f>
        <v>sonja.zeller@quarten.ch</v>
      </c>
      <c r="Q143" s="1" t="str">
        <f>Schulverwaltung!M57</f>
        <v>63</v>
      </c>
      <c r="R143" s="1" t="str">
        <f>Schulverwaltung!N57</f>
        <v>Schulsekretärin Gmde</v>
      </c>
      <c r="S143" s="1" t="str">
        <f>Schulverwaltung!O57</f>
        <v>081 710 38 20</v>
      </c>
      <c r="T143" s="1" t="str">
        <f>Schulverwaltung!P57</f>
        <v>45</v>
      </c>
      <c r="U143" s="1" t="str">
        <f>Schulverwaltung!Q57</f>
        <v>5</v>
      </c>
      <c r="V143" s="1" t="str">
        <f>Schulverwaltung!R57</f>
        <v>Sarganserland</v>
      </c>
      <c r="W143" s="1">
        <f>Schulverwaltung!S57</f>
        <v>0</v>
      </c>
      <c r="X143" s="245" t="e">
        <f>'Schulleitungen Regelschule'!#REF!</f>
        <v>#REF!</v>
      </c>
    </row>
    <row r="144" spans="1:24">
      <c r="A144" s="1" t="str">
        <f>'Schulleitungen Regelschule'!A177</f>
        <v>Rapperswil-Jona</v>
      </c>
      <c r="B144" s="1" t="str">
        <f>'Schulleitungen Regelschule'!E177</f>
        <v>Primarschule Wagen</v>
      </c>
      <c r="C144" s="1" t="str">
        <f>'Schulleitungen Regelschule'!F177</f>
        <v>Rickenstrasse 71</v>
      </c>
      <c r="D144" s="1"/>
      <c r="E144" s="1" t="str">
        <f>'Schulleitungen Regelschule'!G177</f>
        <v>8646</v>
      </c>
      <c r="F144" s="1" t="str">
        <f>'Schulleitungen Regelschule'!H177</f>
        <v>Wagen</v>
      </c>
      <c r="G144" s="1" t="str">
        <f>'Schulleitungen Regelschule'!B177</f>
        <v>Herr</v>
      </c>
      <c r="H144" s="1" t="str">
        <f>'Schulleitungen Regelschule'!C177</f>
        <v>Claudio</v>
      </c>
      <c r="I144" s="1" t="str">
        <f>'Schulleitungen Regelschule'!D177</f>
        <v>Herzog</v>
      </c>
      <c r="N144" s="1" t="e">
        <f>'Schulleitungen Regelschule'!#REF!</f>
        <v>#REF!</v>
      </c>
      <c r="O144" s="1" t="e">
        <f>'Schulleitungen Regelschule'!#REF!</f>
        <v>#REF!</v>
      </c>
      <c r="P144" s="1" t="str">
        <f>'Schulleitungen Regelschule'!I177</f>
        <v>Claudio.Herzogatrj.sg.ch</v>
      </c>
      <c r="Q144" s="1" t="str">
        <f>'Schulleitungen Regelschule'!J177</f>
        <v>72</v>
      </c>
      <c r="R144" s="1" t="str">
        <f>'Schulleitungen Regelschule'!K177</f>
        <v>Schulleitung KG/PS</v>
      </c>
      <c r="S144" s="1" t="e">
        <f>'Schulleitungen Regelschule'!#REF!</f>
        <v>#REF!</v>
      </c>
      <c r="T144" s="1" t="e">
        <f>'Schulleitungen Regelschule'!#REF!</f>
        <v>#REF!</v>
      </c>
      <c r="U144" s="1" t="e">
        <f>'Schulleitungen Regelschule'!#REF!</f>
        <v>#REF!</v>
      </c>
      <c r="V144" s="1" t="str">
        <f>'Schulleitungen Regelschule'!L177</f>
        <v>See-Gaster</v>
      </c>
      <c r="W144" s="1" t="e">
        <f>'Schulleitungen Regelschule'!#REF!</f>
        <v>#REF!</v>
      </c>
      <c r="X144" s="1" t="e">
        <f>'Schulleitungen Regelschule'!#REF!</f>
        <v>#REF!</v>
      </c>
    </row>
    <row r="145" spans="1:24">
      <c r="A145" s="1" t="str">
        <f>'Schulleitungen Regelschule'!A178</f>
        <v>Rapperswil-Jona</v>
      </c>
      <c r="B145" s="1" t="str">
        <f>'Schulleitungen Regelschule'!E178</f>
        <v xml:space="preserve">Schulhaus Hanfländer </v>
      </c>
      <c r="C145" s="1" t="str">
        <f>'Schulleitungen Regelschule'!F178</f>
        <v>Attenhoferstrasse 13</v>
      </c>
      <c r="D145" s="1"/>
      <c r="E145" s="1" t="str">
        <f>'Schulleitungen Regelschule'!G178</f>
        <v>8640</v>
      </c>
      <c r="F145" s="1" t="str">
        <f>'Schulleitungen Regelschule'!H178</f>
        <v>Rapperswil</v>
      </c>
      <c r="G145" s="1" t="str">
        <f>'Schulleitungen Regelschule'!B178</f>
        <v>Herr</v>
      </c>
      <c r="H145" s="1" t="str">
        <f>'Schulleitungen Regelschule'!C178</f>
        <v>Josef</v>
      </c>
      <c r="I145" s="1" t="str">
        <f>'Schulleitungen Regelschule'!D178</f>
        <v>Bärtsch</v>
      </c>
      <c r="N145" s="1" t="e">
        <f>'Schulleitungen Regelschule'!#REF!</f>
        <v>#REF!</v>
      </c>
      <c r="O145" s="1" t="e">
        <f>'Schulleitungen Regelschule'!#REF!</f>
        <v>#REF!</v>
      </c>
      <c r="P145" s="1" t="str">
        <f>'Schulleitungen Regelschule'!I178</f>
        <v>josef.baertschatrj.sg.ch</v>
      </c>
      <c r="Q145" s="1" t="str">
        <f>'Schulleitungen Regelschule'!J178</f>
        <v>72</v>
      </c>
      <c r="R145" s="1" t="str">
        <f>'Schulleitungen Regelschule'!K178</f>
        <v>Schulleitung KG/PS</v>
      </c>
      <c r="S145" s="1" t="e">
        <f>'Schulleitungen Regelschule'!#REF!</f>
        <v>#REF!</v>
      </c>
      <c r="T145" s="1" t="e">
        <f>'Schulleitungen Regelschule'!#REF!</f>
        <v>#REF!</v>
      </c>
      <c r="U145" s="1" t="e">
        <f>'Schulleitungen Regelschule'!#REF!</f>
        <v>#REF!</v>
      </c>
      <c r="V145" s="1" t="str">
        <f>'Schulleitungen Regelschule'!L178</f>
        <v>See-Gaster</v>
      </c>
      <c r="W145" s="1" t="e">
        <f>'Schulleitungen Regelschule'!#REF!</f>
        <v>#REF!</v>
      </c>
      <c r="X145" s="1" t="e">
        <f>'Schulleitungen Regelschule'!#REF!</f>
        <v>#REF!</v>
      </c>
    </row>
    <row r="146" spans="1:24">
      <c r="A146" s="1" t="str">
        <f>'Schulleitungen Regelschule'!A179</f>
        <v>Rapperswil-Jona</v>
      </c>
      <c r="B146" s="1" t="str">
        <f>'Schulleitungen Regelschule'!E179</f>
        <v xml:space="preserve">Schulhaus Herrenberg </v>
      </c>
      <c r="C146" s="1" t="str">
        <f>'Schulleitungen Regelschule'!F179</f>
        <v>Herrenberg 48</v>
      </c>
      <c r="D146" s="1"/>
      <c r="E146" s="1" t="str">
        <f>'Schulleitungen Regelschule'!G179</f>
        <v>8640</v>
      </c>
      <c r="F146" s="1" t="str">
        <f>'Schulleitungen Regelschule'!H179</f>
        <v>Rapperswil</v>
      </c>
      <c r="G146" s="1" t="str">
        <f>'Schulleitungen Regelschule'!B179</f>
        <v>Frau</v>
      </c>
      <c r="H146" s="1" t="str">
        <f>'Schulleitungen Regelschule'!C179</f>
        <v>Franziska</v>
      </c>
      <c r="I146" s="1" t="str">
        <f>'Schulleitungen Regelschule'!D179</f>
        <v>John</v>
      </c>
      <c r="N146" s="1" t="e">
        <f>'Schulleitungen Regelschule'!#REF!</f>
        <v>#REF!</v>
      </c>
      <c r="O146" s="1" t="e">
        <f>'Schulleitungen Regelschule'!#REF!</f>
        <v>#REF!</v>
      </c>
      <c r="P146" s="1" t="str">
        <f>'Schulleitungen Regelschule'!I179</f>
        <v>franziska.johnatrj.sg.ch</v>
      </c>
      <c r="Q146" s="1" t="str">
        <f>'Schulleitungen Regelschule'!J179</f>
        <v>72</v>
      </c>
      <c r="R146" s="1" t="str">
        <f>'Schulleitungen Regelschule'!K179</f>
        <v>Schulleitung KG/PS</v>
      </c>
      <c r="S146" s="1" t="e">
        <f>'Schulleitungen Regelschule'!#REF!</f>
        <v>#REF!</v>
      </c>
      <c r="T146" s="1" t="e">
        <f>'Schulleitungen Regelschule'!#REF!</f>
        <v>#REF!</v>
      </c>
      <c r="U146" s="1" t="e">
        <f>'Schulleitungen Regelschule'!#REF!</f>
        <v>#REF!</v>
      </c>
      <c r="V146" s="1" t="str">
        <f>'Schulleitungen Regelschule'!L179</f>
        <v>See-Gaster</v>
      </c>
      <c r="W146" s="1" t="e">
        <f>'Schulleitungen Regelschule'!#REF!</f>
        <v>#REF!</v>
      </c>
      <c r="X146" s="1" t="e">
        <f>'Schulleitungen Regelschule'!#REF!</f>
        <v>#REF!</v>
      </c>
    </row>
    <row r="147" spans="1:24">
      <c r="A147" s="1" t="e">
        <f>'Schulleitungen Regelschule'!#REF!</f>
        <v>#REF!</v>
      </c>
      <c r="B147" s="1" t="e">
        <f>'Schulleitungen Regelschule'!#REF!</f>
        <v>#REF!</v>
      </c>
      <c r="C147" s="1" t="e">
        <f>'Schulleitungen Regelschule'!#REF!</f>
        <v>#REF!</v>
      </c>
      <c r="D147" s="1"/>
      <c r="E147" s="1" t="e">
        <f>'Schulleitungen Regelschule'!#REF!</f>
        <v>#REF!</v>
      </c>
      <c r="F147" s="1" t="e">
        <f>'Schulleitungen Regelschule'!#REF!</f>
        <v>#REF!</v>
      </c>
      <c r="G147" s="1" t="e">
        <f>'Schulleitungen Regelschule'!#REF!</f>
        <v>#REF!</v>
      </c>
      <c r="H147" s="1" t="e">
        <f>'Schulleitungen Regelschule'!#REF!</f>
        <v>#REF!</v>
      </c>
      <c r="I147" s="1" t="e">
        <f>'Schulleitungen Regelschule'!#REF!</f>
        <v>#REF!</v>
      </c>
      <c r="N147" s="1" t="e">
        <f>'Schulleitungen Regelschule'!#REF!</f>
        <v>#REF!</v>
      </c>
      <c r="O147" s="1" t="e">
        <f>'Schulleitungen Regelschule'!#REF!</f>
        <v>#REF!</v>
      </c>
      <c r="P147" s="1" t="e">
        <f>'Schulleitungen Regelschule'!#REF!</f>
        <v>#REF!</v>
      </c>
      <c r="Q147" s="1" t="e">
        <f>'Schulleitungen Regelschule'!#REF!</f>
        <v>#REF!</v>
      </c>
      <c r="R147" s="1" t="e">
        <f>'Schulleitungen Regelschule'!#REF!</f>
        <v>#REF!</v>
      </c>
      <c r="S147" s="1" t="e">
        <f>'Schulleitungen Regelschule'!#REF!</f>
        <v>#REF!</v>
      </c>
      <c r="T147" s="1" t="e">
        <f>'Schulleitungen Regelschule'!#REF!</f>
        <v>#REF!</v>
      </c>
      <c r="U147" s="1" t="e">
        <f>'Schulleitungen Regelschule'!#REF!</f>
        <v>#REF!</v>
      </c>
      <c r="V147" s="1" t="e">
        <f>'Schulleitungen Regelschule'!#REF!</f>
        <v>#REF!</v>
      </c>
      <c r="W147" s="1" t="e">
        <f>'Schulleitungen Regelschule'!#REF!</f>
        <v>#REF!</v>
      </c>
      <c r="X147" s="1" t="e">
        <f>'Schulleitungen Regelschule'!#REF!</f>
        <v>#REF!</v>
      </c>
    </row>
    <row r="148" spans="1:24">
      <c r="A148" s="1" t="str">
        <f>'Schulleitungen Regelschule'!A180</f>
        <v>Rapperswil-Jona</v>
      </c>
      <c r="B148" s="1" t="str">
        <f>'Schulleitungen Regelschule'!E180</f>
        <v xml:space="preserve">Oberstufe Burgerau </v>
      </c>
      <c r="C148" s="1" t="str">
        <f>'Schulleitungen Regelschule'!F180</f>
        <v>Burgeraustrasse 19</v>
      </c>
      <c r="D148" s="1"/>
      <c r="E148" s="1" t="str">
        <f>'Schulleitungen Regelschule'!G180</f>
        <v>8640</v>
      </c>
      <c r="F148" s="1" t="str">
        <f>'Schulleitungen Regelschule'!H180</f>
        <v>Rapperswil</v>
      </c>
      <c r="G148" s="1" t="str">
        <f>'Schulleitungen Regelschule'!B180</f>
        <v>Herr</v>
      </c>
      <c r="H148" s="1" t="str">
        <f>'Schulleitungen Regelschule'!C180</f>
        <v>Urs</v>
      </c>
      <c r="I148" s="1" t="str">
        <f>'Schulleitungen Regelschule'!D180</f>
        <v>Fell</v>
      </c>
      <c r="N148" s="1" t="e">
        <f>'Schulleitungen Regelschule'!#REF!</f>
        <v>#REF!</v>
      </c>
      <c r="O148" s="1" t="e">
        <f>'Schulleitungen Regelschule'!#REF!</f>
        <v>#REF!</v>
      </c>
      <c r="P148" s="1" t="str">
        <f>'Schulleitungen Regelschule'!I180</f>
        <v>urs.fellatrj.sg.ch</v>
      </c>
      <c r="Q148" s="1" t="str">
        <f>'Schulleitungen Regelschule'!J180</f>
        <v>73</v>
      </c>
      <c r="R148" s="1" t="str">
        <f>'Schulleitungen Regelschule'!K180</f>
        <v>Schulleitung OS</v>
      </c>
      <c r="S148" s="1" t="e">
        <f>'Schulleitungen Regelschule'!#REF!</f>
        <v>#REF!</v>
      </c>
      <c r="T148" s="1" t="e">
        <f>'Schulleitungen Regelschule'!#REF!</f>
        <v>#REF!</v>
      </c>
      <c r="U148" s="1" t="e">
        <f>'Schulleitungen Regelschule'!#REF!</f>
        <v>#REF!</v>
      </c>
      <c r="V148" s="1" t="str">
        <f>'Schulleitungen Regelschule'!L180</f>
        <v>See-Gaster</v>
      </c>
      <c r="W148" s="1" t="e">
        <f>'Schulleitungen Regelschule'!#REF!</f>
        <v>#REF!</v>
      </c>
      <c r="X148" s="1" t="e">
        <f>'Schulleitungen Regelschule'!#REF!</f>
        <v>#REF!</v>
      </c>
    </row>
    <row r="149" spans="1:24">
      <c r="A149" s="1" t="str">
        <f>'Schulleitungen Regelschule'!A182</f>
        <v>Rapperswil-Jona</v>
      </c>
      <c r="B149" s="1" t="str">
        <f>'Schulleitungen Regelschule'!E182</f>
        <v>Primarschule Bollwies</v>
      </c>
      <c r="C149" s="1" t="str">
        <f>'Schulleitungen Regelschule'!F182</f>
        <v>Bollwiesstrasse 9</v>
      </c>
      <c r="D149" s="1"/>
      <c r="E149" s="1" t="str">
        <f>'Schulleitungen Regelschule'!G182</f>
        <v>8645</v>
      </c>
      <c r="F149" s="1" t="str">
        <f>'Schulleitungen Regelschule'!H182</f>
        <v>Jona</v>
      </c>
      <c r="G149" s="1" t="str">
        <f>'Schulleitungen Regelschule'!B182</f>
        <v>Herr</v>
      </c>
      <c r="H149" s="1" t="str">
        <f>'Schulleitungen Regelschule'!C182</f>
        <v>Roger</v>
      </c>
      <c r="I149" s="1" t="str">
        <f>'Schulleitungen Regelschule'!D182</f>
        <v>Sigrist</v>
      </c>
      <c r="N149" s="1" t="e">
        <f>'Schulleitungen Regelschule'!#REF!</f>
        <v>#REF!</v>
      </c>
      <c r="O149" s="1" t="e">
        <f>'Schulleitungen Regelschule'!#REF!</f>
        <v>#REF!</v>
      </c>
      <c r="P149" s="1" t="str">
        <f>'Schulleitungen Regelschule'!I182</f>
        <v>roger.sigristatrj.sg.ch</v>
      </c>
      <c r="Q149" s="1" t="str">
        <f>'Schulleitungen Regelschule'!J182</f>
        <v>72</v>
      </c>
      <c r="R149" s="1" t="str">
        <f>'Schulleitungen Regelschule'!K182</f>
        <v>Schulleitung KG/PS</v>
      </c>
      <c r="S149" s="1" t="e">
        <f>'Schulleitungen Regelschule'!#REF!</f>
        <v>#REF!</v>
      </c>
      <c r="T149" s="1" t="e">
        <f>'Schulleitungen Regelschule'!#REF!</f>
        <v>#REF!</v>
      </c>
      <c r="U149" s="1" t="e">
        <f>'Schulleitungen Regelschule'!#REF!</f>
        <v>#REF!</v>
      </c>
      <c r="V149" s="1" t="str">
        <f>'Schulleitungen Regelschule'!L182</f>
        <v>See-Gaster</v>
      </c>
      <c r="W149" s="1" t="e">
        <f>'Schulleitungen Regelschule'!#REF!</f>
        <v>#REF!</v>
      </c>
      <c r="X149" s="1" t="s">
        <v>2032</v>
      </c>
    </row>
    <row r="150" spans="1:24">
      <c r="A150" s="1" t="str">
        <f>'Schulleitungen Regelschule'!A183</f>
        <v>Rapperswil-Jona</v>
      </c>
      <c r="B150" s="1" t="str">
        <f>'Schulleitungen Regelschule'!E183</f>
        <v xml:space="preserve">Oberstufenschulhaus Rain </v>
      </c>
      <c r="C150" s="1" t="str">
        <f>'Schulleitungen Regelschule'!F183</f>
        <v>Tägernaustrasse 40</v>
      </c>
      <c r="D150" s="1"/>
      <c r="E150" s="1" t="str">
        <f>'Schulleitungen Regelschule'!G183</f>
        <v>8645</v>
      </c>
      <c r="F150" s="1" t="str">
        <f>'Schulleitungen Regelschule'!H183</f>
        <v>Jona</v>
      </c>
      <c r="G150" s="1" t="str">
        <f>'Schulleitungen Regelschule'!B183</f>
        <v>Frau</v>
      </c>
      <c r="H150" s="1" t="str">
        <f>'Schulleitungen Regelschule'!C183</f>
        <v>Ruth</v>
      </c>
      <c r="I150" s="1" t="str">
        <f>'Schulleitungen Regelschule'!D183</f>
        <v>Göldi</v>
      </c>
      <c r="N150" s="1" t="e">
        <f>'Schulleitungen Regelschule'!#REF!</f>
        <v>#REF!</v>
      </c>
      <c r="O150" s="1" t="e">
        <f>'Schulleitungen Regelschule'!#REF!</f>
        <v>#REF!</v>
      </c>
      <c r="P150" s="1" t="str">
        <f>'Schulleitungen Regelschule'!I183</f>
        <v>ruth.goeldiatrj.sg.ch</v>
      </c>
      <c r="Q150" s="1" t="str">
        <f>'Schulleitungen Regelschule'!J183</f>
        <v>73</v>
      </c>
      <c r="R150" s="1" t="str">
        <f>'Schulleitungen Regelschule'!K183</f>
        <v>Schulleitung OS</v>
      </c>
      <c r="S150" s="1" t="e">
        <f>'Schulleitungen Regelschule'!#REF!</f>
        <v>#REF!</v>
      </c>
      <c r="T150" s="1" t="e">
        <f>'Schulleitungen Regelschule'!#REF!</f>
        <v>#REF!</v>
      </c>
      <c r="U150" s="1" t="e">
        <f>'Schulleitungen Regelschule'!#REF!</f>
        <v>#REF!</v>
      </c>
      <c r="V150" s="1" t="str">
        <f>'Schulleitungen Regelschule'!L183</f>
        <v>See-Gaster</v>
      </c>
      <c r="W150" s="1" t="e">
        <f>'Schulleitungen Regelschule'!#REF!</f>
        <v>#REF!</v>
      </c>
      <c r="X150" s="1" t="e">
        <f>'Schulleitungen Regelschule'!#REF!</f>
        <v>#REF!</v>
      </c>
    </row>
    <row r="151" spans="1:24">
      <c r="A151" s="1" t="str">
        <f>'Schulleitungen Regelschule'!A184</f>
        <v>Rapperswil-Jona</v>
      </c>
      <c r="B151" s="1" t="str">
        <f>'Schulleitungen Regelschule'!E184</f>
        <v>Primarschule Paradies-Lenggis</v>
      </c>
      <c r="C151" s="1" t="str">
        <f>'Schulleitungen Regelschule'!F184</f>
        <v>Paradiesweg 15</v>
      </c>
      <c r="D151" s="1"/>
      <c r="E151" s="1" t="str">
        <f>'Schulleitungen Regelschule'!G184</f>
        <v>8645</v>
      </c>
      <c r="F151" s="1" t="str">
        <f>'Schulleitungen Regelschule'!H184</f>
        <v>Jona</v>
      </c>
      <c r="G151" s="1" t="str">
        <f>'Schulleitungen Regelschule'!B184</f>
        <v>Herr</v>
      </c>
      <c r="H151" s="1" t="str">
        <f>'Schulleitungen Regelschule'!C184</f>
        <v>Roman</v>
      </c>
      <c r="I151" s="1" t="str">
        <f>'Schulleitungen Regelschule'!D184</f>
        <v>Widmer</v>
      </c>
      <c r="N151" s="1" t="e">
        <f>'Schulleitungen Regelschule'!#REF!</f>
        <v>#REF!</v>
      </c>
      <c r="O151" s="1" t="e">
        <f>'Schulleitungen Regelschule'!#REF!</f>
        <v>#REF!</v>
      </c>
      <c r="P151" s="1" t="str">
        <f>'Schulleitungen Regelschule'!I184</f>
        <v>roman.widmeratrj.sg.ch</v>
      </c>
      <c r="Q151" s="1" t="str">
        <f>'Schulleitungen Regelschule'!J184</f>
        <v>72</v>
      </c>
      <c r="R151" s="1" t="str">
        <f>'Schulleitungen Regelschule'!K184</f>
        <v>Schulleitung KG/PS</v>
      </c>
      <c r="S151" s="1" t="e">
        <f>'Schulleitungen Regelschule'!#REF!</f>
        <v>#REF!</v>
      </c>
      <c r="T151" s="1" t="e">
        <f>'Schulleitungen Regelschule'!#REF!</f>
        <v>#REF!</v>
      </c>
      <c r="U151" s="1" t="e">
        <f>'Schulleitungen Regelschule'!#REF!</f>
        <v>#REF!</v>
      </c>
      <c r="V151" s="1" t="str">
        <f>'Schulleitungen Regelschule'!L184</f>
        <v>See-Gaster</v>
      </c>
      <c r="W151" s="1" t="e">
        <f>'Schulleitungen Regelschule'!#REF!</f>
        <v>#REF!</v>
      </c>
      <c r="X151" s="1" t="e">
        <f>'Schulleitungen Regelschule'!#REF!</f>
        <v>#REF!</v>
      </c>
    </row>
    <row r="152" spans="1:24">
      <c r="A152" s="1" t="str">
        <f>'Schulleitungen Regelschule'!A186</f>
        <v>Rapperswil-Jona</v>
      </c>
      <c r="B152" s="1" t="str">
        <f>'Schulleitungen Regelschule'!E186</f>
        <v>Primarschule Südquartier</v>
      </c>
      <c r="C152" s="1" t="str">
        <f>'Schulleitungen Regelschule'!F186</f>
        <v>Florastrasse 20</v>
      </c>
      <c r="D152" s="1"/>
      <c r="E152" s="1" t="str">
        <f>'Schulleitungen Regelschule'!G186</f>
        <v>8640</v>
      </c>
      <c r="F152" s="1" t="str">
        <f>'Schulleitungen Regelschule'!H186</f>
        <v>Rapperswil</v>
      </c>
      <c r="G152" s="1" t="str">
        <f>'Schulleitungen Regelschule'!B186</f>
        <v>Frau</v>
      </c>
      <c r="H152" s="1" t="str">
        <f>'Schulleitungen Regelschule'!C186</f>
        <v>Ilona</v>
      </c>
      <c r="I152" s="1" t="str">
        <f>'Schulleitungen Regelschule'!D186</f>
        <v>Nydegger</v>
      </c>
      <c r="N152" s="1" t="e">
        <f>'Schulleitungen Regelschule'!#REF!</f>
        <v>#REF!</v>
      </c>
      <c r="O152" s="1" t="e">
        <f>'Schulleitungen Regelschule'!#REF!</f>
        <v>#REF!</v>
      </c>
      <c r="P152" s="1" t="str">
        <f>'Schulleitungen Regelschule'!I186</f>
        <v>ilona.nydeggeratrj.sg.ch</v>
      </c>
      <c r="Q152" s="1" t="str">
        <f>'Schulleitungen Regelschule'!J186</f>
        <v>72</v>
      </c>
      <c r="R152" s="1" t="str">
        <f>'Schulleitungen Regelschule'!K186</f>
        <v>Schulleitung KG/PS</v>
      </c>
      <c r="S152" s="1" t="e">
        <f>'Schulleitungen Regelschule'!#REF!</f>
        <v>#REF!</v>
      </c>
      <c r="T152" s="1" t="e">
        <f>'Schulleitungen Regelschule'!#REF!</f>
        <v>#REF!</v>
      </c>
      <c r="U152" s="1" t="e">
        <f>'Schulleitungen Regelschule'!#REF!</f>
        <v>#REF!</v>
      </c>
      <c r="V152" s="1" t="str">
        <f>'Schulleitungen Regelschule'!L186</f>
        <v>See-Gaster</v>
      </c>
      <c r="W152" s="1" t="e">
        <f>'Schulleitungen Regelschule'!#REF!</f>
        <v>#REF!</v>
      </c>
      <c r="X152" s="1" t="e">
        <f>'Schulleitungen Regelschule'!#REF!</f>
        <v>#REF!</v>
      </c>
    </row>
    <row r="153" spans="1:24">
      <c r="A153" s="1" t="str">
        <f>'Schulleitungen Regelschule'!A187</f>
        <v>Rapperswil-Jona</v>
      </c>
      <c r="B153" s="1" t="str">
        <f>'Schulleitungen Regelschule'!E187</f>
        <v xml:space="preserve">Oberstufenzentrum Weiden </v>
      </c>
      <c r="C153" s="1" t="str">
        <f>'Schulleitungen Regelschule'!F187</f>
        <v>Weidenstrasse 9</v>
      </c>
      <c r="D153" s="1"/>
      <c r="E153" s="1" t="str">
        <f>'Schulleitungen Regelschule'!G187</f>
        <v>8645</v>
      </c>
      <c r="F153" s="1" t="str">
        <f>'Schulleitungen Regelschule'!H187</f>
        <v>Jona</v>
      </c>
      <c r="G153" s="1" t="str">
        <f>'Schulleitungen Regelschule'!B187</f>
        <v>Frau</v>
      </c>
      <c r="H153" s="1" t="str">
        <f>'Schulleitungen Regelschule'!C187</f>
        <v>Susanne</v>
      </c>
      <c r="I153" s="1" t="str">
        <f>'Schulleitungen Regelschule'!D187</f>
        <v>Mäder</v>
      </c>
      <c r="N153" s="1" t="e">
        <f>'Schulleitungen Regelschule'!#REF!</f>
        <v>#REF!</v>
      </c>
      <c r="O153" s="1" t="e">
        <f>'Schulleitungen Regelschule'!#REF!</f>
        <v>#REF!</v>
      </c>
      <c r="P153" s="1" t="str">
        <f>'Schulleitungen Regelschule'!I187</f>
        <v>susanne.maederatrj.sg.ch</v>
      </c>
      <c r="Q153" s="1" t="str">
        <f>'Schulleitungen Regelschule'!J187</f>
        <v>73</v>
      </c>
      <c r="R153" s="1" t="str">
        <f>'Schulleitungen Regelschule'!K187</f>
        <v>Schulleitung OS</v>
      </c>
      <c r="S153" s="1" t="e">
        <f>'Schulleitungen Regelschule'!#REF!</f>
        <v>#REF!</v>
      </c>
      <c r="T153" s="1" t="e">
        <f>'Schulleitungen Regelschule'!#REF!</f>
        <v>#REF!</v>
      </c>
      <c r="U153" s="1" t="e">
        <f>'Schulleitungen Regelschule'!#REF!</f>
        <v>#REF!</v>
      </c>
      <c r="V153" s="1" t="str">
        <f>'Schulleitungen Regelschule'!L187</f>
        <v>See-Gaster</v>
      </c>
      <c r="W153" s="1" t="e">
        <f>'Schulleitungen Regelschule'!#REF!</f>
        <v>#REF!</v>
      </c>
      <c r="X153" s="1" t="e">
        <f>'Schulleitungen Regelschule'!#REF!</f>
        <v>#REF!</v>
      </c>
    </row>
    <row r="154" spans="1:24">
      <c r="A154" s="1" t="str">
        <f>'Schulleitungen Regelschule'!A189</f>
        <v>Rapperswil-Jona</v>
      </c>
      <c r="B154" s="1" t="str">
        <f>'Schulleitungen Regelschule'!E189</f>
        <v xml:space="preserve">Schulhaus Dorf </v>
      </c>
      <c r="C154" s="1" t="str">
        <f>'Schulleitungen Regelschule'!F189</f>
        <v>St.Gallerstrasse 44</v>
      </c>
      <c r="D154" s="1"/>
      <c r="E154" s="1" t="str">
        <f>'Schulleitungen Regelschule'!G189</f>
        <v>8645</v>
      </c>
      <c r="F154" s="1" t="str">
        <f>'Schulleitungen Regelschule'!H189</f>
        <v>Jona</v>
      </c>
      <c r="G154" s="1" t="str">
        <f>'Schulleitungen Regelschule'!B189</f>
        <v>Frau</v>
      </c>
      <c r="H154" s="1" t="str">
        <f>'Schulleitungen Regelschule'!C189</f>
        <v>Andrea</v>
      </c>
      <c r="I154" s="1" t="str">
        <f>'Schulleitungen Regelschule'!D189</f>
        <v>Rickenbacher</v>
      </c>
      <c r="N154" s="1" t="e">
        <f>'Schulleitungen Regelschule'!#REF!</f>
        <v>#REF!</v>
      </c>
      <c r="O154" s="1" t="e">
        <f>'Schulleitungen Regelschule'!#REF!</f>
        <v>#REF!</v>
      </c>
      <c r="P154" s="1" t="str">
        <f>'Schulleitungen Regelschule'!I189</f>
        <v>andrea.rickenbacheratrj.sg.ch</v>
      </c>
      <c r="Q154" s="1" t="str">
        <f>'Schulleitungen Regelschule'!J189</f>
        <v>72</v>
      </c>
      <c r="R154" s="1" t="str">
        <f>'Schulleitungen Regelschule'!K189</f>
        <v>Schulleitung KG/PS</v>
      </c>
      <c r="S154" s="1" t="e">
        <f>'Schulleitungen Regelschule'!#REF!</f>
        <v>#REF!</v>
      </c>
      <c r="T154" s="1" t="e">
        <f>'Schulleitungen Regelschule'!#REF!</f>
        <v>#REF!</v>
      </c>
      <c r="U154" s="1" t="e">
        <f>'Schulleitungen Regelschule'!#REF!</f>
        <v>#REF!</v>
      </c>
      <c r="V154" s="1" t="str">
        <f>'Schulleitungen Regelschule'!L189</f>
        <v>See-Gaster</v>
      </c>
      <c r="W154" s="1" t="e">
        <f>'Schulleitungen Regelschule'!#REF!</f>
        <v>#REF!</v>
      </c>
      <c r="X154" s="1" t="e">
        <f>'Schulleitungen Regelschule'!#REF!</f>
        <v>#REF!</v>
      </c>
    </row>
    <row r="155" spans="1:24">
      <c r="A155" s="1" t="str">
        <f>'Schulleitungen Regelschule'!A190</f>
        <v>Rapperswil-Jona</v>
      </c>
      <c r="B155" s="1" t="str">
        <f>'Schulleitungen Regelschule'!E190</f>
        <v>Primarschule Weiden</v>
      </c>
      <c r="C155" s="1" t="str">
        <f>'Schulleitungen Regelschule'!F190</f>
        <v>Weidenstrasse 17</v>
      </c>
      <c r="D155" s="1"/>
      <c r="E155" s="1" t="str">
        <f>'Schulleitungen Regelschule'!G190</f>
        <v>8645</v>
      </c>
      <c r="F155" s="1" t="str">
        <f>'Schulleitungen Regelschule'!H190</f>
        <v>Jona</v>
      </c>
      <c r="G155" s="1" t="str">
        <f>'Schulleitungen Regelschule'!B190</f>
        <v>Frau</v>
      </c>
      <c r="H155" s="1" t="str">
        <f>'Schulleitungen Regelschule'!C190</f>
        <v>Judith</v>
      </c>
      <c r="I155" s="1" t="str">
        <f>'Schulleitungen Regelschule'!D190</f>
        <v>Stocker Schiendorfer</v>
      </c>
      <c r="N155" s="1" t="e">
        <f>'Schulleitungen Regelschule'!#REF!</f>
        <v>#REF!</v>
      </c>
      <c r="O155" s="1" t="e">
        <f>'Schulleitungen Regelschule'!#REF!</f>
        <v>#REF!</v>
      </c>
      <c r="P155" s="1" t="str">
        <f>'Schulleitungen Regelschule'!I190</f>
        <v>judith.stockeratrj.sg.ch</v>
      </c>
      <c r="Q155" s="1" t="str">
        <f>'Schulleitungen Regelschule'!J190</f>
        <v>72</v>
      </c>
      <c r="R155" s="1" t="str">
        <f>'Schulleitungen Regelschule'!K190</f>
        <v>Schulleitung KG/PS</v>
      </c>
      <c r="S155" s="1" t="e">
        <f>'Schulleitungen Regelschule'!#REF!</f>
        <v>#REF!</v>
      </c>
      <c r="T155" s="1" t="e">
        <f>'Schulleitungen Regelschule'!#REF!</f>
        <v>#REF!</v>
      </c>
      <c r="U155" s="1" t="e">
        <f>'Schulleitungen Regelschule'!#REF!</f>
        <v>#REF!</v>
      </c>
      <c r="V155" s="1" t="str">
        <f>'Schulleitungen Regelschule'!L190</f>
        <v>See-Gaster</v>
      </c>
      <c r="W155" s="1" t="e">
        <f>'Schulleitungen Regelschule'!#REF!</f>
        <v>#REF!</v>
      </c>
      <c r="X155" s="1" t="e">
        <f>'Schulleitungen Regelschule'!#REF!</f>
        <v>#REF!</v>
      </c>
    </row>
    <row r="156" spans="1:24">
      <c r="A156" s="1" t="str">
        <f>'Schulleitungen Regelschule'!A191</f>
        <v>Rapperswil-Jona</v>
      </c>
      <c r="B156" s="1" t="str">
        <f>'Schulleitungen Regelschule'!E191</f>
        <v>Primarschule Schachen</v>
      </c>
      <c r="C156" s="1" t="str">
        <f>'Schulleitungen Regelschule'!F191</f>
        <v>Schulweg 3-7</v>
      </c>
      <c r="D156" s="1"/>
      <c r="E156" s="1" t="str">
        <f>'Schulleitungen Regelschule'!G191</f>
        <v>8645</v>
      </c>
      <c r="F156" s="1" t="str">
        <f>'Schulleitungen Regelschule'!H191</f>
        <v>Jona</v>
      </c>
      <c r="G156" s="1" t="str">
        <f>'Schulleitungen Regelschule'!B191</f>
        <v>Herr</v>
      </c>
      <c r="H156" s="1" t="str">
        <f>'Schulleitungen Regelschule'!C191</f>
        <v>Alfred</v>
      </c>
      <c r="I156" s="1" t="str">
        <f>'Schulleitungen Regelschule'!D191</f>
        <v>Zehnder</v>
      </c>
      <c r="N156" s="1" t="e">
        <f>'Schulleitungen Regelschule'!#REF!</f>
        <v>#REF!</v>
      </c>
      <c r="O156" s="1" t="e">
        <f>'Schulleitungen Regelschule'!#REF!</f>
        <v>#REF!</v>
      </c>
      <c r="P156" s="1" t="str">
        <f>'Schulleitungen Regelschule'!I191</f>
        <v>alfred.zehnderatrj.sg.ch</v>
      </c>
      <c r="Q156" s="1" t="str">
        <f>'Schulleitungen Regelschule'!J191</f>
        <v>72</v>
      </c>
      <c r="R156" s="1" t="str">
        <f>'Schulleitungen Regelschule'!K191</f>
        <v>Schulleitung KG/PS</v>
      </c>
      <c r="S156" s="1" t="e">
        <f>'Schulleitungen Regelschule'!#REF!</f>
        <v>#REF!</v>
      </c>
      <c r="T156" s="1" t="e">
        <f>'Schulleitungen Regelschule'!#REF!</f>
        <v>#REF!</v>
      </c>
      <c r="U156" s="1" t="e">
        <f>'Schulleitungen Regelschule'!#REF!</f>
        <v>#REF!</v>
      </c>
      <c r="V156" s="1" t="str">
        <f>'Schulleitungen Regelschule'!L191</f>
        <v>See-Gaster</v>
      </c>
      <c r="W156" s="1" t="e">
        <f>'Schulleitungen Regelschule'!#REF!</f>
        <v>#REF!</v>
      </c>
      <c r="X156" s="1" t="e">
        <f>'Schulleitungen Regelschule'!#REF!</f>
        <v>#REF!</v>
      </c>
    </row>
    <row r="157" spans="1:24">
      <c r="A157" s="1" t="str">
        <f>'Schulleitungen Regelschule'!A192</f>
        <v>Rapperswil-Jona</v>
      </c>
      <c r="B157" s="1" t="str">
        <f>'Schulleitungen Regelschule'!E192</f>
        <v>Primarschule Schachen</v>
      </c>
      <c r="C157" s="1" t="str">
        <f>'Schulleitungen Regelschule'!F192</f>
        <v>Schulweg 3-7</v>
      </c>
      <c r="D157" s="1"/>
      <c r="E157" s="1" t="str">
        <f>'Schulleitungen Regelschule'!G192</f>
        <v>8645</v>
      </c>
      <c r="F157" s="1" t="str">
        <f>'Schulleitungen Regelschule'!H192</f>
        <v>Jona</v>
      </c>
      <c r="G157" s="1" t="str">
        <f>'Schulleitungen Regelschule'!B192</f>
        <v>Frau</v>
      </c>
      <c r="H157" s="1" t="str">
        <f>'Schulleitungen Regelschule'!C192</f>
        <v>Fabienne</v>
      </c>
      <c r="I157" s="1" t="str">
        <f>'Schulleitungen Regelschule'!D192</f>
        <v>Sacchi</v>
      </c>
      <c r="N157" s="1" t="e">
        <f>'Schulleitungen Regelschule'!#REF!</f>
        <v>#REF!</v>
      </c>
      <c r="O157" s="1" t="e">
        <f>'Schulleitungen Regelschule'!#REF!</f>
        <v>#REF!</v>
      </c>
      <c r="P157" s="1" t="str">
        <f>'Schulleitungen Regelschule'!I192</f>
        <v>fabienne.sacchiatrj.sg.ch</v>
      </c>
      <c r="Q157" s="1" t="str">
        <f>'Schulleitungen Regelschule'!J192</f>
        <v>72</v>
      </c>
      <c r="R157" s="1" t="str">
        <f>'Schulleitungen Regelschule'!K192</f>
        <v>Schulleitung KG/PS</v>
      </c>
      <c r="S157" s="1" t="e">
        <f>'Schulleitungen Regelschule'!#REF!</f>
        <v>#REF!</v>
      </c>
      <c r="T157" s="1" t="e">
        <f>'Schulleitungen Regelschule'!#REF!</f>
        <v>#REF!</v>
      </c>
      <c r="U157" s="1" t="e">
        <f>'Schulleitungen Regelschule'!#REF!</f>
        <v>#REF!</v>
      </c>
      <c r="V157" s="1" t="str">
        <f>'Schulleitungen Regelschule'!L192</f>
        <v>See-Gaster</v>
      </c>
      <c r="W157" s="1" t="e">
        <f>'Schulleitungen Regelschule'!#REF!</f>
        <v>#REF!</v>
      </c>
      <c r="X157" s="1" t="s">
        <v>2032</v>
      </c>
    </row>
    <row r="158" spans="1:24">
      <c r="A158" s="1" t="str">
        <f>'Schulleitungen Regelschule'!A193</f>
        <v>Rebstein (PS)</v>
      </c>
      <c r="B158" s="1" t="str">
        <f>'Schulleitungen Regelschule'!E193</f>
        <v>Primarschulgemeinde Rebstein</v>
      </c>
      <c r="C158" s="1" t="str">
        <f>'Schulleitungen Regelschule'!F193</f>
        <v>Alte Landstrasse 75</v>
      </c>
      <c r="D158" s="1"/>
      <c r="E158" s="1" t="str">
        <f>'Schulleitungen Regelschule'!G193</f>
        <v>9445</v>
      </c>
      <c r="F158" s="1" t="str">
        <f>'Schulleitungen Regelschule'!H193</f>
        <v>Rebstein</v>
      </c>
      <c r="G158" s="1" t="str">
        <f>'Schulleitungen Regelschule'!B193</f>
        <v>Frau</v>
      </c>
      <c r="H158" s="1" t="str">
        <f>'Schulleitungen Regelschule'!C193</f>
        <v>Eveline</v>
      </c>
      <c r="I158" s="1" t="str">
        <f>'Schulleitungen Regelschule'!D193</f>
        <v>Pfister</v>
      </c>
      <c r="N158" s="1" t="e">
        <f>'Schulleitungen Regelschule'!#REF!</f>
        <v>#REF!</v>
      </c>
      <c r="O158" s="1" t="e">
        <f>'Schulleitungen Regelschule'!#REF!</f>
        <v>#REF!</v>
      </c>
      <c r="P158" s="1" t="str">
        <f>'Schulleitungen Regelschule'!I193</f>
        <v>epfisteratpsrebstein.ch</v>
      </c>
      <c r="Q158" s="1" t="str">
        <f>'Schulleitungen Regelschule'!J193</f>
        <v>72</v>
      </c>
      <c r="R158" s="1" t="str">
        <f>'Schulleitungen Regelschule'!K193</f>
        <v>Schulleitung KG/PS</v>
      </c>
      <c r="S158" s="1" t="e">
        <f>'Schulleitungen Regelschule'!#REF!</f>
        <v>#REF!</v>
      </c>
      <c r="T158" s="1" t="e">
        <f>'Schulleitungen Regelschule'!#REF!</f>
        <v>#REF!</v>
      </c>
      <c r="U158" s="1" t="e">
        <f>'Schulleitungen Regelschule'!#REF!</f>
        <v>#REF!</v>
      </c>
      <c r="V158" s="1" t="str">
        <f>'Schulleitungen Regelschule'!L193</f>
        <v>Rheintal</v>
      </c>
      <c r="W158" s="1" t="e">
        <f>'Schulleitungen Regelschule'!#REF!</f>
        <v>#REF!</v>
      </c>
      <c r="X158" s="1" t="s">
        <v>2032</v>
      </c>
    </row>
    <row r="159" spans="1:24">
      <c r="A159" s="1" t="str">
        <f>'Schulleitungen Regelschule'!A194</f>
        <v>Rebstein-Marbach (OS)</v>
      </c>
      <c r="B159" s="1" t="str">
        <f>'Schulleitungen Regelschule'!E194</f>
        <v xml:space="preserve">Oberstufenschulhaus Sonnental </v>
      </c>
      <c r="C159" s="1" t="str">
        <f>'Schulleitungen Regelschule'!F194</f>
        <v>Ergetenstrasse 40</v>
      </c>
      <c r="D159" s="1"/>
      <c r="E159" s="1" t="str">
        <f>'Schulleitungen Regelschule'!G194</f>
        <v>9445</v>
      </c>
      <c r="F159" s="1" t="str">
        <f>'Schulleitungen Regelschule'!H194</f>
        <v>Rebstein</v>
      </c>
      <c r="G159" s="1" t="str">
        <f>'Schulleitungen Regelschule'!B194</f>
        <v>Herr</v>
      </c>
      <c r="H159" s="1" t="str">
        <f>'Schulleitungen Regelschule'!C194</f>
        <v>Jürg</v>
      </c>
      <c r="I159" s="1" t="str">
        <f>'Schulleitungen Regelschule'!D194</f>
        <v>Germann</v>
      </c>
      <c r="N159" s="1" t="e">
        <f>'Schulleitungen Regelschule'!#REF!</f>
        <v>#REF!</v>
      </c>
      <c r="O159" s="1" t="e">
        <f>'Schulleitungen Regelschule'!#REF!</f>
        <v>#REF!</v>
      </c>
      <c r="P159" s="1" t="str">
        <f>'Schulleitungen Regelschule'!I194</f>
        <v>jgermannatosrema.ch</v>
      </c>
      <c r="Q159" s="1" t="str">
        <f>'Schulleitungen Regelschule'!J194</f>
        <v>73</v>
      </c>
      <c r="R159" s="1" t="str">
        <f>'Schulleitungen Regelschule'!K194</f>
        <v>Schulleitung OS</v>
      </c>
      <c r="S159" s="1" t="e">
        <f>'Schulleitungen Regelschule'!#REF!</f>
        <v>#REF!</v>
      </c>
      <c r="T159" s="1" t="e">
        <f>'Schulleitungen Regelschule'!#REF!</f>
        <v>#REF!</v>
      </c>
      <c r="U159" s="1" t="e">
        <f>'Schulleitungen Regelschule'!#REF!</f>
        <v>#REF!</v>
      </c>
      <c r="V159" s="1" t="str">
        <f>'Schulleitungen Regelschule'!L194</f>
        <v>Rheintal</v>
      </c>
      <c r="W159" s="1" t="e">
        <f>'Schulleitungen Regelschule'!#REF!</f>
        <v>#REF!</v>
      </c>
      <c r="X159" s="1" t="e">
        <f>'Schulleitungen Regelschule'!#REF!</f>
        <v>#REF!</v>
      </c>
    </row>
    <row r="160" spans="1:24">
      <c r="A160" s="1" t="str">
        <f>'Schulleitungen Regelschule'!A195</f>
        <v>Rheineck</v>
      </c>
      <c r="B160" s="1" t="e">
        <f>'Schulleitungen Regelschule'!#REF!</f>
        <v>#REF!</v>
      </c>
      <c r="C160" s="1" t="e">
        <f>'Schulleitungen Regelschule'!#REF!</f>
        <v>#REF!</v>
      </c>
      <c r="D160" s="1"/>
      <c r="E160" s="1" t="e">
        <f>'Schulleitungen Regelschule'!#REF!</f>
        <v>#REF!</v>
      </c>
      <c r="F160" s="1" t="e">
        <f>'Schulleitungen Regelschule'!#REF!</f>
        <v>#REF!</v>
      </c>
      <c r="G160" s="1" t="str">
        <f>'Schulleitungen Regelschule'!B195</f>
        <v>Frau</v>
      </c>
      <c r="H160" s="1" t="str">
        <f>'Schulleitungen Regelschule'!C195</f>
        <v xml:space="preserve">Nathalie </v>
      </c>
      <c r="I160" s="1" t="str">
        <f>'Schulleitungen Regelschule'!D195</f>
        <v>Meier</v>
      </c>
      <c r="J160" s="1"/>
      <c r="K160" s="1"/>
      <c r="L160" s="1"/>
      <c r="M160" s="1"/>
      <c r="N160" s="1" t="e">
        <f>'Schulleitungen Regelschule'!#REF!</f>
        <v>#REF!</v>
      </c>
      <c r="O160" s="1" t="e">
        <f>'Schulleitungen Regelschule'!#REF!</f>
        <v>#REF!</v>
      </c>
      <c r="P160" s="1" t="str">
        <f>'Schulleitungen Regelschule'!I195</f>
        <v>nathalie.meieratschulerheineck.ch</v>
      </c>
      <c r="Q160" s="1" t="str">
        <f>'Schulleitungen Regelschule'!J195</f>
        <v>73</v>
      </c>
      <c r="R160" s="1" t="str">
        <f>'Schulleitungen Regelschule'!K195</f>
        <v>Schulleitung OS</v>
      </c>
      <c r="S160" s="1" t="e">
        <f>'Schulleitungen Regelschule'!#REF!</f>
        <v>#REF!</v>
      </c>
      <c r="T160" s="1" t="e">
        <f>'Schulleitungen Regelschule'!#REF!</f>
        <v>#REF!</v>
      </c>
      <c r="U160" s="1" t="e">
        <f>'Schulleitungen Regelschule'!#REF!</f>
        <v>#REF!</v>
      </c>
      <c r="V160" s="1" t="str">
        <f>'Schulleitungen Regelschule'!L195</f>
        <v>Rheintal</v>
      </c>
      <c r="W160" s="1" t="e">
        <f>'Schulleitungen Regelschule'!#REF!</f>
        <v>#REF!</v>
      </c>
      <c r="X160" s="1" t="e">
        <f>'Schulleitungen Regelschule'!#REF!</f>
        <v>#REF!</v>
      </c>
    </row>
    <row r="161" spans="1:24">
      <c r="A161" s="1" t="str">
        <f>'Schulleitungen Regelschule'!A196</f>
        <v>Rheineck</v>
      </c>
      <c r="B161" s="1" t="e">
        <f>'Schulleitungen Regelschule'!#REF!</f>
        <v>#REF!</v>
      </c>
      <c r="C161" s="1" t="e">
        <f>'Schulleitungen Regelschule'!#REF!</f>
        <v>#REF!</v>
      </c>
      <c r="D161" s="1"/>
      <c r="E161" s="1" t="e">
        <f>'Schulleitungen Regelschule'!#REF!</f>
        <v>#REF!</v>
      </c>
      <c r="F161" s="1" t="e">
        <f>'Schulleitungen Regelschule'!#REF!</f>
        <v>#REF!</v>
      </c>
      <c r="G161" s="1" t="str">
        <f>'Schulleitungen Regelschule'!B196</f>
        <v>Herr</v>
      </c>
      <c r="H161" s="1" t="str">
        <f>'Schulleitungen Regelschule'!C196</f>
        <v>Björn</v>
      </c>
      <c r="I161" s="1" t="str">
        <f>'Schulleitungen Regelschule'!D196</f>
        <v>Dokter</v>
      </c>
      <c r="J161" s="1"/>
      <c r="K161" s="1"/>
      <c r="L161" s="1"/>
      <c r="M161" s="1"/>
      <c r="N161" s="1" t="e">
        <f>'Schulleitungen Regelschule'!#REF!</f>
        <v>#REF!</v>
      </c>
      <c r="O161" s="1" t="e">
        <f>'Schulleitungen Regelschule'!#REF!</f>
        <v>#REF!</v>
      </c>
      <c r="P161" s="1" t="str">
        <f>'Schulleitungen Regelschule'!I196</f>
        <v>bjoern.dokteratschulerheineck.ch</v>
      </c>
      <c r="Q161" s="1" t="str">
        <f>'Schulleitungen Regelschule'!J196</f>
        <v>72</v>
      </c>
      <c r="R161" s="1" t="str">
        <f>'Schulleitungen Regelschule'!K196</f>
        <v>Schulleitung KG/PS</v>
      </c>
      <c r="S161" s="1" t="e">
        <f>'Schulleitungen Regelschule'!#REF!</f>
        <v>#REF!</v>
      </c>
      <c r="T161" s="1" t="e">
        <f>'Schulleitungen Regelschule'!#REF!</f>
        <v>#REF!</v>
      </c>
      <c r="U161" s="1" t="e">
        <f>'Schulleitungen Regelschule'!#REF!</f>
        <v>#REF!</v>
      </c>
      <c r="V161" s="1" t="str">
        <f>'Schulleitungen Regelschule'!L196</f>
        <v>Rheintal</v>
      </c>
      <c r="W161" s="1" t="e">
        <f>'Schulleitungen Regelschule'!#REF!</f>
        <v>#REF!</v>
      </c>
      <c r="X161" s="1" t="e">
        <f>'Schulleitungen Regelschule'!#REF!</f>
        <v>#REF!</v>
      </c>
    </row>
    <row r="162" spans="1:24">
      <c r="A162" s="1" t="str">
        <f>'Schulleitungen Regelschule'!A198</f>
        <v>Rorschach</v>
      </c>
      <c r="B162" s="1" t="str">
        <f>'Schulleitungen Regelschule'!E198</f>
        <v xml:space="preserve">Pestalozzischulhaus </v>
      </c>
      <c r="C162" s="1" t="str">
        <f>'Schulleitungen Regelschule'!F198</f>
        <v>Reitbahnstrasse 48</v>
      </c>
      <c r="D162" s="1"/>
      <c r="E162" s="1" t="str">
        <f>'Schulleitungen Regelschule'!G198</f>
        <v>9400</v>
      </c>
      <c r="F162" s="1" t="str">
        <f>'Schulleitungen Regelschule'!H198</f>
        <v>Rorschach</v>
      </c>
      <c r="G162" s="1" t="str">
        <f>'Schulleitungen Regelschule'!B198</f>
        <v>Herr</v>
      </c>
      <c r="H162" s="1" t="str">
        <f>'Schulleitungen Regelschule'!C198</f>
        <v>Michael</v>
      </c>
      <c r="I162" s="1" t="str">
        <f>'Schulleitungen Regelschule'!D198</f>
        <v>Steinmeier</v>
      </c>
      <c r="N162" s="1" t="e">
        <f>'Schulleitungen Regelschule'!#REF!</f>
        <v>#REF!</v>
      </c>
      <c r="O162" s="1" t="e">
        <f>'Schulleitungen Regelschule'!#REF!</f>
        <v>#REF!</v>
      </c>
      <c r="P162" s="1" t="str">
        <f>'Schulleitungen Regelschule'!I198</f>
        <v>michael.steinmeieratschule.rorschach.ch</v>
      </c>
      <c r="Q162" s="1" t="str">
        <f>'Schulleitungen Regelschule'!J198</f>
        <v>72</v>
      </c>
      <c r="R162" s="1" t="str">
        <f>'Schulleitungen Regelschule'!K198</f>
        <v>Schulleitung KG/PS</v>
      </c>
      <c r="S162" s="1" t="e">
        <f>'Schulleitungen Regelschule'!#REF!</f>
        <v>#REF!</v>
      </c>
      <c r="T162" s="1" t="e">
        <f>'Schulleitungen Regelschule'!#REF!</f>
        <v>#REF!</v>
      </c>
      <c r="U162" s="1" t="e">
        <f>'Schulleitungen Regelschule'!#REF!</f>
        <v>#REF!</v>
      </c>
      <c r="V162" s="1" t="str">
        <f>'Schulleitungen Regelschule'!L198</f>
        <v>Rorschach</v>
      </c>
      <c r="W162" s="1" t="e">
        <f>'Schulleitungen Regelschule'!#REF!</f>
        <v>#REF!</v>
      </c>
      <c r="X162" s="1" t="e">
        <f>'Schulleitungen Regelschule'!#REF!</f>
        <v>#REF!</v>
      </c>
    </row>
    <row r="163" spans="1:24">
      <c r="A163" s="1" t="str">
        <f>'Schulleitungen Regelschule'!A199</f>
        <v>Rorschach</v>
      </c>
      <c r="B163" s="1" t="str">
        <f>'Schulleitungen Regelschule'!E199</f>
        <v xml:space="preserve">Mühletobelschulhaus </v>
      </c>
      <c r="C163" s="1" t="str">
        <f>'Schulleitungen Regelschule'!F199</f>
        <v>Mühletobelstrasse 69</v>
      </c>
      <c r="D163" s="1"/>
      <c r="E163" s="1" t="str">
        <f>'Schulleitungen Regelschule'!G199</f>
        <v>9400</v>
      </c>
      <c r="F163" s="1" t="str">
        <f>'Schulleitungen Regelschule'!H199</f>
        <v>Rorschach</v>
      </c>
      <c r="G163" s="1" t="str">
        <f>'Schulleitungen Regelschule'!B199</f>
        <v>Frau</v>
      </c>
      <c r="H163" s="1" t="str">
        <f>'Schulleitungen Regelschule'!C199</f>
        <v>Katrin</v>
      </c>
      <c r="I163" s="1" t="str">
        <f>'Schulleitungen Regelschule'!D199</f>
        <v>Zürcher</v>
      </c>
      <c r="N163" s="1" t="e">
        <f>'Schulleitungen Regelschule'!#REF!</f>
        <v>#REF!</v>
      </c>
      <c r="O163" s="1" t="e">
        <f>'Schulleitungen Regelschule'!#REF!</f>
        <v>#REF!</v>
      </c>
      <c r="P163" s="1" t="str">
        <f>'Schulleitungen Regelschule'!I199</f>
        <v>katrin.zuercheratschule.rorschach.ch</v>
      </c>
      <c r="Q163" s="1" t="str">
        <f>'Schulleitungen Regelschule'!J199</f>
        <v>72</v>
      </c>
      <c r="R163" s="1" t="str">
        <f>'Schulleitungen Regelschule'!K199</f>
        <v>Schulleitung KG/PS</v>
      </c>
      <c r="S163" s="1" t="e">
        <f>'Schulleitungen Regelschule'!#REF!</f>
        <v>#REF!</v>
      </c>
      <c r="T163" s="1" t="e">
        <f>'Schulleitungen Regelschule'!#REF!</f>
        <v>#REF!</v>
      </c>
      <c r="U163" s="1" t="e">
        <f>'Schulleitungen Regelschule'!#REF!</f>
        <v>#REF!</v>
      </c>
      <c r="V163" s="1" t="str">
        <f>'Schulleitungen Regelschule'!L199</f>
        <v>Rorschach</v>
      </c>
      <c r="W163" s="1" t="e">
        <f>'Schulleitungen Regelschule'!#REF!</f>
        <v>#REF!</v>
      </c>
      <c r="X163" s="1" t="e">
        <f>'Schulleitungen Regelschule'!#REF!</f>
        <v>#REF!</v>
      </c>
    </row>
    <row r="164" spans="1:24">
      <c r="A164" s="1" t="str">
        <f>'Schulleitungen Regelschule'!A200</f>
        <v>Rorschach</v>
      </c>
      <c r="B164" s="1" t="str">
        <f>'Schulleitungen Regelschule'!E200</f>
        <v>Schulhaus Kreuzacker</v>
      </c>
      <c r="C164" s="1" t="str">
        <f>'Schulleitungen Regelschule'!F200</f>
        <v>Waisenhausstrasse 3</v>
      </c>
      <c r="D164" s="1"/>
      <c r="E164" s="1" t="str">
        <f>'Schulleitungen Regelschule'!G200</f>
        <v>9400</v>
      </c>
      <c r="F164" s="1" t="str">
        <f>'Schulleitungen Regelschule'!H200</f>
        <v>Rorschach</v>
      </c>
      <c r="G164" s="1" t="str">
        <f>'Schulleitungen Regelschule'!B200</f>
        <v>Herr</v>
      </c>
      <c r="H164" s="1" t="str">
        <f>'Schulleitungen Regelschule'!C200</f>
        <v>Daniel</v>
      </c>
      <c r="I164" s="1" t="str">
        <f>'Schulleitungen Regelschule'!D200</f>
        <v>Vorburger</v>
      </c>
      <c r="N164" s="1" t="e">
        <f>'Schulleitungen Regelschule'!#REF!</f>
        <v>#REF!</v>
      </c>
      <c r="O164" s="1" t="e">
        <f>'Schulleitungen Regelschule'!#REF!</f>
        <v>#REF!</v>
      </c>
      <c r="P164" s="1" t="str">
        <f>'Schulleitungen Regelschule'!I200</f>
        <v>daniel.vorburgeratschule.rorschach.ch</v>
      </c>
      <c r="Q164" s="1" t="str">
        <f>'Schulleitungen Regelschule'!J200</f>
        <v>73</v>
      </c>
      <c r="R164" s="1" t="str">
        <f>'Schulleitungen Regelschule'!K200</f>
        <v>Schulleitung OS</v>
      </c>
      <c r="S164" s="1" t="e">
        <f>'Schulleitungen Regelschule'!#REF!</f>
        <v>#REF!</v>
      </c>
      <c r="T164" s="1" t="e">
        <f>'Schulleitungen Regelschule'!#REF!</f>
        <v>#REF!</v>
      </c>
      <c r="U164" s="1" t="e">
        <f>'Schulleitungen Regelschule'!#REF!</f>
        <v>#REF!</v>
      </c>
      <c r="V164" s="1" t="str">
        <f>'Schulleitungen Regelschule'!L200</f>
        <v>Rorschach</v>
      </c>
      <c r="W164" s="1" t="e">
        <f>'Schulleitungen Regelschule'!#REF!</f>
        <v>#REF!</v>
      </c>
      <c r="X164" s="1" t="e">
        <f>'Schulleitungen Regelschule'!#REF!</f>
        <v>#REF!</v>
      </c>
    </row>
    <row r="165" spans="1:24">
      <c r="A165" s="1" t="str">
        <f>Schulverwaltung!A63</f>
        <v>Rorschacherberg</v>
      </c>
      <c r="B165" s="1" t="str">
        <f>Schulverwaltung!E63</f>
        <v xml:space="preserve">Gemeinde Rorschacherberg </v>
      </c>
      <c r="C165" s="1" t="str">
        <f>Schulverwaltung!F63</f>
        <v>Goldacherstrasse 67</v>
      </c>
      <c r="D165" s="1">
        <f>Schulverwaltung!G63</f>
        <v>0</v>
      </c>
      <c r="E165" s="1" t="str">
        <f>Schulverwaltung!H63</f>
        <v>9404</v>
      </c>
      <c r="F165" s="1" t="str">
        <f>Schulverwaltung!I63</f>
        <v>Rorschacherberg</v>
      </c>
      <c r="G165" s="1" t="str">
        <f>Schulverwaltung!B63</f>
        <v>Herr</v>
      </c>
      <c r="H165" s="1" t="str">
        <f>Schulverwaltung!C63</f>
        <v>Manuel</v>
      </c>
      <c r="I165" s="1" t="str">
        <f>Schulverwaltung!D63</f>
        <v>Gygax</v>
      </c>
      <c r="N165" s="1">
        <f>Schulverwaltung!J63</f>
        <v>0</v>
      </c>
      <c r="O165" s="1">
        <f>Schulverwaltung!K63</f>
        <v>0</v>
      </c>
      <c r="P165" s="1" t="str">
        <f>Schulverwaltung!L63</f>
        <v>manuel.gygax@rorschacherberg.ch</v>
      </c>
      <c r="Q165" s="1" t="str">
        <f>Schulverwaltung!M63</f>
        <v>63</v>
      </c>
      <c r="R165" s="1" t="str">
        <f>Schulverwaltung!N63</f>
        <v>Schulsekretär Gmde</v>
      </c>
      <c r="S165" s="1">
        <f>Schulverwaltung!O63</f>
        <v>0</v>
      </c>
      <c r="T165" s="1" t="str">
        <f>Schulverwaltung!P63</f>
        <v>16</v>
      </c>
      <c r="U165" s="1" t="str">
        <f>Schulverwaltung!Q63</f>
        <v>2</v>
      </c>
      <c r="V165" s="1" t="str">
        <f>Schulverwaltung!R63</f>
        <v>Rorschach</v>
      </c>
      <c r="W165" s="1">
        <f>Schulverwaltung!S63</f>
        <v>0</v>
      </c>
      <c r="X165" s="245" t="e">
        <f>'Schulleitungen Regelschule'!#REF!</f>
        <v>#REF!</v>
      </c>
    </row>
    <row r="166" spans="1:24">
      <c r="A166" s="1" t="str">
        <f>'Schulleitungen Regelschule'!A204</f>
        <v>Rüthi (PS)</v>
      </c>
      <c r="B166" s="1" t="str">
        <f>'Schulleitungen Regelschule'!E204</f>
        <v xml:space="preserve">Primarschule Rüthi </v>
      </c>
      <c r="C166" s="1" t="str">
        <f>'Schulleitungen Regelschule'!F204</f>
        <v>Unterfurtstrasse 11</v>
      </c>
      <c r="D166" s="1"/>
      <c r="E166" s="1" t="str">
        <f>'Schulleitungen Regelschule'!G204</f>
        <v>9464</v>
      </c>
      <c r="F166" s="1" t="str">
        <f>'Schulleitungen Regelschule'!H204</f>
        <v>Rüthi</v>
      </c>
      <c r="G166" s="1" t="str">
        <f>'Schulleitungen Regelschule'!B204</f>
        <v>Herr</v>
      </c>
      <c r="H166" s="1" t="str">
        <f>'Schulleitungen Regelschule'!C204</f>
        <v>Michael</v>
      </c>
      <c r="I166" s="1" t="str">
        <f>'Schulleitungen Regelschule'!D204</f>
        <v>Kramer</v>
      </c>
      <c r="N166" s="1" t="e">
        <f>'Schulleitungen Regelschule'!#REF!</f>
        <v>#REF!</v>
      </c>
      <c r="O166" s="1" t="e">
        <f>'Schulleitungen Regelschule'!#REF!</f>
        <v>#REF!</v>
      </c>
      <c r="P166" s="1" t="str">
        <f>'Schulleitungen Regelschule'!I204</f>
        <v>michael.krameratorschulen.ch</v>
      </c>
      <c r="Q166" s="1" t="str">
        <f>'Schulleitungen Regelschule'!J204</f>
        <v>72</v>
      </c>
      <c r="R166" s="1" t="str">
        <f>'Schulleitungen Regelschule'!K204</f>
        <v>Schulleitung KG/PS</v>
      </c>
      <c r="S166" s="1" t="e">
        <f>'Schulleitungen Regelschule'!#REF!</f>
        <v>#REF!</v>
      </c>
      <c r="T166" s="1" t="e">
        <f>'Schulleitungen Regelschule'!#REF!</f>
        <v>#REF!</v>
      </c>
      <c r="U166" s="1" t="e">
        <f>'Schulleitungen Regelschule'!#REF!</f>
        <v>#REF!</v>
      </c>
      <c r="V166" s="1" t="str">
        <f>'Schulleitungen Regelschule'!L204</f>
        <v>Rheintal</v>
      </c>
      <c r="W166" s="1" t="e">
        <f>'Schulleitungen Regelschule'!#REF!</f>
        <v>#REF!</v>
      </c>
      <c r="X166" s="1" t="e">
        <f>'Schulleitungen Regelschule'!#REF!</f>
        <v>#REF!</v>
      </c>
    </row>
    <row r="167" spans="1:24">
      <c r="A167" s="1" t="str">
        <f>Schulverwaltung!A65</f>
        <v>Sargans</v>
      </c>
      <c r="B167" s="1" t="str">
        <f>Schulverwaltung!E65</f>
        <v>Schulsekretariat Sargans</v>
      </c>
      <c r="C167" s="1" t="str">
        <f>Schulverwaltung!F65</f>
        <v>Städtchenstrasse 45</v>
      </c>
      <c r="D167" s="1">
        <f>Schulverwaltung!G65</f>
        <v>0</v>
      </c>
      <c r="E167" s="1" t="str">
        <f>Schulverwaltung!H65</f>
        <v>7320</v>
      </c>
      <c r="F167" s="1" t="str">
        <f>Schulverwaltung!I65</f>
        <v>Sargans</v>
      </c>
      <c r="G167" s="1" t="str">
        <f>Schulverwaltung!B65</f>
        <v>Frau</v>
      </c>
      <c r="H167" s="1" t="str">
        <f>Schulverwaltung!C65</f>
        <v>Manuela</v>
      </c>
      <c r="I167" s="1" t="str">
        <f>Schulverwaltung!D65</f>
        <v>Kaiser</v>
      </c>
      <c r="N167" s="1" t="str">
        <f>Schulverwaltung!J65</f>
        <v>1</v>
      </c>
      <c r="O167" s="1" t="str">
        <f>Schulverwaltung!K65</f>
        <v>1</v>
      </c>
      <c r="P167" s="1" t="str">
        <f>Schulverwaltung!L65</f>
        <v>schulsekretariat@sargans.ch</v>
      </c>
      <c r="Q167" s="1" t="str">
        <f>Schulverwaltung!M65</f>
        <v>63</v>
      </c>
      <c r="R167" s="1" t="str">
        <f>Schulverwaltung!N65</f>
        <v>Schulsekretärin Gmde</v>
      </c>
      <c r="S167" s="1" t="str">
        <f>Schulverwaltung!O65</f>
        <v>081 725 56 91</v>
      </c>
      <c r="T167" s="1" t="str">
        <f>Schulverwaltung!P65</f>
        <v>38</v>
      </c>
      <c r="U167" s="1" t="str">
        <f>Schulverwaltung!Q65</f>
        <v>5</v>
      </c>
      <c r="V167" s="1" t="str">
        <f>Schulverwaltung!R65</f>
        <v>Sarganserland</v>
      </c>
      <c r="W167" s="1">
        <f>Schulverwaltung!S65</f>
        <v>0</v>
      </c>
      <c r="X167" s="245" t="e">
        <f>'Schulleitungen Regelschule'!#REF!</f>
        <v>#REF!</v>
      </c>
    </row>
    <row r="168" spans="1:24">
      <c r="A168" s="1" t="str">
        <f>Schulverwaltung!A66</f>
        <v>Schänis</v>
      </c>
      <c r="B168" s="1" t="str">
        <f>Schulverwaltung!E66</f>
        <v xml:space="preserve">Gemeinde Schänis </v>
      </c>
      <c r="C168" s="1" t="str">
        <f>Schulverwaltung!F66</f>
        <v>Hofstrasse 11</v>
      </c>
      <c r="D168" s="1" t="str">
        <f>Schulverwaltung!G66</f>
        <v>Postfach 28</v>
      </c>
      <c r="E168" s="1" t="str">
        <f>Schulverwaltung!H66</f>
        <v>8718</v>
      </c>
      <c r="F168" s="1" t="str">
        <f>Schulverwaltung!I66</f>
        <v>Schänis</v>
      </c>
      <c r="G168" s="1" t="str">
        <f>Schulverwaltung!B66</f>
        <v>Frau</v>
      </c>
      <c r="H168" s="1" t="str">
        <f>Schulverwaltung!C66</f>
        <v>Christine</v>
      </c>
      <c r="I168" s="1" t="str">
        <f>Schulverwaltung!D66</f>
        <v>Mengers</v>
      </c>
      <c r="N168" s="1" t="str">
        <f>Schulverwaltung!J66</f>
        <v>055 615 11 13</v>
      </c>
      <c r="O168" s="1" t="str">
        <f>Schulverwaltung!K66</f>
        <v>055 615 11 13</v>
      </c>
      <c r="P168" s="1" t="str">
        <f>Schulverwaltung!L66</f>
        <v>christine.mengers@schaenis.ch</v>
      </c>
      <c r="Q168" s="1" t="str">
        <f>Schulverwaltung!M66</f>
        <v>63</v>
      </c>
      <c r="R168" s="1" t="str">
        <f>Schulverwaltung!N66</f>
        <v>Schulsekretärin Gmde</v>
      </c>
      <c r="S168" s="1" t="str">
        <f>Schulverwaltung!O66</f>
        <v>055 615 11 13</v>
      </c>
      <c r="T168" s="1" t="str">
        <f>Schulverwaltung!P66</f>
        <v>48</v>
      </c>
      <c r="U168" s="1" t="str">
        <f>Schulverwaltung!Q66</f>
        <v>6</v>
      </c>
      <c r="V168" s="1" t="str">
        <f>Schulverwaltung!R66</f>
        <v>See-Gaster</v>
      </c>
      <c r="W168" s="1">
        <f>Schulverwaltung!S66</f>
        <v>0</v>
      </c>
      <c r="X168" s="245" t="e">
        <f>'Schulleitungen Regelschule'!#REF!</f>
        <v>#REF!</v>
      </c>
    </row>
    <row r="169" spans="1:24">
      <c r="A169" s="1" t="str">
        <f>'Schulleitungen Regelschule'!A210</f>
        <v>Schänis</v>
      </c>
      <c r="B169" s="1" t="str">
        <f>'Schulleitungen Regelschule'!E210</f>
        <v>Oberstufe Hof</v>
      </c>
      <c r="C169" s="1" t="str">
        <f>'Schulleitungen Regelschule'!F210</f>
        <v>Hofstrasse 11, Postfach 28</v>
      </c>
      <c r="D169" s="1"/>
      <c r="E169" s="1" t="str">
        <f>'Schulleitungen Regelschule'!G210</f>
        <v>8718</v>
      </c>
      <c r="F169" s="1" t="str">
        <f>'Schulleitungen Regelschule'!H210</f>
        <v>Schänis</v>
      </c>
      <c r="G169" s="1" t="str">
        <f>'Schulleitungen Regelschule'!B210</f>
        <v>Frau</v>
      </c>
      <c r="H169" s="1" t="str">
        <f>'Schulleitungen Regelschule'!C210</f>
        <v>Susanne</v>
      </c>
      <c r="I169" s="1" t="str">
        <f>'Schulleitungen Regelschule'!D210</f>
        <v>Schuler</v>
      </c>
      <c r="N169" s="1" t="e">
        <f>'Schulleitungen Regelschule'!#REF!</f>
        <v>#REF!</v>
      </c>
      <c r="O169" s="1" t="e">
        <f>'Schulleitungen Regelschule'!#REF!</f>
        <v>#REF!</v>
      </c>
      <c r="P169" s="1" t="str">
        <f>'Schulleitungen Regelschule'!I210</f>
        <v>susanne.schuleratschuleschaenis.ch</v>
      </c>
      <c r="Q169" s="1" t="str">
        <f>'Schulleitungen Regelschule'!J210</f>
        <v>73</v>
      </c>
      <c r="R169" s="1" t="str">
        <f>'Schulleitungen Regelschule'!K210</f>
        <v>Schulleitung OS</v>
      </c>
      <c r="S169" s="1" t="e">
        <f>'Schulleitungen Regelschule'!#REF!</f>
        <v>#REF!</v>
      </c>
      <c r="T169" s="1" t="e">
        <f>'Schulleitungen Regelschule'!#REF!</f>
        <v>#REF!</v>
      </c>
      <c r="U169" s="1" t="e">
        <f>'Schulleitungen Regelschule'!#REF!</f>
        <v>#REF!</v>
      </c>
      <c r="V169" s="1" t="str">
        <f>'Schulleitungen Regelschule'!L210</f>
        <v>See-Gaster</v>
      </c>
      <c r="W169" s="1" t="e">
        <f>'Schulleitungen Regelschule'!#REF!</f>
        <v>#REF!</v>
      </c>
      <c r="X169" s="1" t="e">
        <f>'Schulleitungen Regelschule'!#REF!</f>
        <v>#REF!</v>
      </c>
    </row>
    <row r="170" spans="1:24">
      <c r="A170" s="1" t="str">
        <f>'Schulleitungen Regelschule'!A211</f>
        <v>Schmerikon</v>
      </c>
      <c r="B170" s="1" t="e">
        <f>'Schulleitungen Regelschule'!#REF!</f>
        <v>#REF!</v>
      </c>
      <c r="C170" s="1" t="e">
        <f>'Schulleitungen Regelschule'!#REF!</f>
        <v>#REF!</v>
      </c>
      <c r="D170" s="1"/>
      <c r="E170" s="1" t="e">
        <f>'Schulleitungen Regelschule'!#REF!</f>
        <v>#REF!</v>
      </c>
      <c r="F170" s="1" t="e">
        <f>'Schulleitungen Regelschule'!#REF!</f>
        <v>#REF!</v>
      </c>
      <c r="G170" s="1" t="str">
        <f>'Schulleitungen Regelschule'!B211</f>
        <v>vakant</v>
      </c>
      <c r="H170" s="1">
        <f>'Schulleitungen Regelschule'!C211</f>
        <v>0</v>
      </c>
      <c r="I170" s="1">
        <f>'Schulleitungen Regelschule'!D211</f>
        <v>0</v>
      </c>
      <c r="J170" s="1"/>
      <c r="K170" s="1"/>
      <c r="L170" s="1"/>
      <c r="M170" s="1"/>
      <c r="N170" s="1" t="e">
        <f>'Schulleitungen Regelschule'!#REF!</f>
        <v>#REF!</v>
      </c>
      <c r="O170" s="1" t="e">
        <f>'Schulleitungen Regelschule'!#REF!</f>
        <v>#REF!</v>
      </c>
      <c r="P170" s="1">
        <f>'Schulleitungen Regelschule'!I211</f>
        <v>0</v>
      </c>
      <c r="Q170" s="1" t="str">
        <f>'Schulleitungen Regelschule'!J211</f>
        <v>72</v>
      </c>
      <c r="R170" s="1" t="str">
        <f>'Schulleitungen Regelschule'!K211</f>
        <v>Schulleitung KG/PS</v>
      </c>
      <c r="S170" s="1" t="e">
        <f>'Schulleitungen Regelschule'!#REF!</f>
        <v>#REF!</v>
      </c>
      <c r="T170" s="1" t="e">
        <f>'Schulleitungen Regelschule'!#REF!</f>
        <v>#REF!</v>
      </c>
      <c r="U170" s="1" t="e">
        <f>'Schulleitungen Regelschule'!#REF!</f>
        <v>#REF!</v>
      </c>
      <c r="V170" s="1" t="str">
        <f>'Schulleitungen Regelschule'!L211</f>
        <v>See-Gaster</v>
      </c>
      <c r="W170" s="1" t="e">
        <f>'Schulleitungen Regelschule'!#REF!</f>
        <v>#REF!</v>
      </c>
      <c r="X170" s="1" t="e">
        <f>'Schulleitungen Regelschule'!#REF!</f>
        <v>#REF!</v>
      </c>
    </row>
    <row r="171" spans="1:24">
      <c r="A171" s="1" t="str">
        <f>'Schulleitungen Regelschule'!A212</f>
        <v>Schmerikon</v>
      </c>
      <c r="B171" s="1" t="e">
        <f>'Schulleitungen Regelschule'!#REF!</f>
        <v>#REF!</v>
      </c>
      <c r="C171" s="1" t="e">
        <f>'Schulleitungen Regelschule'!#REF!</f>
        <v>#REF!</v>
      </c>
      <c r="D171" s="1"/>
      <c r="E171" s="1" t="e">
        <f>'Schulleitungen Regelschule'!#REF!</f>
        <v>#REF!</v>
      </c>
      <c r="F171" s="1" t="e">
        <f>'Schulleitungen Regelschule'!#REF!</f>
        <v>#REF!</v>
      </c>
      <c r="G171" s="1" t="str">
        <f>'Schulleitungen Regelschule'!B212</f>
        <v>Frau</v>
      </c>
      <c r="H171" s="1" t="str">
        <f>'Schulleitungen Regelschule'!C212</f>
        <v>Anita</v>
      </c>
      <c r="I171" s="1" t="str">
        <f>'Schulleitungen Regelschule'!D212</f>
        <v>Allenspach</v>
      </c>
      <c r="J171" s="1"/>
      <c r="K171" s="1"/>
      <c r="L171" s="1"/>
      <c r="M171" s="1"/>
      <c r="N171" s="1" t="e">
        <f>'Schulleitungen Regelschule'!#REF!</f>
        <v>#REF!</v>
      </c>
      <c r="O171" s="1" t="e">
        <f>'Schulleitungen Regelschule'!#REF!</f>
        <v>#REF!</v>
      </c>
      <c r="P171" s="1" t="str">
        <f>'Schulleitungen Regelschule'!I212</f>
        <v>anita.allenspachatschule-schmerikon.ch</v>
      </c>
      <c r="Q171" s="1" t="str">
        <f>'Schulleitungen Regelschule'!J212</f>
        <v>72</v>
      </c>
      <c r="R171" s="1" t="str">
        <f>'Schulleitungen Regelschule'!K212</f>
        <v>Schulleitung KG/PS</v>
      </c>
      <c r="S171" s="1" t="e">
        <f>'Schulleitungen Regelschule'!#REF!</f>
        <v>#REF!</v>
      </c>
      <c r="T171" s="1" t="e">
        <f>'Schulleitungen Regelschule'!#REF!</f>
        <v>#REF!</v>
      </c>
      <c r="U171" s="1" t="e">
        <f>'Schulleitungen Regelschule'!#REF!</f>
        <v>#REF!</v>
      </c>
      <c r="V171" s="1" t="str">
        <f>'Schulleitungen Regelschule'!L212</f>
        <v>See-Gaster</v>
      </c>
      <c r="W171" s="1" t="e">
        <f>'Schulleitungen Regelschule'!#REF!</f>
        <v>#REF!</v>
      </c>
      <c r="X171" s="1" t="e">
        <f>'Schulleitungen Regelschule'!#REF!</f>
        <v>#REF!</v>
      </c>
    </row>
    <row r="172" spans="1:24">
      <c r="A172" s="1" t="str">
        <f>'Schulleitungen Regelschule'!A213</f>
        <v>Schmerikon</v>
      </c>
      <c r="B172" s="1" t="e">
        <f>'Schulleitungen Regelschule'!#REF!</f>
        <v>#REF!</v>
      </c>
      <c r="C172" s="1" t="e">
        <f>'Schulleitungen Regelschule'!#REF!</f>
        <v>#REF!</v>
      </c>
      <c r="D172" s="1"/>
      <c r="E172" s="1" t="e">
        <f>'Schulleitungen Regelschule'!#REF!</f>
        <v>#REF!</v>
      </c>
      <c r="F172" s="1" t="e">
        <f>'Schulleitungen Regelschule'!#REF!</f>
        <v>#REF!</v>
      </c>
      <c r="G172" s="1" t="str">
        <f>'Schulleitungen Regelschule'!B213</f>
        <v>Herr</v>
      </c>
      <c r="H172" s="1" t="str">
        <f>'Schulleitungen Regelschule'!C213</f>
        <v>Martin</v>
      </c>
      <c r="I172" s="1" t="str">
        <f>'Schulleitungen Regelschule'!D213</f>
        <v>Stössel</v>
      </c>
      <c r="J172" s="1"/>
      <c r="K172" s="1"/>
      <c r="L172" s="1"/>
      <c r="M172" s="1"/>
      <c r="N172" s="1" t="e">
        <f>'Schulleitungen Regelschule'!#REF!</f>
        <v>#REF!</v>
      </c>
      <c r="O172" s="1" t="e">
        <f>'Schulleitungen Regelschule'!#REF!</f>
        <v>#REF!</v>
      </c>
      <c r="P172" s="1" t="str">
        <f>'Schulleitungen Regelschule'!I213</f>
        <v>schulleiter.osatschule-schmerikon.ch</v>
      </c>
      <c r="Q172" s="1" t="str">
        <f>'Schulleitungen Regelschule'!J213</f>
        <v>73</v>
      </c>
      <c r="R172" s="1" t="str">
        <f>'Schulleitungen Regelschule'!K213</f>
        <v>Schulleitung OS</v>
      </c>
      <c r="S172" s="1" t="e">
        <f>'Schulleitungen Regelschule'!#REF!</f>
        <v>#REF!</v>
      </c>
      <c r="T172" s="1" t="e">
        <f>'Schulleitungen Regelschule'!#REF!</f>
        <v>#REF!</v>
      </c>
      <c r="U172" s="1" t="e">
        <f>'Schulleitungen Regelschule'!#REF!</f>
        <v>#REF!</v>
      </c>
      <c r="V172" s="1" t="str">
        <f>'Schulleitungen Regelschule'!L213</f>
        <v>See-Gaster</v>
      </c>
      <c r="W172" s="1" t="e">
        <f>'Schulleitungen Regelschule'!#REF!</f>
        <v>#REF!</v>
      </c>
      <c r="X172" s="1" t="e">
        <f>'Schulleitungen Regelschule'!#REF!</f>
        <v>#REF!</v>
      </c>
    </row>
    <row r="173" spans="1:24">
      <c r="A173" s="1" t="str">
        <f>'Schulleitungen Regelschule'!A215</f>
        <v>Sennwald</v>
      </c>
      <c r="B173" s="1" t="e">
        <f>'Schulleitungen Regelschule'!#REF!</f>
        <v>#REF!</v>
      </c>
      <c r="C173" s="1" t="e">
        <f>'Schulleitungen Regelschule'!#REF!</f>
        <v>#REF!</v>
      </c>
      <c r="D173" s="1"/>
      <c r="E173" s="1" t="e">
        <f>'Schulleitungen Regelschule'!#REF!</f>
        <v>#REF!</v>
      </c>
      <c r="F173" s="1" t="e">
        <f>'Schulleitungen Regelschule'!#REF!</f>
        <v>#REF!</v>
      </c>
      <c r="G173" s="1" t="str">
        <f>'Schulleitungen Regelschule'!B215</f>
        <v>Herr</v>
      </c>
      <c r="H173" s="1" t="str">
        <f>'Schulleitungen Regelschule'!C215</f>
        <v>Michael</v>
      </c>
      <c r="I173" s="1" t="str">
        <f>'Schulleitungen Regelschule'!D215</f>
        <v>Litscher</v>
      </c>
      <c r="J173" s="1"/>
      <c r="K173" s="1"/>
      <c r="L173" s="1"/>
      <c r="M173" s="1"/>
      <c r="N173" s="1" t="e">
        <f>'Schulleitungen Regelschule'!#REF!</f>
        <v>#REF!</v>
      </c>
      <c r="O173" s="1" t="e">
        <f>'Schulleitungen Regelschule'!#REF!</f>
        <v>#REF!</v>
      </c>
      <c r="P173" s="1" t="str">
        <f>'Schulleitungen Regelschule'!I215</f>
        <v>michael.litscheratschulen-sennwald.ch</v>
      </c>
      <c r="Q173" s="1" t="str">
        <f>'Schulleitungen Regelschule'!J215</f>
        <v>74</v>
      </c>
      <c r="R173" s="1" t="str">
        <f>'Schulleitungen Regelschule'!K215</f>
        <v>Schulleitung GS</v>
      </c>
      <c r="S173" s="1" t="e">
        <f>'Schulleitungen Regelschule'!#REF!</f>
        <v>#REF!</v>
      </c>
      <c r="T173" s="1" t="e">
        <f>'Schulleitungen Regelschule'!#REF!</f>
        <v>#REF!</v>
      </c>
      <c r="U173" s="1" t="e">
        <f>'Schulleitungen Regelschule'!#REF!</f>
        <v>#REF!</v>
      </c>
      <c r="V173" s="1" t="str">
        <f>'Schulleitungen Regelschule'!L215</f>
        <v>Werdenberg</v>
      </c>
      <c r="W173" s="1" t="e">
        <f>'Schulleitungen Regelschule'!#REF!</f>
        <v>#REF!</v>
      </c>
      <c r="X173" s="1" t="e">
        <f>'Schulleitungen Regelschule'!#REF!</f>
        <v>#REF!</v>
      </c>
    </row>
    <row r="174" spans="1:24">
      <c r="A174" s="1" t="str">
        <f>Schulverwaltung!A69</f>
        <v>Sevelen</v>
      </c>
      <c r="B174" s="1" t="str">
        <f>Schulverwaltung!E69</f>
        <v xml:space="preserve">Gemeinde Sevelen </v>
      </c>
      <c r="C174" s="1" t="str">
        <f>Schulverwaltung!F69</f>
        <v>Gärtlistrasse 17</v>
      </c>
      <c r="D174" s="1">
        <f>Schulverwaltung!G69</f>
        <v>0</v>
      </c>
      <c r="E174" s="1" t="str">
        <f>Schulverwaltung!H69</f>
        <v>9475</v>
      </c>
      <c r="F174" s="1" t="str">
        <f>Schulverwaltung!I69</f>
        <v>Sevelen</v>
      </c>
      <c r="G174" s="1" t="str">
        <f>Schulverwaltung!B69</f>
        <v>Frau</v>
      </c>
      <c r="H174" s="1" t="str">
        <f>Schulverwaltung!C69</f>
        <v>Sonja</v>
      </c>
      <c r="I174" s="1" t="str">
        <f>Schulverwaltung!D69</f>
        <v>Leone Gullà</v>
      </c>
      <c r="N174" s="1" t="str">
        <f>Schulverwaltung!J69</f>
        <v>1</v>
      </c>
      <c r="O174" s="1" t="str">
        <f>Schulverwaltung!K69</f>
        <v>1</v>
      </c>
      <c r="P174" s="1" t="str">
        <f>Schulverwaltung!L69</f>
        <v>schulsekretariat@sevelen.ch</v>
      </c>
      <c r="Q174" s="1" t="str">
        <f>Schulverwaltung!M69</f>
        <v>63</v>
      </c>
      <c r="R174" s="1" t="str">
        <f>Schulverwaltung!N69</f>
        <v>Schulsekretärin Gmde</v>
      </c>
      <c r="S174" s="1">
        <f>Schulverwaltung!O69</f>
        <v>0</v>
      </c>
      <c r="T174" s="1" t="str">
        <f>Schulverwaltung!P69</f>
        <v>36</v>
      </c>
      <c r="U174" s="1" t="str">
        <f>Schulverwaltung!Q69</f>
        <v>4</v>
      </c>
      <c r="V174" s="1" t="str">
        <f>Schulverwaltung!R69</f>
        <v>Werdenberg</v>
      </c>
      <c r="W174" s="1">
        <f>Schulverwaltung!S69</f>
        <v>0</v>
      </c>
      <c r="X174" s="245" t="e">
        <f>'Schulleitungen Regelschule'!#REF!</f>
        <v>#REF!</v>
      </c>
    </row>
    <row r="175" spans="1:24">
      <c r="A175" s="1" t="str">
        <f>'Schulleitungen Regelschule'!A219</f>
        <v>St.Gallen</v>
      </c>
      <c r="B175" s="1" t="e">
        <f>'Schulleitungen Regelschule'!#REF!</f>
        <v>#REF!</v>
      </c>
      <c r="C175" s="1" t="e">
        <f>'Schulleitungen Regelschule'!#REF!</f>
        <v>#REF!</v>
      </c>
      <c r="D175" s="1"/>
      <c r="E175" s="1" t="e">
        <f>'Schulleitungen Regelschule'!#REF!</f>
        <v>#REF!</v>
      </c>
      <c r="F175" s="1" t="e">
        <f>'Schulleitungen Regelschule'!#REF!</f>
        <v>#REF!</v>
      </c>
      <c r="G175" s="1" t="str">
        <f>'Schulleitungen Regelschule'!B219</f>
        <v>Herr</v>
      </c>
      <c r="H175" s="1" t="str">
        <f>'Schulleitungen Regelschule'!C219</f>
        <v>Simon</v>
      </c>
      <c r="I175" s="1" t="str">
        <f>'Schulleitungen Regelschule'!D219</f>
        <v>Appenzeller</v>
      </c>
      <c r="J175" s="1"/>
      <c r="K175" s="1"/>
      <c r="L175" s="1"/>
      <c r="M175" s="1"/>
      <c r="N175" s="1" t="e">
        <f>'Schulleitungen Regelschule'!#REF!</f>
        <v>#REF!</v>
      </c>
      <c r="O175" s="1" t="e">
        <f>'Schulleitungen Regelschule'!#REF!</f>
        <v>#REF!</v>
      </c>
      <c r="P175" s="1" t="str">
        <f>'Schulleitungen Regelschule'!I219</f>
        <v>simon.appenzelleratsg.ch</v>
      </c>
      <c r="Q175" s="1" t="str">
        <f>'Schulleitungen Regelschule'!J219</f>
        <v>75</v>
      </c>
      <c r="R175" s="1" t="str">
        <f>'Schulleitungen Regelschule'!K219</f>
        <v>Pädagog. Leiter</v>
      </c>
      <c r="S175" s="1" t="e">
        <f>'Schulleitungen Regelschule'!#REF!</f>
        <v>#REF!</v>
      </c>
      <c r="T175" s="1" t="e">
        <f>'Schulleitungen Regelschule'!#REF!</f>
        <v>#REF!</v>
      </c>
      <c r="U175" s="1" t="e">
        <f>'Schulleitungen Regelschule'!#REF!</f>
        <v>#REF!</v>
      </c>
      <c r="V175" s="1" t="str">
        <f>'Schulleitungen Regelschule'!L219</f>
        <v>St. Gallen</v>
      </c>
      <c r="W175" s="1" t="e">
        <f>'Schulleitungen Regelschule'!#REF!</f>
        <v>#REF!</v>
      </c>
      <c r="X175" s="1" t="e">
        <f>'Schulleitungen Regelschule'!#REF!</f>
        <v>#REF!</v>
      </c>
    </row>
    <row r="176" spans="1:24">
      <c r="A176" s="1" t="str">
        <f>'Schulleitungen Regelschule'!A220</f>
        <v>St.Gallen</v>
      </c>
      <c r="B176" s="1" t="e">
        <f>'Schulleitungen Regelschule'!#REF!</f>
        <v>#REF!</v>
      </c>
      <c r="C176" s="1" t="e">
        <f>'Schulleitungen Regelschule'!#REF!</f>
        <v>#REF!</v>
      </c>
      <c r="D176" s="1"/>
      <c r="E176" s="1" t="e">
        <f>'Schulleitungen Regelschule'!#REF!</f>
        <v>#REF!</v>
      </c>
      <c r="F176" s="1" t="e">
        <f>'Schulleitungen Regelschule'!#REF!</f>
        <v>#REF!</v>
      </c>
      <c r="G176" s="1" t="str">
        <f>'Schulleitungen Regelschule'!B220</f>
        <v>Frau</v>
      </c>
      <c r="H176" s="1" t="str">
        <f>'Schulleitungen Regelschule'!C220</f>
        <v>Martina</v>
      </c>
      <c r="I176" s="1" t="str">
        <f>'Schulleitungen Regelschule'!D220</f>
        <v>Künzli</v>
      </c>
      <c r="J176" s="1"/>
      <c r="K176" s="1"/>
      <c r="L176" s="1"/>
      <c r="M176" s="1"/>
      <c r="N176" s="1" t="e">
        <f>'Schulleitungen Regelschule'!#REF!</f>
        <v>#REF!</v>
      </c>
      <c r="O176" s="1" t="e">
        <f>'Schulleitungen Regelschule'!#REF!</f>
        <v>#REF!</v>
      </c>
      <c r="P176" s="1" t="str">
        <f>'Schulleitungen Regelschule'!I220</f>
        <v>martina.kuenzliatedu.stadt.sg.ch</v>
      </c>
      <c r="Q176" s="1" t="str">
        <f>'Schulleitungen Regelschule'!J220</f>
        <v>71</v>
      </c>
      <c r="R176" s="1" t="str">
        <f>'Schulleitungen Regelschule'!K220</f>
        <v>Schulleitung PS</v>
      </c>
      <c r="S176" s="1" t="e">
        <f>'Schulleitungen Regelschule'!#REF!</f>
        <v>#REF!</v>
      </c>
      <c r="T176" s="1" t="e">
        <f>'Schulleitungen Regelschule'!#REF!</f>
        <v>#REF!</v>
      </c>
      <c r="U176" s="1" t="e">
        <f>'Schulleitungen Regelschule'!#REF!</f>
        <v>#REF!</v>
      </c>
      <c r="V176" s="1" t="str">
        <f>'Schulleitungen Regelschule'!L220</f>
        <v>St. Gallen</v>
      </c>
      <c r="W176" s="1" t="e">
        <f>'Schulleitungen Regelschule'!#REF!</f>
        <v>#REF!</v>
      </c>
      <c r="X176" s="1" t="e">
        <f>'Schulleitungen Regelschule'!#REF!</f>
        <v>#REF!</v>
      </c>
    </row>
    <row r="177" spans="1:24">
      <c r="A177" s="1" t="str">
        <f>'Schulleitungen Regelschule'!A221</f>
        <v>St.Gallen</v>
      </c>
      <c r="B177" s="1" t="e">
        <f>'Schulleitungen Regelschule'!#REF!</f>
        <v>#REF!</v>
      </c>
      <c r="C177" s="1" t="e">
        <f>'Schulleitungen Regelschule'!#REF!</f>
        <v>#REF!</v>
      </c>
      <c r="D177" s="1"/>
      <c r="E177" s="1" t="e">
        <f>'Schulleitungen Regelschule'!#REF!</f>
        <v>#REF!</v>
      </c>
      <c r="F177" s="1" t="e">
        <f>'Schulleitungen Regelschule'!#REF!</f>
        <v>#REF!</v>
      </c>
      <c r="G177" s="1" t="str">
        <f>'Schulleitungen Regelschule'!B221</f>
        <v>Frau</v>
      </c>
      <c r="H177" s="1" t="str">
        <f>'Schulleitungen Regelschule'!C221</f>
        <v>Carmen</v>
      </c>
      <c r="I177" s="1" t="str">
        <f>'Schulleitungen Regelschule'!D221</f>
        <v>Ege</v>
      </c>
      <c r="J177" s="1"/>
      <c r="K177" s="1"/>
      <c r="L177" s="1"/>
      <c r="M177" s="1"/>
      <c r="N177" s="1" t="e">
        <f>'Schulleitungen Regelschule'!#REF!</f>
        <v>#REF!</v>
      </c>
      <c r="O177" s="1" t="e">
        <f>'Schulleitungen Regelschule'!#REF!</f>
        <v>#REF!</v>
      </c>
      <c r="P177" s="1" t="str">
        <f>'Schulleitungen Regelschule'!I221</f>
        <v>carmen.egeatedu.stadt.sg.ch</v>
      </c>
      <c r="Q177" s="1" t="str">
        <f>'Schulleitungen Regelschule'!J221</f>
        <v>71</v>
      </c>
      <c r="R177" s="1" t="str">
        <f>'Schulleitungen Regelschule'!K221</f>
        <v>Schulleitung PS</v>
      </c>
      <c r="S177" s="1" t="e">
        <f>'Schulleitungen Regelschule'!#REF!</f>
        <v>#REF!</v>
      </c>
      <c r="T177" s="1" t="e">
        <f>'Schulleitungen Regelschule'!#REF!</f>
        <v>#REF!</v>
      </c>
      <c r="U177" s="1" t="e">
        <f>'Schulleitungen Regelschule'!#REF!</f>
        <v>#REF!</v>
      </c>
      <c r="V177" s="1" t="str">
        <f>'Schulleitungen Regelschule'!L221</f>
        <v>St. Gallen</v>
      </c>
      <c r="W177" s="1" t="e">
        <f>'Schulleitungen Regelschule'!#REF!</f>
        <v>#REF!</v>
      </c>
      <c r="X177" s="1" t="e">
        <f>'Schulleitungen Regelschule'!#REF!</f>
        <v>#REF!</v>
      </c>
    </row>
    <row r="178" spans="1:24">
      <c r="A178" s="1" t="str">
        <f>'Schulleitungen Regelschule'!A222</f>
        <v>St.Gallen</v>
      </c>
      <c r="B178" s="1" t="e">
        <f>'Schulleitungen Regelschule'!#REF!</f>
        <v>#REF!</v>
      </c>
      <c r="C178" s="1" t="e">
        <f>'Schulleitungen Regelschule'!#REF!</f>
        <v>#REF!</v>
      </c>
      <c r="D178" s="1"/>
      <c r="E178" s="1" t="e">
        <f>'Schulleitungen Regelschule'!#REF!</f>
        <v>#REF!</v>
      </c>
      <c r="F178" s="1" t="e">
        <f>'Schulleitungen Regelschule'!#REF!</f>
        <v>#REF!</v>
      </c>
      <c r="G178" s="1" t="str">
        <f>'Schulleitungen Regelschule'!B222</f>
        <v>Frau</v>
      </c>
      <c r="H178" s="1" t="str">
        <f>'Schulleitungen Regelschule'!C222</f>
        <v>Carmen</v>
      </c>
      <c r="I178" s="1" t="str">
        <f>'Schulleitungen Regelschule'!D222</f>
        <v>Ege</v>
      </c>
      <c r="J178" s="1"/>
      <c r="K178" s="1"/>
      <c r="L178" s="1"/>
      <c r="M178" s="1"/>
      <c r="N178" s="1" t="e">
        <f>'Schulleitungen Regelschule'!#REF!</f>
        <v>#REF!</v>
      </c>
      <c r="O178" s="1" t="e">
        <f>'Schulleitungen Regelschule'!#REF!</f>
        <v>#REF!</v>
      </c>
      <c r="P178" s="1" t="str">
        <f>'Schulleitungen Regelschule'!I222</f>
        <v>carmen.egeatedu.stadt.sg.ch</v>
      </c>
      <c r="Q178" s="1" t="str">
        <f>'Schulleitungen Regelschule'!J222</f>
        <v>71</v>
      </c>
      <c r="R178" s="1" t="str">
        <f>'Schulleitungen Regelschule'!K222</f>
        <v>Schulleitung PS</v>
      </c>
      <c r="S178" s="1" t="e">
        <f>'Schulleitungen Regelschule'!#REF!</f>
        <v>#REF!</v>
      </c>
      <c r="T178" s="1" t="e">
        <f>'Schulleitungen Regelschule'!#REF!</f>
        <v>#REF!</v>
      </c>
      <c r="U178" s="1" t="e">
        <f>'Schulleitungen Regelschule'!#REF!</f>
        <v>#REF!</v>
      </c>
      <c r="V178" s="1" t="str">
        <f>'Schulleitungen Regelschule'!L222</f>
        <v>St. Gallen</v>
      </c>
      <c r="W178" s="1" t="e">
        <f>'Schulleitungen Regelschule'!#REF!</f>
        <v>#REF!</v>
      </c>
      <c r="X178" s="1" t="e">
        <f>'Schulleitungen Regelschule'!#REF!</f>
        <v>#REF!</v>
      </c>
    </row>
    <row r="179" spans="1:24">
      <c r="A179" s="1" t="str">
        <f>'Schulleitungen Regelschule'!A223</f>
        <v>St.Gallen</v>
      </c>
      <c r="B179" s="1" t="e">
        <f>'Schulleitungen Regelschule'!#REF!</f>
        <v>#REF!</v>
      </c>
      <c r="C179" s="1" t="e">
        <f>'Schulleitungen Regelschule'!#REF!</f>
        <v>#REF!</v>
      </c>
      <c r="D179" s="1"/>
      <c r="E179" s="1" t="e">
        <f>'Schulleitungen Regelschule'!#REF!</f>
        <v>#REF!</v>
      </c>
      <c r="F179" s="1" t="e">
        <f>'Schulleitungen Regelschule'!#REF!</f>
        <v>#REF!</v>
      </c>
      <c r="G179" s="1" t="str">
        <f>'Schulleitungen Regelschule'!B223</f>
        <v>Frau</v>
      </c>
      <c r="H179" s="1" t="str">
        <f>'Schulleitungen Regelschule'!C223</f>
        <v>Annina</v>
      </c>
      <c r="I179" s="1" t="str">
        <f>'Schulleitungen Regelschule'!D223</f>
        <v>Fricker</v>
      </c>
      <c r="J179" s="1"/>
      <c r="K179" s="1"/>
      <c r="L179" s="1"/>
      <c r="M179" s="1"/>
      <c r="N179" s="1" t="e">
        <f>'Schulleitungen Regelschule'!#REF!</f>
        <v>#REF!</v>
      </c>
      <c r="O179" s="1" t="e">
        <f>'Schulleitungen Regelschule'!#REF!</f>
        <v>#REF!</v>
      </c>
      <c r="P179" s="1" t="str">
        <f>'Schulleitungen Regelschule'!I223</f>
        <v>annina.frickeratedu.stadt.sg.ch</v>
      </c>
      <c r="Q179" s="1" t="str">
        <f>'Schulleitungen Regelschule'!J223</f>
        <v>71</v>
      </c>
      <c r="R179" s="1" t="str">
        <f>'Schulleitungen Regelschule'!K223</f>
        <v>Schulleitung PS</v>
      </c>
      <c r="S179" s="1" t="e">
        <f>'Schulleitungen Regelschule'!#REF!</f>
        <v>#REF!</v>
      </c>
      <c r="T179" s="1" t="e">
        <f>'Schulleitungen Regelschule'!#REF!</f>
        <v>#REF!</v>
      </c>
      <c r="U179" s="1" t="e">
        <f>'Schulleitungen Regelschule'!#REF!</f>
        <v>#REF!</v>
      </c>
      <c r="V179" s="1" t="str">
        <f>'Schulleitungen Regelschule'!L223</f>
        <v>St. Gallen</v>
      </c>
      <c r="W179" s="1" t="e">
        <f>'Schulleitungen Regelschule'!#REF!</f>
        <v>#REF!</v>
      </c>
      <c r="X179" s="1" t="e">
        <f>'Schulleitungen Regelschule'!#REF!</f>
        <v>#REF!</v>
      </c>
    </row>
    <row r="180" spans="1:24">
      <c r="A180" s="1" t="str">
        <f>'Schulleitungen Regelschule'!A224</f>
        <v>St.Gallen</v>
      </c>
      <c r="B180" s="1" t="e">
        <f>'Schulleitungen Regelschule'!#REF!</f>
        <v>#REF!</v>
      </c>
      <c r="C180" s="1" t="e">
        <f>'Schulleitungen Regelschule'!#REF!</f>
        <v>#REF!</v>
      </c>
      <c r="D180" s="1"/>
      <c r="E180" s="1" t="e">
        <f>'Schulleitungen Regelschule'!#REF!</f>
        <v>#REF!</v>
      </c>
      <c r="F180" s="1" t="e">
        <f>'Schulleitungen Regelschule'!#REF!</f>
        <v>#REF!</v>
      </c>
      <c r="G180" s="1" t="str">
        <f>'Schulleitungen Regelschule'!B224</f>
        <v>Frau</v>
      </c>
      <c r="H180" s="1" t="str">
        <f>'Schulleitungen Regelschule'!C224</f>
        <v>Gabriela</v>
      </c>
      <c r="I180" s="1" t="str">
        <f>'Schulleitungen Regelschule'!D224</f>
        <v>Zimmerli</v>
      </c>
      <c r="J180" s="1"/>
      <c r="K180" s="1"/>
      <c r="L180" s="1"/>
      <c r="M180" s="1"/>
      <c r="N180" s="1" t="e">
        <f>'Schulleitungen Regelschule'!#REF!</f>
        <v>#REF!</v>
      </c>
      <c r="O180" s="1" t="e">
        <f>'Schulleitungen Regelschule'!#REF!</f>
        <v>#REF!</v>
      </c>
      <c r="P180" s="1" t="str">
        <f>'Schulleitungen Regelschule'!I224</f>
        <v>gabriela.zimmerliatedu.stadt.sg.ch</v>
      </c>
      <c r="Q180" s="1" t="str">
        <f>'Schulleitungen Regelschule'!J224</f>
        <v>71</v>
      </c>
      <c r="R180" s="1" t="str">
        <f>'Schulleitungen Regelschule'!K224</f>
        <v>Schulleitung PS</v>
      </c>
      <c r="S180" s="1" t="e">
        <f>'Schulleitungen Regelschule'!#REF!</f>
        <v>#REF!</v>
      </c>
      <c r="T180" s="1" t="e">
        <f>'Schulleitungen Regelschule'!#REF!</f>
        <v>#REF!</v>
      </c>
      <c r="U180" s="1" t="e">
        <f>'Schulleitungen Regelschule'!#REF!</f>
        <v>#REF!</v>
      </c>
      <c r="V180" s="1" t="str">
        <f>'Schulleitungen Regelschule'!L224</f>
        <v>St. Gallen</v>
      </c>
      <c r="W180" s="1" t="e">
        <f>'Schulleitungen Regelschule'!#REF!</f>
        <v>#REF!</v>
      </c>
      <c r="X180" s="1" t="e">
        <f>'Schulleitungen Regelschule'!#REF!</f>
        <v>#REF!</v>
      </c>
    </row>
    <row r="181" spans="1:24">
      <c r="A181" s="1" t="str">
        <f>'Schulleitungen Regelschule'!A225</f>
        <v>St.Gallen</v>
      </c>
      <c r="B181" s="1" t="e">
        <f>'Schulleitungen Regelschule'!#REF!</f>
        <v>#REF!</v>
      </c>
      <c r="C181" s="1" t="e">
        <f>'Schulleitungen Regelschule'!#REF!</f>
        <v>#REF!</v>
      </c>
      <c r="D181" s="1"/>
      <c r="E181" s="1" t="e">
        <f>'Schulleitungen Regelschule'!#REF!</f>
        <v>#REF!</v>
      </c>
      <c r="F181" s="1" t="e">
        <f>'Schulleitungen Regelschule'!#REF!</f>
        <v>#REF!</v>
      </c>
      <c r="G181" s="1" t="str">
        <f>'Schulleitungen Regelschule'!B225</f>
        <v>Frau</v>
      </c>
      <c r="H181" s="1" t="str">
        <f>'Schulleitungen Regelschule'!C225</f>
        <v>Julia</v>
      </c>
      <c r="I181" s="1" t="str">
        <f>'Schulleitungen Regelschule'!D225</f>
        <v>Steck</v>
      </c>
      <c r="J181" s="1"/>
      <c r="K181" s="1"/>
      <c r="L181" s="1"/>
      <c r="M181" s="1"/>
      <c r="N181" s="1" t="e">
        <f>'Schulleitungen Regelschule'!#REF!</f>
        <v>#REF!</v>
      </c>
      <c r="O181" s="1" t="e">
        <f>'Schulleitungen Regelschule'!#REF!</f>
        <v>#REF!</v>
      </c>
      <c r="P181" s="1" t="str">
        <f>'Schulleitungen Regelschule'!I225</f>
        <v>julia.steckatedu.stadt.sg.ch</v>
      </c>
      <c r="Q181" s="1" t="str">
        <f>'Schulleitungen Regelschule'!J225</f>
        <v>71</v>
      </c>
      <c r="R181" s="1" t="str">
        <f>'Schulleitungen Regelschule'!K225</f>
        <v>Schulleitung PS</v>
      </c>
      <c r="S181" s="1" t="e">
        <f>'Schulleitungen Regelschule'!#REF!</f>
        <v>#REF!</v>
      </c>
      <c r="T181" s="1" t="e">
        <f>'Schulleitungen Regelschule'!#REF!</f>
        <v>#REF!</v>
      </c>
      <c r="U181" s="1" t="e">
        <f>'Schulleitungen Regelschule'!#REF!</f>
        <v>#REF!</v>
      </c>
      <c r="V181" s="1" t="str">
        <f>'Schulleitungen Regelschule'!L225</f>
        <v>St. Gallen</v>
      </c>
      <c r="W181" s="1" t="e">
        <f>'Schulleitungen Regelschule'!#REF!</f>
        <v>#REF!</v>
      </c>
      <c r="X181" s="1" t="e">
        <f>'Schulleitungen Regelschule'!#REF!</f>
        <v>#REF!</v>
      </c>
    </row>
    <row r="182" spans="1:24">
      <c r="A182" s="1" t="str">
        <f>'Schulleitungen Regelschule'!A226</f>
        <v>St.Gallen</v>
      </c>
      <c r="B182" s="1" t="e">
        <f>'Schulleitungen Regelschule'!#REF!</f>
        <v>#REF!</v>
      </c>
      <c r="C182" s="1" t="e">
        <f>'Schulleitungen Regelschule'!#REF!</f>
        <v>#REF!</v>
      </c>
      <c r="D182" s="1"/>
      <c r="E182" s="1" t="e">
        <f>'Schulleitungen Regelschule'!#REF!</f>
        <v>#REF!</v>
      </c>
      <c r="F182" s="1" t="e">
        <f>'Schulleitungen Regelschule'!#REF!</f>
        <v>#REF!</v>
      </c>
      <c r="G182" s="1" t="str">
        <f>'Schulleitungen Regelschule'!B226</f>
        <v>Herr</v>
      </c>
      <c r="H182" s="1" t="str">
        <f>'Schulleitungen Regelschule'!C226</f>
        <v>Peter</v>
      </c>
      <c r="I182" s="1" t="str">
        <f>'Schulleitungen Regelschule'!D226</f>
        <v>Leuzinger</v>
      </c>
      <c r="J182" s="1"/>
      <c r="K182" s="1"/>
      <c r="L182" s="1"/>
      <c r="M182" s="1"/>
      <c r="N182" s="1" t="e">
        <f>'Schulleitungen Regelschule'!#REF!</f>
        <v>#REF!</v>
      </c>
      <c r="O182" s="1" t="e">
        <f>'Schulleitungen Regelschule'!#REF!</f>
        <v>#REF!</v>
      </c>
      <c r="P182" s="1" t="str">
        <f>'Schulleitungen Regelschule'!I226</f>
        <v>peter.leuzingeratedu.stadt.sg.ch</v>
      </c>
      <c r="Q182" s="1" t="str">
        <f>'Schulleitungen Regelschule'!J226</f>
        <v>71</v>
      </c>
      <c r="R182" s="1" t="str">
        <f>'Schulleitungen Regelschule'!K226</f>
        <v>Schulleitung PS</v>
      </c>
      <c r="S182" s="1" t="e">
        <f>'Schulleitungen Regelschule'!#REF!</f>
        <v>#REF!</v>
      </c>
      <c r="T182" s="1" t="e">
        <f>'Schulleitungen Regelschule'!#REF!</f>
        <v>#REF!</v>
      </c>
      <c r="U182" s="1" t="e">
        <f>'Schulleitungen Regelschule'!#REF!</f>
        <v>#REF!</v>
      </c>
      <c r="V182" s="1" t="str">
        <f>'Schulleitungen Regelschule'!L226</f>
        <v>St. Gallen</v>
      </c>
      <c r="W182" s="1" t="e">
        <f>'Schulleitungen Regelschule'!#REF!</f>
        <v>#REF!</v>
      </c>
      <c r="X182" s="1" t="e">
        <f>'Schulleitungen Regelschule'!#REF!</f>
        <v>#REF!</v>
      </c>
    </row>
    <row r="183" spans="1:24">
      <c r="A183" s="1" t="str">
        <f>'Schulleitungen Regelschule'!A227</f>
        <v>St.Gallen</v>
      </c>
      <c r="B183" s="1" t="e">
        <f>'Schulleitungen Regelschule'!#REF!</f>
        <v>#REF!</v>
      </c>
      <c r="C183" s="1" t="e">
        <f>'Schulleitungen Regelschule'!#REF!</f>
        <v>#REF!</v>
      </c>
      <c r="D183" s="1"/>
      <c r="E183" s="1" t="e">
        <f>'Schulleitungen Regelschule'!#REF!</f>
        <v>#REF!</v>
      </c>
      <c r="F183" s="1" t="e">
        <f>'Schulleitungen Regelschule'!#REF!</f>
        <v>#REF!</v>
      </c>
      <c r="G183" s="1" t="str">
        <f>'Schulleitungen Regelschule'!B227</f>
        <v>Frau</v>
      </c>
      <c r="H183" s="1" t="str">
        <f>'Schulleitungen Regelschule'!C227</f>
        <v>Esther</v>
      </c>
      <c r="I183" s="1" t="str">
        <f>'Schulleitungen Regelschule'!D227</f>
        <v>Wiesli</v>
      </c>
      <c r="J183" s="1"/>
      <c r="K183" s="1"/>
      <c r="L183" s="1"/>
      <c r="M183" s="1"/>
      <c r="N183" s="1" t="e">
        <f>'Schulleitungen Regelschule'!#REF!</f>
        <v>#REF!</v>
      </c>
      <c r="O183" s="1" t="e">
        <f>'Schulleitungen Regelschule'!#REF!</f>
        <v>#REF!</v>
      </c>
      <c r="P183" s="1" t="str">
        <f>'Schulleitungen Regelschule'!I227</f>
        <v>esther.wiesliatedu.stadt.sg.ch</v>
      </c>
      <c r="Q183" s="1" t="str">
        <f>'Schulleitungen Regelschule'!J227</f>
        <v>71</v>
      </c>
      <c r="R183" s="1" t="str">
        <f>'Schulleitungen Regelschule'!K227</f>
        <v>Schulleitung</v>
      </c>
      <c r="S183" s="1" t="e">
        <f>'Schulleitungen Regelschule'!#REF!</f>
        <v>#REF!</v>
      </c>
      <c r="T183" s="1" t="e">
        <f>'Schulleitungen Regelschule'!#REF!</f>
        <v>#REF!</v>
      </c>
      <c r="U183" s="1" t="e">
        <f>'Schulleitungen Regelschule'!#REF!</f>
        <v>#REF!</v>
      </c>
      <c r="V183" s="1" t="str">
        <f>'Schulleitungen Regelschule'!L227</f>
        <v>St. Gallen</v>
      </c>
      <c r="W183" s="1" t="e">
        <f>'Schulleitungen Regelschule'!#REF!</f>
        <v>#REF!</v>
      </c>
      <c r="X183" s="1" t="e">
        <f>'Schulleitungen Regelschule'!#REF!</f>
        <v>#REF!</v>
      </c>
    </row>
    <row r="184" spans="1:24">
      <c r="A184" s="1" t="str">
        <f>'Schulleitungen Regelschule'!A228</f>
        <v>St.Gallen</v>
      </c>
      <c r="B184" s="1" t="e">
        <f>'Schulleitungen Regelschule'!#REF!</f>
        <v>#REF!</v>
      </c>
      <c r="C184" s="1" t="e">
        <f>'Schulleitungen Regelschule'!#REF!</f>
        <v>#REF!</v>
      </c>
      <c r="D184" s="1"/>
      <c r="E184" s="1" t="e">
        <f>'Schulleitungen Regelschule'!#REF!</f>
        <v>#REF!</v>
      </c>
      <c r="F184" s="1" t="e">
        <f>'Schulleitungen Regelschule'!#REF!</f>
        <v>#REF!</v>
      </c>
      <c r="G184" s="1" t="str">
        <f>'Schulleitungen Regelschule'!B228</f>
        <v>Frau</v>
      </c>
      <c r="H184" s="1" t="str">
        <f>'Schulleitungen Regelschule'!C228</f>
        <v>Ursula</v>
      </c>
      <c r="I184" s="1" t="str">
        <f>'Schulleitungen Regelschule'!D228</f>
        <v>Litscher</v>
      </c>
      <c r="J184" s="1"/>
      <c r="K184" s="1"/>
      <c r="L184" s="1"/>
      <c r="M184" s="1"/>
      <c r="N184" s="1" t="e">
        <f>'Schulleitungen Regelschule'!#REF!</f>
        <v>#REF!</v>
      </c>
      <c r="O184" s="1" t="e">
        <f>'Schulleitungen Regelschule'!#REF!</f>
        <v>#REF!</v>
      </c>
      <c r="P184" s="1" t="str">
        <f>'Schulleitungen Regelschule'!I228</f>
        <v>ursula.litscheratedu.stadt.sg.ch</v>
      </c>
      <c r="Q184" s="1" t="str">
        <f>'Schulleitungen Regelschule'!J228</f>
        <v>71</v>
      </c>
      <c r="R184" s="1" t="str">
        <f>'Schulleitungen Regelschule'!K228</f>
        <v>Schulleitung PS</v>
      </c>
      <c r="S184" s="1" t="e">
        <f>'Schulleitungen Regelschule'!#REF!</f>
        <v>#REF!</v>
      </c>
      <c r="T184" s="1" t="e">
        <f>'Schulleitungen Regelschule'!#REF!</f>
        <v>#REF!</v>
      </c>
      <c r="U184" s="1" t="e">
        <f>'Schulleitungen Regelschule'!#REF!</f>
        <v>#REF!</v>
      </c>
      <c r="V184" s="1" t="str">
        <f>'Schulleitungen Regelschule'!L228</f>
        <v>St. Gallen</v>
      </c>
      <c r="W184" s="1" t="e">
        <f>'Schulleitungen Regelschule'!#REF!</f>
        <v>#REF!</v>
      </c>
      <c r="X184" s="1" t="e">
        <f>'Schulleitungen Regelschule'!#REF!</f>
        <v>#REF!</v>
      </c>
    </row>
    <row r="185" spans="1:24">
      <c r="A185" s="1" t="str">
        <f>'Schulleitungen Regelschule'!A229</f>
        <v>St.Gallen</v>
      </c>
      <c r="B185" s="1" t="e">
        <f>'Schulleitungen Regelschule'!#REF!</f>
        <v>#REF!</v>
      </c>
      <c r="C185" s="1" t="e">
        <f>'Schulleitungen Regelschule'!#REF!</f>
        <v>#REF!</v>
      </c>
      <c r="D185" s="1"/>
      <c r="E185" s="1" t="e">
        <f>'Schulleitungen Regelschule'!#REF!</f>
        <v>#REF!</v>
      </c>
      <c r="F185" s="1" t="e">
        <f>'Schulleitungen Regelschule'!#REF!</f>
        <v>#REF!</v>
      </c>
      <c r="G185" s="1" t="str">
        <f>'Schulleitungen Regelschule'!B229</f>
        <v>Frau</v>
      </c>
      <c r="H185" s="1" t="str">
        <f>'Schulleitungen Regelschule'!C229</f>
        <v>Ursula</v>
      </c>
      <c r="I185" s="1" t="str">
        <f>'Schulleitungen Regelschule'!D229</f>
        <v>Litscher</v>
      </c>
      <c r="J185" s="1"/>
      <c r="K185" s="1"/>
      <c r="L185" s="1"/>
      <c r="M185" s="1"/>
      <c r="N185" s="1" t="e">
        <f>'Schulleitungen Regelschule'!#REF!</f>
        <v>#REF!</v>
      </c>
      <c r="O185" s="1" t="e">
        <f>'Schulleitungen Regelschule'!#REF!</f>
        <v>#REF!</v>
      </c>
      <c r="P185" s="1" t="str">
        <f>'Schulleitungen Regelschule'!I229</f>
        <v>ursula.litscheratedu.stadt.sg.ch</v>
      </c>
      <c r="Q185" s="1" t="str">
        <f>'Schulleitungen Regelschule'!J229</f>
        <v>71</v>
      </c>
      <c r="R185" s="1" t="str">
        <f>'Schulleitungen Regelschule'!K229</f>
        <v>Schulleitung PS</v>
      </c>
      <c r="S185" s="1" t="e">
        <f>'Schulleitungen Regelschule'!#REF!</f>
        <v>#REF!</v>
      </c>
      <c r="T185" s="1" t="e">
        <f>'Schulleitungen Regelschule'!#REF!</f>
        <v>#REF!</v>
      </c>
      <c r="U185" s="1" t="e">
        <f>'Schulleitungen Regelschule'!#REF!</f>
        <v>#REF!</v>
      </c>
      <c r="V185" s="1" t="str">
        <f>'Schulleitungen Regelschule'!L229</f>
        <v>St. Gallen</v>
      </c>
      <c r="W185" s="1" t="e">
        <f>'Schulleitungen Regelschule'!#REF!</f>
        <v>#REF!</v>
      </c>
      <c r="X185" s="1" t="e">
        <f>'Schulleitungen Regelschule'!#REF!</f>
        <v>#REF!</v>
      </c>
    </row>
    <row r="186" spans="1:24">
      <c r="A186" s="1" t="str">
        <f>'Schulleitungen Regelschule'!A230</f>
        <v>St.Gallen</v>
      </c>
      <c r="B186" s="1" t="e">
        <f>'Schulleitungen Regelschule'!#REF!</f>
        <v>#REF!</v>
      </c>
      <c r="C186" s="1" t="e">
        <f>'Schulleitungen Regelschule'!#REF!</f>
        <v>#REF!</v>
      </c>
      <c r="D186" s="1"/>
      <c r="E186" s="1" t="e">
        <f>'Schulleitungen Regelschule'!#REF!</f>
        <v>#REF!</v>
      </c>
      <c r="F186" s="1" t="e">
        <f>'Schulleitungen Regelschule'!#REF!</f>
        <v>#REF!</v>
      </c>
      <c r="G186" s="1" t="str">
        <f>'Schulleitungen Regelschule'!B230</f>
        <v>Frau</v>
      </c>
      <c r="H186" s="1" t="str">
        <f>'Schulleitungen Regelschule'!C230</f>
        <v>Lea</v>
      </c>
      <c r="I186" s="1" t="str">
        <f>'Schulleitungen Regelschule'!D230</f>
        <v>von Moos</v>
      </c>
      <c r="J186" s="1"/>
      <c r="K186" s="1"/>
      <c r="L186" s="1"/>
      <c r="M186" s="1"/>
      <c r="N186" s="1" t="e">
        <f>'Schulleitungen Regelschule'!#REF!</f>
        <v>#REF!</v>
      </c>
      <c r="O186" s="1" t="e">
        <f>'Schulleitungen Regelschule'!#REF!</f>
        <v>#REF!</v>
      </c>
      <c r="P186" s="1" t="str">
        <f>'Schulleitungen Regelschule'!I230</f>
        <v>lea.vonmoosatedu.stadt.sg.ch</v>
      </c>
      <c r="Q186" s="1" t="str">
        <f>'Schulleitungen Regelschule'!J230</f>
        <v>71</v>
      </c>
      <c r="R186" s="1" t="str">
        <f>'Schulleitungen Regelschule'!K230</f>
        <v>Schulleitung PS</v>
      </c>
      <c r="S186" s="1" t="e">
        <f>'Schulleitungen Regelschule'!#REF!</f>
        <v>#REF!</v>
      </c>
      <c r="T186" s="1" t="e">
        <f>'Schulleitungen Regelschule'!#REF!</f>
        <v>#REF!</v>
      </c>
      <c r="U186" s="1" t="e">
        <f>'Schulleitungen Regelschule'!#REF!</f>
        <v>#REF!</v>
      </c>
      <c r="V186" s="1" t="str">
        <f>'Schulleitungen Regelschule'!L230</f>
        <v>St. Gallen</v>
      </c>
      <c r="W186" s="1" t="e">
        <f>'Schulleitungen Regelschule'!#REF!</f>
        <v>#REF!</v>
      </c>
      <c r="X186" s="1" t="e">
        <f>'Schulleitungen Regelschule'!#REF!</f>
        <v>#REF!</v>
      </c>
    </row>
    <row r="187" spans="1:24">
      <c r="A187" s="1" t="str">
        <f>'Schulleitungen Regelschule'!A231</f>
        <v>St.Gallen</v>
      </c>
      <c r="B187" s="1" t="e">
        <f>'Schulleitungen Regelschule'!#REF!</f>
        <v>#REF!</v>
      </c>
      <c r="C187" s="1" t="e">
        <f>'Schulleitungen Regelschule'!#REF!</f>
        <v>#REF!</v>
      </c>
      <c r="D187" s="1"/>
      <c r="E187" s="1" t="e">
        <f>'Schulleitungen Regelschule'!#REF!</f>
        <v>#REF!</v>
      </c>
      <c r="F187" s="1" t="e">
        <f>'Schulleitungen Regelschule'!#REF!</f>
        <v>#REF!</v>
      </c>
      <c r="G187" s="1" t="str">
        <f>'Schulleitungen Regelschule'!B231</f>
        <v>Frau</v>
      </c>
      <c r="H187" s="1" t="str">
        <f>'Schulleitungen Regelschule'!C231</f>
        <v>Romana</v>
      </c>
      <c r="I187" s="1" t="str">
        <f>'Schulleitungen Regelschule'!D231</f>
        <v>Müller</v>
      </c>
      <c r="J187" s="1"/>
      <c r="K187" s="1"/>
      <c r="L187" s="1"/>
      <c r="M187" s="1"/>
      <c r="N187" s="1" t="e">
        <f>'Schulleitungen Regelschule'!#REF!</f>
        <v>#REF!</v>
      </c>
      <c r="O187" s="1" t="e">
        <f>'Schulleitungen Regelschule'!#REF!</f>
        <v>#REF!</v>
      </c>
      <c r="P187" s="1" t="str">
        <f>'Schulleitungen Regelschule'!I231</f>
        <v>romana.muelleratedu.stadt.sg.ch</v>
      </c>
      <c r="Q187" s="1" t="str">
        <f>'Schulleitungen Regelschule'!J231</f>
        <v>71</v>
      </c>
      <c r="R187" s="1" t="str">
        <f>'Schulleitungen Regelschule'!K231</f>
        <v>Schulleitung PS</v>
      </c>
      <c r="S187" s="1" t="e">
        <f>'Schulleitungen Regelschule'!#REF!</f>
        <v>#REF!</v>
      </c>
      <c r="T187" s="1" t="e">
        <f>'Schulleitungen Regelschule'!#REF!</f>
        <v>#REF!</v>
      </c>
      <c r="U187" s="1" t="e">
        <f>'Schulleitungen Regelschule'!#REF!</f>
        <v>#REF!</v>
      </c>
      <c r="V187" s="1" t="str">
        <f>'Schulleitungen Regelschule'!L231</f>
        <v>St. Gallen</v>
      </c>
      <c r="W187" s="1" t="e">
        <f>'Schulleitungen Regelschule'!#REF!</f>
        <v>#REF!</v>
      </c>
      <c r="X187" s="1" t="e">
        <f>'Schulleitungen Regelschule'!#REF!</f>
        <v>#REF!</v>
      </c>
    </row>
    <row r="188" spans="1:24">
      <c r="A188" s="1" t="str">
        <f>'Schulleitungen Regelschule'!A232</f>
        <v>St.Gallen</v>
      </c>
      <c r="B188" s="1" t="e">
        <f>'Schulleitungen Regelschule'!#REF!</f>
        <v>#REF!</v>
      </c>
      <c r="C188" s="1" t="e">
        <f>'Schulleitungen Regelschule'!#REF!</f>
        <v>#REF!</v>
      </c>
      <c r="D188" s="1"/>
      <c r="E188" s="1" t="e">
        <f>'Schulleitungen Regelschule'!#REF!</f>
        <v>#REF!</v>
      </c>
      <c r="F188" s="1" t="e">
        <f>'Schulleitungen Regelschule'!#REF!</f>
        <v>#REF!</v>
      </c>
      <c r="G188" s="1" t="str">
        <f>'Schulleitungen Regelschule'!B232</f>
        <v>Herr</v>
      </c>
      <c r="H188" s="1" t="str">
        <f>'Schulleitungen Regelschule'!C232</f>
        <v>Ralf</v>
      </c>
      <c r="I188" s="1" t="str">
        <f>'Schulleitungen Regelschule'!D232</f>
        <v>Schäpper</v>
      </c>
      <c r="J188" s="1"/>
      <c r="K188" s="1"/>
      <c r="L188" s="1"/>
      <c r="M188" s="1"/>
      <c r="N188" s="1" t="e">
        <f>'Schulleitungen Regelschule'!#REF!</f>
        <v>#REF!</v>
      </c>
      <c r="O188" s="1" t="e">
        <f>'Schulleitungen Regelschule'!#REF!</f>
        <v>#REF!</v>
      </c>
      <c r="P188" s="1" t="str">
        <f>'Schulleitungen Regelschule'!I232</f>
        <v>ralf.schaepperatedu.stadt.sg.ch</v>
      </c>
      <c r="Q188" s="1" t="str">
        <f>'Schulleitungen Regelschule'!J232</f>
        <v>73</v>
      </c>
      <c r="R188" s="1" t="str">
        <f>'Schulleitungen Regelschule'!K232</f>
        <v>Schulleitung OS</v>
      </c>
      <c r="S188" s="1" t="e">
        <f>'Schulleitungen Regelschule'!#REF!</f>
        <v>#REF!</v>
      </c>
      <c r="T188" s="1" t="e">
        <f>'Schulleitungen Regelschule'!#REF!</f>
        <v>#REF!</v>
      </c>
      <c r="U188" s="1" t="e">
        <f>'Schulleitungen Regelschule'!#REF!</f>
        <v>#REF!</v>
      </c>
      <c r="V188" s="1" t="str">
        <f>'Schulleitungen Regelschule'!L232</f>
        <v>St. Gallen</v>
      </c>
      <c r="W188" s="1" t="e">
        <f>'Schulleitungen Regelschule'!#REF!</f>
        <v>#REF!</v>
      </c>
      <c r="X188" s="1" t="e">
        <f>'Schulleitungen Regelschule'!#REF!</f>
        <v>#REF!</v>
      </c>
    </row>
    <row r="189" spans="1:24">
      <c r="A189" s="1" t="str">
        <f>'Schulleitungen Regelschule'!A233</f>
        <v>St.Gallen</v>
      </c>
      <c r="B189" s="1" t="e">
        <f>'Schulleitungen Regelschule'!#REF!</f>
        <v>#REF!</v>
      </c>
      <c r="C189" s="1" t="e">
        <f>'Schulleitungen Regelschule'!#REF!</f>
        <v>#REF!</v>
      </c>
      <c r="D189" s="1"/>
      <c r="E189" s="1" t="e">
        <f>'Schulleitungen Regelschule'!#REF!</f>
        <v>#REF!</v>
      </c>
      <c r="F189" s="1" t="e">
        <f>'Schulleitungen Regelschule'!#REF!</f>
        <v>#REF!</v>
      </c>
      <c r="G189" s="1" t="str">
        <f>'Schulleitungen Regelschule'!B233</f>
        <v>Herr</v>
      </c>
      <c r="H189" s="1" t="str">
        <f>'Schulleitungen Regelschule'!C233</f>
        <v>Ralf</v>
      </c>
      <c r="I189" s="1" t="str">
        <f>'Schulleitungen Regelschule'!D233</f>
        <v>Schäpper</v>
      </c>
      <c r="J189" s="1"/>
      <c r="K189" s="1"/>
      <c r="L189" s="1"/>
      <c r="M189" s="1"/>
      <c r="N189" s="1" t="e">
        <f>'Schulleitungen Regelschule'!#REF!</f>
        <v>#REF!</v>
      </c>
      <c r="O189" s="1" t="e">
        <f>'Schulleitungen Regelschule'!#REF!</f>
        <v>#REF!</v>
      </c>
      <c r="P189" s="1" t="str">
        <f>'Schulleitungen Regelschule'!I233</f>
        <v>ralf.schaepperatedu.stadt.sg.ch</v>
      </c>
      <c r="Q189" s="1" t="str">
        <f>'Schulleitungen Regelschule'!J233</f>
        <v>73</v>
      </c>
      <c r="R189" s="1" t="str">
        <f>'Schulleitungen Regelschule'!K233</f>
        <v>Schulleitung</v>
      </c>
      <c r="S189" s="1" t="e">
        <f>'Schulleitungen Regelschule'!#REF!</f>
        <v>#REF!</v>
      </c>
      <c r="T189" s="1" t="e">
        <f>'Schulleitungen Regelschule'!#REF!</f>
        <v>#REF!</v>
      </c>
      <c r="U189" s="1" t="e">
        <f>'Schulleitungen Regelschule'!#REF!</f>
        <v>#REF!</v>
      </c>
      <c r="V189" s="1" t="str">
        <f>'Schulleitungen Regelschule'!L233</f>
        <v>St. Gallen</v>
      </c>
      <c r="W189" s="1" t="e">
        <f>'Schulleitungen Regelschule'!#REF!</f>
        <v>#REF!</v>
      </c>
      <c r="X189" s="1" t="e">
        <f>'Schulleitungen Regelschule'!#REF!</f>
        <v>#REF!</v>
      </c>
    </row>
    <row r="190" spans="1:24">
      <c r="A190" s="1" t="str">
        <f>'Schulleitungen Regelschule'!A234</f>
        <v>St.Gallen</v>
      </c>
      <c r="B190" s="1" t="e">
        <f>'Schulleitungen Regelschule'!#REF!</f>
        <v>#REF!</v>
      </c>
      <c r="C190" s="1" t="e">
        <f>'Schulleitungen Regelschule'!#REF!</f>
        <v>#REF!</v>
      </c>
      <c r="D190" s="1"/>
      <c r="E190" s="1" t="e">
        <f>'Schulleitungen Regelschule'!#REF!</f>
        <v>#REF!</v>
      </c>
      <c r="F190" s="1" t="e">
        <f>'Schulleitungen Regelschule'!#REF!</f>
        <v>#REF!</v>
      </c>
      <c r="G190" s="1" t="str">
        <f>'Schulleitungen Regelschule'!B234</f>
        <v>Herr</v>
      </c>
      <c r="H190" s="1" t="str">
        <f>'Schulleitungen Regelschule'!C234</f>
        <v>David</v>
      </c>
      <c r="I190" s="1" t="str">
        <f>'Schulleitungen Regelschule'!D234</f>
        <v>Keller</v>
      </c>
      <c r="J190" s="1"/>
      <c r="K190" s="1"/>
      <c r="L190" s="1"/>
      <c r="M190" s="1"/>
      <c r="N190" s="1" t="e">
        <f>'Schulleitungen Regelschule'!#REF!</f>
        <v>#REF!</v>
      </c>
      <c r="O190" s="1" t="e">
        <f>'Schulleitungen Regelschule'!#REF!</f>
        <v>#REF!</v>
      </c>
      <c r="P190" s="1" t="str">
        <f>'Schulleitungen Regelschule'!I234</f>
        <v>david.kelleratedu.stadt.sg.ch</v>
      </c>
      <c r="Q190" s="1" t="str">
        <f>'Schulleitungen Regelschule'!J234</f>
        <v>75</v>
      </c>
      <c r="R190" s="1" t="str">
        <f>'Schulleitungen Regelschule'!K234</f>
        <v>Pädagog. Leiter</v>
      </c>
      <c r="S190" s="1" t="e">
        <f>'Schulleitungen Regelschule'!#REF!</f>
        <v>#REF!</v>
      </c>
      <c r="T190" s="1" t="e">
        <f>'Schulleitungen Regelschule'!#REF!</f>
        <v>#REF!</v>
      </c>
      <c r="U190" s="1" t="e">
        <f>'Schulleitungen Regelschule'!#REF!</f>
        <v>#REF!</v>
      </c>
      <c r="V190" s="1" t="str">
        <f>'Schulleitungen Regelschule'!L234</f>
        <v>St. Gallen</v>
      </c>
      <c r="W190" s="1" t="e">
        <f>'Schulleitungen Regelschule'!#REF!</f>
        <v>#REF!</v>
      </c>
      <c r="X190" s="1" t="e">
        <f>'Schulleitungen Regelschule'!#REF!</f>
        <v>#REF!</v>
      </c>
    </row>
    <row r="191" spans="1:24">
      <c r="A191" s="1" t="str">
        <f>'Schulleitungen Regelschule'!A235</f>
        <v>St.Gallen</v>
      </c>
      <c r="B191" s="1" t="e">
        <f>'Schulleitungen Regelschule'!#REF!</f>
        <v>#REF!</v>
      </c>
      <c r="C191" s="1" t="e">
        <f>'Schulleitungen Regelschule'!#REF!</f>
        <v>#REF!</v>
      </c>
      <c r="D191" s="1"/>
      <c r="E191" s="1" t="e">
        <f>'Schulleitungen Regelschule'!#REF!</f>
        <v>#REF!</v>
      </c>
      <c r="F191" s="1" t="e">
        <f>'Schulleitungen Regelschule'!#REF!</f>
        <v>#REF!</v>
      </c>
      <c r="G191" s="1" t="str">
        <f>'Schulleitungen Regelschule'!B235</f>
        <v>Frau</v>
      </c>
      <c r="H191" s="1" t="str">
        <f>'Schulleitungen Regelschule'!C235</f>
        <v>Rachel</v>
      </c>
      <c r="I191" s="1" t="str">
        <f>'Schulleitungen Regelschule'!D235</f>
        <v>Diem</v>
      </c>
      <c r="J191" s="1"/>
      <c r="K191" s="1"/>
      <c r="L191" s="1"/>
      <c r="M191" s="1"/>
      <c r="N191" s="1" t="e">
        <f>'Schulleitungen Regelschule'!#REF!</f>
        <v>#REF!</v>
      </c>
      <c r="O191" s="1" t="e">
        <f>'Schulleitungen Regelschule'!#REF!</f>
        <v>#REF!</v>
      </c>
      <c r="P191" s="1" t="str">
        <f>'Schulleitungen Regelschule'!I235</f>
        <v>rachel.diematedu.stadt.sg.ch</v>
      </c>
      <c r="Q191" s="1" t="str">
        <f>'Schulleitungen Regelschule'!J235</f>
        <v>71</v>
      </c>
      <c r="R191" s="1" t="str">
        <f>'Schulleitungen Regelschule'!K235</f>
        <v>Schulleitung PS</v>
      </c>
      <c r="S191" s="1" t="e">
        <f>'Schulleitungen Regelschule'!#REF!</f>
        <v>#REF!</v>
      </c>
      <c r="T191" s="1" t="e">
        <f>'Schulleitungen Regelschule'!#REF!</f>
        <v>#REF!</v>
      </c>
      <c r="U191" s="1" t="e">
        <f>'Schulleitungen Regelschule'!#REF!</f>
        <v>#REF!</v>
      </c>
      <c r="V191" s="1" t="str">
        <f>'Schulleitungen Regelschule'!L235</f>
        <v>St. Gallen</v>
      </c>
      <c r="W191" s="1" t="e">
        <f>'Schulleitungen Regelschule'!#REF!</f>
        <v>#REF!</v>
      </c>
      <c r="X191" s="1" t="e">
        <f>'Schulleitungen Regelschule'!#REF!</f>
        <v>#REF!</v>
      </c>
    </row>
    <row r="192" spans="1:24">
      <c r="A192" s="1" t="str">
        <f>'Schulleitungen Regelschule'!A236</f>
        <v>St.Gallen</v>
      </c>
      <c r="B192" s="1" t="e">
        <f>'Schulleitungen Regelschule'!#REF!</f>
        <v>#REF!</v>
      </c>
      <c r="C192" s="1" t="e">
        <f>'Schulleitungen Regelschule'!#REF!</f>
        <v>#REF!</v>
      </c>
      <c r="D192" s="1"/>
      <c r="E192" s="1" t="e">
        <f>'Schulleitungen Regelschule'!#REF!</f>
        <v>#REF!</v>
      </c>
      <c r="F192" s="1" t="e">
        <f>'Schulleitungen Regelschule'!#REF!</f>
        <v>#REF!</v>
      </c>
      <c r="G192" s="1" t="str">
        <f>'Schulleitungen Regelschule'!B236</f>
        <v>Herr</v>
      </c>
      <c r="H192" s="1" t="str">
        <f>'Schulleitungen Regelschule'!C236</f>
        <v>Rachel</v>
      </c>
      <c r="I192" s="1" t="str">
        <f>'Schulleitungen Regelschule'!D236</f>
        <v>Diem</v>
      </c>
      <c r="J192" s="1"/>
      <c r="K192" s="1"/>
      <c r="L192" s="1"/>
      <c r="M192" s="1"/>
      <c r="N192" s="1" t="e">
        <f>'Schulleitungen Regelschule'!#REF!</f>
        <v>#REF!</v>
      </c>
      <c r="O192" s="1" t="e">
        <f>'Schulleitungen Regelschule'!#REF!</f>
        <v>#REF!</v>
      </c>
      <c r="P192" s="1" t="str">
        <f>'Schulleitungen Regelschule'!I236</f>
        <v>rachel.diematedu.stadt.sg.ch</v>
      </c>
      <c r="Q192" s="1" t="str">
        <f>'Schulleitungen Regelschule'!J236</f>
        <v>71</v>
      </c>
      <c r="R192" s="1" t="str">
        <f>'Schulleitungen Regelschule'!K236</f>
        <v>Schulleitung PS</v>
      </c>
      <c r="S192" s="1" t="e">
        <f>'Schulleitungen Regelschule'!#REF!</f>
        <v>#REF!</v>
      </c>
      <c r="T192" s="1" t="e">
        <f>'Schulleitungen Regelschule'!#REF!</f>
        <v>#REF!</v>
      </c>
      <c r="U192" s="1" t="e">
        <f>'Schulleitungen Regelschule'!#REF!</f>
        <v>#REF!</v>
      </c>
      <c r="V192" s="1" t="str">
        <f>'Schulleitungen Regelschule'!L236</f>
        <v>St. Gallen</v>
      </c>
      <c r="W192" s="1" t="e">
        <f>'Schulleitungen Regelschule'!#REF!</f>
        <v>#REF!</v>
      </c>
      <c r="X192" s="1" t="e">
        <f>'Schulleitungen Regelschule'!#REF!</f>
        <v>#REF!</v>
      </c>
    </row>
    <row r="193" spans="1:24">
      <c r="A193" s="1" t="str">
        <f>'Schulleitungen Regelschule'!A237</f>
        <v>St.Gallen</v>
      </c>
      <c r="B193" s="1" t="e">
        <f>'Schulleitungen Regelschule'!#REF!</f>
        <v>#REF!</v>
      </c>
      <c r="C193" s="1" t="e">
        <f>'Schulleitungen Regelschule'!#REF!</f>
        <v>#REF!</v>
      </c>
      <c r="D193" s="1"/>
      <c r="E193" s="1" t="e">
        <f>'Schulleitungen Regelschule'!#REF!</f>
        <v>#REF!</v>
      </c>
      <c r="F193" s="1" t="e">
        <f>'Schulleitungen Regelschule'!#REF!</f>
        <v>#REF!</v>
      </c>
      <c r="G193" s="1" t="str">
        <f>'Schulleitungen Regelschule'!B237</f>
        <v>Frau</v>
      </c>
      <c r="H193" s="1" t="str">
        <f>'Schulleitungen Regelschule'!C237</f>
        <v>Marianne</v>
      </c>
      <c r="I193" s="1" t="str">
        <f>'Schulleitungen Regelschule'!D237</f>
        <v>Urbach</v>
      </c>
      <c r="J193" s="1"/>
      <c r="K193" s="1"/>
      <c r="L193" s="1"/>
      <c r="M193" s="1"/>
      <c r="N193" s="1" t="e">
        <f>'Schulleitungen Regelschule'!#REF!</f>
        <v>#REF!</v>
      </c>
      <c r="O193" s="1" t="e">
        <f>'Schulleitungen Regelschule'!#REF!</f>
        <v>#REF!</v>
      </c>
      <c r="P193" s="1" t="str">
        <f>'Schulleitungen Regelschule'!I237</f>
        <v>marianne.urbachatedu.stadt.sg.ch</v>
      </c>
      <c r="Q193" s="1" t="str">
        <f>'Schulleitungen Regelschule'!J237</f>
        <v>71</v>
      </c>
      <c r="R193" s="1" t="str">
        <f>'Schulleitungen Regelschule'!K237</f>
        <v>Schulleitung PS</v>
      </c>
      <c r="S193" s="1" t="e">
        <f>'Schulleitungen Regelschule'!#REF!</f>
        <v>#REF!</v>
      </c>
      <c r="T193" s="1" t="e">
        <f>'Schulleitungen Regelschule'!#REF!</f>
        <v>#REF!</v>
      </c>
      <c r="U193" s="1" t="e">
        <f>'Schulleitungen Regelschule'!#REF!</f>
        <v>#REF!</v>
      </c>
      <c r="V193" s="1" t="str">
        <f>'Schulleitungen Regelschule'!L237</f>
        <v>St. Gallen</v>
      </c>
      <c r="W193" s="1" t="e">
        <f>'Schulleitungen Regelschule'!#REF!</f>
        <v>#REF!</v>
      </c>
      <c r="X193" s="1" t="e">
        <f>'Schulleitungen Regelschule'!#REF!</f>
        <v>#REF!</v>
      </c>
    </row>
    <row r="194" spans="1:24">
      <c r="A194" s="1" t="str">
        <f>'Schulleitungen Regelschule'!A238</f>
        <v>St.Gallen</v>
      </c>
      <c r="B194" s="1" t="e">
        <f>'Schulleitungen Regelschule'!#REF!</f>
        <v>#REF!</v>
      </c>
      <c r="C194" s="1" t="e">
        <f>'Schulleitungen Regelschule'!#REF!</f>
        <v>#REF!</v>
      </c>
      <c r="D194" s="1"/>
      <c r="E194" s="1" t="e">
        <f>'Schulleitungen Regelschule'!#REF!</f>
        <v>#REF!</v>
      </c>
      <c r="F194" s="1" t="e">
        <f>'Schulleitungen Regelschule'!#REF!</f>
        <v>#REF!</v>
      </c>
      <c r="G194" s="1" t="str">
        <f>'Schulleitungen Regelschule'!B238</f>
        <v>Herr</v>
      </c>
      <c r="H194" s="1" t="str">
        <f>'Schulleitungen Regelschule'!C238</f>
        <v>Pius</v>
      </c>
      <c r="I194" s="1" t="str">
        <f>'Schulleitungen Regelschule'!D238</f>
        <v>Jud</v>
      </c>
      <c r="J194" s="1"/>
      <c r="K194" s="1"/>
      <c r="L194" s="1"/>
      <c r="M194" s="1"/>
      <c r="N194" s="1" t="e">
        <f>'Schulleitungen Regelschule'!#REF!</f>
        <v>#REF!</v>
      </c>
      <c r="O194" s="1" t="e">
        <f>'Schulleitungen Regelschule'!#REF!</f>
        <v>#REF!</v>
      </c>
      <c r="P194" s="1" t="str">
        <f>'Schulleitungen Regelschule'!I238</f>
        <v>pius.judatedu.stadt.sg.ch</v>
      </c>
      <c r="Q194" s="1" t="str">
        <f>'Schulleitungen Regelschule'!J238</f>
        <v>71</v>
      </c>
      <c r="R194" s="1" t="str">
        <f>'Schulleitungen Regelschule'!K238</f>
        <v>Schulleitung</v>
      </c>
      <c r="S194" s="1" t="e">
        <f>'Schulleitungen Regelschule'!#REF!</f>
        <v>#REF!</v>
      </c>
      <c r="T194" s="1" t="e">
        <f>'Schulleitungen Regelschule'!#REF!</f>
        <v>#REF!</v>
      </c>
      <c r="U194" s="1" t="e">
        <f>'Schulleitungen Regelschule'!#REF!</f>
        <v>#REF!</v>
      </c>
      <c r="V194" s="1" t="str">
        <f>'Schulleitungen Regelschule'!L238</f>
        <v>St. Gallen</v>
      </c>
      <c r="W194" s="1" t="e">
        <f>'Schulleitungen Regelschule'!#REF!</f>
        <v>#REF!</v>
      </c>
      <c r="X194" s="1" t="e">
        <f>'Schulleitungen Regelschule'!#REF!</f>
        <v>#REF!</v>
      </c>
    </row>
    <row r="195" spans="1:24">
      <c r="A195" s="1" t="str">
        <f>'Schulleitungen Regelschule'!A239</f>
        <v>St.Gallen</v>
      </c>
      <c r="B195" s="1" t="e">
        <f>'Schulleitungen Regelschule'!#REF!</f>
        <v>#REF!</v>
      </c>
      <c r="C195" s="1" t="e">
        <f>'Schulleitungen Regelschule'!#REF!</f>
        <v>#REF!</v>
      </c>
      <c r="D195" s="1"/>
      <c r="E195" s="1" t="e">
        <f>'Schulleitungen Regelschule'!#REF!</f>
        <v>#REF!</v>
      </c>
      <c r="F195" s="1" t="e">
        <f>'Schulleitungen Regelschule'!#REF!</f>
        <v>#REF!</v>
      </c>
      <c r="G195" s="1" t="str">
        <f>'Schulleitungen Regelschule'!B239</f>
        <v>Herr</v>
      </c>
      <c r="H195" s="1" t="str">
        <f>'Schulleitungen Regelschule'!C239</f>
        <v>Michael</v>
      </c>
      <c r="I195" s="1" t="str">
        <f>'Schulleitungen Regelschule'!D239</f>
        <v>Werner</v>
      </c>
      <c r="J195" s="1"/>
      <c r="K195" s="1"/>
      <c r="L195" s="1"/>
      <c r="M195" s="1"/>
      <c r="N195" s="1" t="e">
        <f>'Schulleitungen Regelschule'!#REF!</f>
        <v>#REF!</v>
      </c>
      <c r="O195" s="1" t="e">
        <f>'Schulleitungen Regelschule'!#REF!</f>
        <v>#REF!</v>
      </c>
      <c r="P195" s="1" t="str">
        <f>'Schulleitungen Regelschule'!I239</f>
        <v>michael.werneratedu.stadt.sg.ch</v>
      </c>
      <c r="Q195" s="1" t="str">
        <f>'Schulleitungen Regelschule'!J239</f>
        <v>71</v>
      </c>
      <c r="R195" s="1" t="str">
        <f>'Schulleitungen Regelschule'!K239</f>
        <v>Schulleitung PS</v>
      </c>
      <c r="S195" s="1" t="e">
        <f>'Schulleitungen Regelschule'!#REF!</f>
        <v>#REF!</v>
      </c>
      <c r="T195" s="1" t="e">
        <f>'Schulleitungen Regelschule'!#REF!</f>
        <v>#REF!</v>
      </c>
      <c r="U195" s="1" t="e">
        <f>'Schulleitungen Regelschule'!#REF!</f>
        <v>#REF!</v>
      </c>
      <c r="V195" s="1" t="str">
        <f>'Schulleitungen Regelschule'!L239</f>
        <v>St. Gallen</v>
      </c>
      <c r="W195" s="1" t="e">
        <f>'Schulleitungen Regelschule'!#REF!</f>
        <v>#REF!</v>
      </c>
      <c r="X195" s="1" t="e">
        <f>'Schulleitungen Regelschule'!#REF!</f>
        <v>#REF!</v>
      </c>
    </row>
    <row r="196" spans="1:24">
      <c r="A196" s="1" t="str">
        <f>'Schulleitungen Regelschule'!A240</f>
        <v>St.Gallen</v>
      </c>
      <c r="B196" s="1" t="e">
        <f>'Schulleitungen Regelschule'!#REF!</f>
        <v>#REF!</v>
      </c>
      <c r="C196" s="1" t="e">
        <f>'Schulleitungen Regelschule'!#REF!</f>
        <v>#REF!</v>
      </c>
      <c r="D196" s="1"/>
      <c r="E196" s="1" t="e">
        <f>'Schulleitungen Regelschule'!#REF!</f>
        <v>#REF!</v>
      </c>
      <c r="F196" s="1" t="e">
        <f>'Schulleitungen Regelschule'!#REF!</f>
        <v>#REF!</v>
      </c>
      <c r="G196" s="1" t="str">
        <f>'Schulleitungen Regelschule'!B240</f>
        <v>Frau</v>
      </c>
      <c r="H196" s="1" t="str">
        <f>'Schulleitungen Regelschule'!C240</f>
        <v>Diana</v>
      </c>
      <c r="I196" s="1" t="str">
        <f>'Schulleitungen Regelschule'!D240</f>
        <v>Willi</v>
      </c>
      <c r="J196" s="1"/>
      <c r="K196" s="1"/>
      <c r="L196" s="1"/>
      <c r="M196" s="1"/>
      <c r="N196" s="1" t="e">
        <f>'Schulleitungen Regelschule'!#REF!</f>
        <v>#REF!</v>
      </c>
      <c r="O196" s="1" t="e">
        <f>'Schulleitungen Regelschule'!#REF!</f>
        <v>#REF!</v>
      </c>
      <c r="P196" s="1" t="str">
        <f>'Schulleitungen Regelschule'!I240</f>
        <v>diana.williatedu.stadt.sg.ch</v>
      </c>
      <c r="Q196" s="1" t="str">
        <f>'Schulleitungen Regelschule'!J240</f>
        <v>71</v>
      </c>
      <c r="R196" s="1" t="str">
        <f>'Schulleitungen Regelschule'!K240</f>
        <v>Schulleitung PS</v>
      </c>
      <c r="S196" s="1" t="e">
        <f>'Schulleitungen Regelschule'!#REF!</f>
        <v>#REF!</v>
      </c>
      <c r="T196" s="1" t="e">
        <f>'Schulleitungen Regelschule'!#REF!</f>
        <v>#REF!</v>
      </c>
      <c r="U196" s="1" t="e">
        <f>'Schulleitungen Regelschule'!#REF!</f>
        <v>#REF!</v>
      </c>
      <c r="V196" s="1" t="str">
        <f>'Schulleitungen Regelschule'!L240</f>
        <v>St. Gallen</v>
      </c>
      <c r="W196" s="1" t="e">
        <f>'Schulleitungen Regelschule'!#REF!</f>
        <v>#REF!</v>
      </c>
      <c r="X196" s="1" t="e">
        <f>'Schulleitungen Regelschule'!#REF!</f>
        <v>#REF!</v>
      </c>
    </row>
    <row r="197" spans="1:24">
      <c r="A197" s="1" t="str">
        <f>'Schulleitungen Regelschule'!A241</f>
        <v>St.Gallen</v>
      </c>
      <c r="B197" s="1" t="e">
        <f>'Schulleitungen Regelschule'!#REF!</f>
        <v>#REF!</v>
      </c>
      <c r="C197" s="1" t="e">
        <f>'Schulleitungen Regelschule'!#REF!</f>
        <v>#REF!</v>
      </c>
      <c r="D197" s="1"/>
      <c r="E197" s="1" t="e">
        <f>'Schulleitungen Regelschule'!#REF!</f>
        <v>#REF!</v>
      </c>
      <c r="F197" s="1" t="e">
        <f>'Schulleitungen Regelschule'!#REF!</f>
        <v>#REF!</v>
      </c>
      <c r="G197" s="1" t="str">
        <f>'Schulleitungen Regelschule'!B241</f>
        <v>Herr</v>
      </c>
      <c r="H197" s="1" t="str">
        <f>'Schulleitungen Regelschule'!C241</f>
        <v>Marco</v>
      </c>
      <c r="I197" s="1" t="str">
        <f>'Schulleitungen Regelschule'!D241</f>
        <v>Käppeli</v>
      </c>
      <c r="J197" s="1"/>
      <c r="K197" s="1"/>
      <c r="L197" s="1"/>
      <c r="M197" s="1"/>
      <c r="N197" s="1" t="e">
        <f>'Schulleitungen Regelschule'!#REF!</f>
        <v>#REF!</v>
      </c>
      <c r="O197" s="1" t="e">
        <f>'Schulleitungen Regelschule'!#REF!</f>
        <v>#REF!</v>
      </c>
      <c r="P197" s="1" t="str">
        <f>'Schulleitungen Regelschule'!I241</f>
        <v>marco.kaeppeliatedu.stadt.sg.ch</v>
      </c>
      <c r="Q197" s="1" t="str">
        <f>'Schulleitungen Regelschule'!J241</f>
        <v>71</v>
      </c>
      <c r="R197" s="1" t="str">
        <f>'Schulleitungen Regelschule'!K241</f>
        <v>Schulleitung PS</v>
      </c>
      <c r="S197" s="1" t="e">
        <f>'Schulleitungen Regelschule'!#REF!</f>
        <v>#REF!</v>
      </c>
      <c r="T197" s="1" t="e">
        <f>'Schulleitungen Regelschule'!#REF!</f>
        <v>#REF!</v>
      </c>
      <c r="U197" s="1" t="e">
        <f>'Schulleitungen Regelschule'!#REF!</f>
        <v>#REF!</v>
      </c>
      <c r="V197" s="1" t="str">
        <f>'Schulleitungen Regelschule'!L241</f>
        <v>St. Gallen</v>
      </c>
      <c r="W197" s="1" t="e">
        <f>'Schulleitungen Regelschule'!#REF!</f>
        <v>#REF!</v>
      </c>
      <c r="X197" s="1" t="e">
        <f>'Schulleitungen Regelschule'!#REF!</f>
        <v>#REF!</v>
      </c>
    </row>
    <row r="198" spans="1:24">
      <c r="A198" s="1" t="str">
        <f>'Schulleitungen Regelschule'!A242</f>
        <v>St.Gallen</v>
      </c>
      <c r="B198" s="1" t="e">
        <f>'Schulleitungen Regelschule'!#REF!</f>
        <v>#REF!</v>
      </c>
      <c r="C198" s="1" t="e">
        <f>'Schulleitungen Regelschule'!#REF!</f>
        <v>#REF!</v>
      </c>
      <c r="D198" s="1"/>
      <c r="E198" s="1" t="e">
        <f>'Schulleitungen Regelschule'!#REF!</f>
        <v>#REF!</v>
      </c>
      <c r="F198" s="1" t="e">
        <f>'Schulleitungen Regelschule'!#REF!</f>
        <v>#REF!</v>
      </c>
      <c r="G198" s="1" t="str">
        <f>'Schulleitungen Regelschule'!B242</f>
        <v>Herr</v>
      </c>
      <c r="H198" s="1" t="str">
        <f>'Schulleitungen Regelschule'!C242</f>
        <v>Marco</v>
      </c>
      <c r="I198" s="1" t="str">
        <f>'Schulleitungen Regelschule'!D242</f>
        <v>Käppeli</v>
      </c>
      <c r="J198" s="1"/>
      <c r="K198" s="1"/>
      <c r="L198" s="1"/>
      <c r="M198" s="1"/>
      <c r="N198" s="1" t="e">
        <f>'Schulleitungen Regelschule'!#REF!</f>
        <v>#REF!</v>
      </c>
      <c r="O198" s="1" t="e">
        <f>'Schulleitungen Regelschule'!#REF!</f>
        <v>#REF!</v>
      </c>
      <c r="P198" s="1" t="str">
        <f>'Schulleitungen Regelschule'!I242</f>
        <v>marco.kaeppeliatedu.stadt.sg.ch</v>
      </c>
      <c r="Q198" s="1" t="str">
        <f>'Schulleitungen Regelschule'!J242</f>
        <v>71</v>
      </c>
      <c r="R198" s="1" t="str">
        <f>'Schulleitungen Regelschule'!K242</f>
        <v>Schulleitung PS</v>
      </c>
      <c r="S198" s="1" t="e">
        <f>'Schulleitungen Regelschule'!#REF!</f>
        <v>#REF!</v>
      </c>
      <c r="T198" s="1" t="e">
        <f>'Schulleitungen Regelschule'!#REF!</f>
        <v>#REF!</v>
      </c>
      <c r="U198" s="1" t="e">
        <f>'Schulleitungen Regelschule'!#REF!</f>
        <v>#REF!</v>
      </c>
      <c r="V198" s="1" t="str">
        <f>'Schulleitungen Regelschule'!L242</f>
        <v>St. Gallen</v>
      </c>
      <c r="W198" s="1" t="e">
        <f>'Schulleitungen Regelschule'!#REF!</f>
        <v>#REF!</v>
      </c>
      <c r="X198" s="1" t="e">
        <f>'Schulleitungen Regelschule'!#REF!</f>
        <v>#REF!</v>
      </c>
    </row>
    <row r="199" spans="1:24">
      <c r="A199" s="1" t="str">
        <f>'Schulleitungen Regelschule'!A243</f>
        <v>St.Gallen</v>
      </c>
      <c r="B199" s="1" t="e">
        <f>'Schulleitungen Regelschule'!#REF!</f>
        <v>#REF!</v>
      </c>
      <c r="C199" s="1" t="e">
        <f>'Schulleitungen Regelschule'!#REF!</f>
        <v>#REF!</v>
      </c>
      <c r="D199" s="1"/>
      <c r="E199" s="1" t="e">
        <f>'Schulleitungen Regelschule'!#REF!</f>
        <v>#REF!</v>
      </c>
      <c r="F199" s="1" t="e">
        <f>'Schulleitungen Regelschule'!#REF!</f>
        <v>#REF!</v>
      </c>
      <c r="G199" s="1" t="str">
        <f>'Schulleitungen Regelschule'!B243</f>
        <v>Herr</v>
      </c>
      <c r="H199" s="1" t="str">
        <f>'Schulleitungen Regelschule'!C243</f>
        <v>Marco</v>
      </c>
      <c r="I199" s="1" t="str">
        <f>'Schulleitungen Regelschule'!D243</f>
        <v>Battilana</v>
      </c>
      <c r="J199" s="1"/>
      <c r="K199" s="1"/>
      <c r="L199" s="1"/>
      <c r="M199" s="1"/>
      <c r="N199" s="1" t="e">
        <f>'Schulleitungen Regelschule'!#REF!</f>
        <v>#REF!</v>
      </c>
      <c r="O199" s="1" t="e">
        <f>'Schulleitungen Regelschule'!#REF!</f>
        <v>#REF!</v>
      </c>
      <c r="P199" s="1" t="str">
        <f>'Schulleitungen Regelschule'!I243</f>
        <v>marco.battilanaatedu.stadt.sg.ch</v>
      </c>
      <c r="Q199" s="1" t="str">
        <f>'Schulleitungen Regelschule'!J243</f>
        <v>73</v>
      </c>
      <c r="R199" s="1" t="str">
        <f>'Schulleitungen Regelschule'!K243</f>
        <v>Schulleitung</v>
      </c>
      <c r="S199" s="1" t="e">
        <f>'Schulleitungen Regelschule'!#REF!</f>
        <v>#REF!</v>
      </c>
      <c r="T199" s="1" t="e">
        <f>'Schulleitungen Regelschule'!#REF!</f>
        <v>#REF!</v>
      </c>
      <c r="U199" s="1" t="e">
        <f>'Schulleitungen Regelschule'!#REF!</f>
        <v>#REF!</v>
      </c>
      <c r="V199" s="1" t="str">
        <f>'Schulleitungen Regelschule'!L243</f>
        <v>St. Gallen</v>
      </c>
      <c r="W199" s="1" t="e">
        <f>'Schulleitungen Regelschule'!#REF!</f>
        <v>#REF!</v>
      </c>
      <c r="X199" s="1" t="e">
        <f>'Schulleitungen Regelschule'!#REF!</f>
        <v>#REF!</v>
      </c>
    </row>
    <row r="200" spans="1:24">
      <c r="A200" s="1" t="str">
        <f>'Schulleitungen Regelschule'!A244</f>
        <v>St.Gallen</v>
      </c>
      <c r="B200" s="1" t="e">
        <f>'Schulleitungen Regelschule'!#REF!</f>
        <v>#REF!</v>
      </c>
      <c r="C200" s="1" t="e">
        <f>'Schulleitungen Regelschule'!#REF!</f>
        <v>#REF!</v>
      </c>
      <c r="D200" s="1"/>
      <c r="E200" s="1" t="e">
        <f>'Schulleitungen Regelschule'!#REF!</f>
        <v>#REF!</v>
      </c>
      <c r="F200" s="1" t="e">
        <f>'Schulleitungen Regelschule'!#REF!</f>
        <v>#REF!</v>
      </c>
      <c r="G200" s="1" t="str">
        <f>'Schulleitungen Regelschule'!B244</f>
        <v>Herr</v>
      </c>
      <c r="H200" s="1" t="str">
        <f>'Schulleitungen Regelschule'!C244</f>
        <v>Rolf</v>
      </c>
      <c r="I200" s="1" t="str">
        <f>'Schulleitungen Regelschule'!D244</f>
        <v>Breu</v>
      </c>
      <c r="J200" s="1"/>
      <c r="K200" s="1"/>
      <c r="L200" s="1"/>
      <c r="M200" s="1"/>
      <c r="N200" s="1" t="e">
        <f>'Schulleitungen Regelschule'!#REF!</f>
        <v>#REF!</v>
      </c>
      <c r="O200" s="1" t="e">
        <f>'Schulleitungen Regelschule'!#REF!</f>
        <v>#REF!</v>
      </c>
      <c r="P200" s="1" t="str">
        <f>'Schulleitungen Regelschule'!I244</f>
        <v>rolf.breuatedu.stadt.sg.ch</v>
      </c>
      <c r="Q200" s="1" t="str">
        <f>'Schulleitungen Regelschule'!J244</f>
        <v>73</v>
      </c>
      <c r="R200" s="1" t="str">
        <f>'Schulleitungen Regelschule'!K244</f>
        <v>Schulleitung OS</v>
      </c>
      <c r="S200" s="1" t="e">
        <f>'Schulleitungen Regelschule'!#REF!</f>
        <v>#REF!</v>
      </c>
      <c r="T200" s="1" t="e">
        <f>'Schulleitungen Regelschule'!#REF!</f>
        <v>#REF!</v>
      </c>
      <c r="U200" s="1" t="e">
        <f>'Schulleitungen Regelschule'!#REF!</f>
        <v>#REF!</v>
      </c>
      <c r="V200" s="1" t="str">
        <f>'Schulleitungen Regelschule'!L244</f>
        <v>St. Gallen</v>
      </c>
      <c r="W200" s="1" t="e">
        <f>'Schulleitungen Regelschule'!#REF!</f>
        <v>#REF!</v>
      </c>
      <c r="X200" s="1" t="e">
        <f>'Schulleitungen Regelschule'!#REF!</f>
        <v>#REF!</v>
      </c>
    </row>
    <row r="201" spans="1:24">
      <c r="A201" s="1" t="str">
        <f>'Schulleitungen Regelschule'!A245</f>
        <v>St.Gallen</v>
      </c>
      <c r="B201" s="1" t="e">
        <f>'Schulleitungen Regelschule'!#REF!</f>
        <v>#REF!</v>
      </c>
      <c r="C201" s="1" t="e">
        <f>'Schulleitungen Regelschule'!#REF!</f>
        <v>#REF!</v>
      </c>
      <c r="D201" s="1"/>
      <c r="E201" s="1" t="e">
        <f>'Schulleitungen Regelschule'!#REF!</f>
        <v>#REF!</v>
      </c>
      <c r="F201" s="1" t="e">
        <f>'Schulleitungen Regelschule'!#REF!</f>
        <v>#REF!</v>
      </c>
      <c r="G201" s="1" t="str">
        <f>'Schulleitungen Regelschule'!B245</f>
        <v>Herr</v>
      </c>
      <c r="H201" s="1" t="str">
        <f>'Schulleitungen Regelschule'!C245</f>
        <v>Gianluca</v>
      </c>
      <c r="I201" s="1" t="str">
        <f>'Schulleitungen Regelschule'!D245</f>
        <v>Zanatta</v>
      </c>
      <c r="J201" s="1"/>
      <c r="K201" s="1"/>
      <c r="L201" s="1"/>
      <c r="M201" s="1"/>
      <c r="N201" s="1" t="e">
        <f>'Schulleitungen Regelschule'!#REF!</f>
        <v>#REF!</v>
      </c>
      <c r="O201" s="1" t="e">
        <f>'Schulleitungen Regelschule'!#REF!</f>
        <v>#REF!</v>
      </c>
      <c r="P201" s="1" t="str">
        <f>'Schulleitungen Regelschule'!I245</f>
        <v>gianluca.zanattaatedu.stadt.sg.ch</v>
      </c>
      <c r="Q201" s="1" t="str">
        <f>'Schulleitungen Regelschule'!J245</f>
        <v>73</v>
      </c>
      <c r="R201" s="1" t="str">
        <f>'Schulleitungen Regelschule'!K245</f>
        <v>Schulleitung OS</v>
      </c>
      <c r="S201" s="1" t="e">
        <f>'Schulleitungen Regelschule'!#REF!</f>
        <v>#REF!</v>
      </c>
      <c r="T201" s="1" t="e">
        <f>'Schulleitungen Regelschule'!#REF!</f>
        <v>#REF!</v>
      </c>
      <c r="U201" s="1" t="e">
        <f>'Schulleitungen Regelschule'!#REF!</f>
        <v>#REF!</v>
      </c>
      <c r="V201" s="1" t="str">
        <f>'Schulleitungen Regelschule'!L245</f>
        <v>St. Gallen</v>
      </c>
      <c r="W201" s="1" t="e">
        <f>'Schulleitungen Regelschule'!#REF!</f>
        <v>#REF!</v>
      </c>
      <c r="X201" s="1" t="e">
        <f>'Schulleitungen Regelschule'!#REF!</f>
        <v>#REF!</v>
      </c>
    </row>
    <row r="202" spans="1:24">
      <c r="A202" s="1" t="str">
        <f>'Schulleitungen Regelschule'!A246</f>
        <v>St.Gallen</v>
      </c>
      <c r="B202" s="1" t="e">
        <f>'Schulleitungen Regelschule'!#REF!</f>
        <v>#REF!</v>
      </c>
      <c r="C202" s="1" t="e">
        <f>'Schulleitungen Regelschule'!#REF!</f>
        <v>#REF!</v>
      </c>
      <c r="D202" s="1"/>
      <c r="E202" s="1" t="e">
        <f>'Schulleitungen Regelschule'!#REF!</f>
        <v>#REF!</v>
      </c>
      <c r="F202" s="1" t="e">
        <f>'Schulleitungen Regelschule'!#REF!</f>
        <v>#REF!</v>
      </c>
      <c r="G202" s="1" t="str">
        <f>'Schulleitungen Regelschule'!B246</f>
        <v>Frau</v>
      </c>
      <c r="H202" s="1" t="str">
        <f>'Schulleitungen Regelschule'!C246</f>
        <v>Sabrina</v>
      </c>
      <c r="I202" s="1" t="str">
        <f>'Schulleitungen Regelschule'!D246</f>
        <v>Tinner</v>
      </c>
      <c r="J202" s="1"/>
      <c r="K202" s="1"/>
      <c r="L202" s="1"/>
      <c r="M202" s="1"/>
      <c r="N202" s="1" t="e">
        <f>'Schulleitungen Regelschule'!#REF!</f>
        <v>#REF!</v>
      </c>
      <c r="O202" s="1" t="e">
        <f>'Schulleitungen Regelschule'!#REF!</f>
        <v>#REF!</v>
      </c>
      <c r="P202" s="1" t="str">
        <f>'Schulleitungen Regelschule'!I246</f>
        <v>sabrina.tinneratedu.stadt.sg.ch</v>
      </c>
      <c r="Q202" s="1" t="str">
        <f>'Schulleitungen Regelschule'!J246</f>
        <v>73</v>
      </c>
      <c r="R202" s="1" t="str">
        <f>'Schulleitungen Regelschule'!K246</f>
        <v>Schulleitung</v>
      </c>
      <c r="S202" s="1" t="e">
        <f>'Schulleitungen Regelschule'!#REF!</f>
        <v>#REF!</v>
      </c>
      <c r="T202" s="1" t="e">
        <f>'Schulleitungen Regelschule'!#REF!</f>
        <v>#REF!</v>
      </c>
      <c r="U202" s="1" t="e">
        <f>'Schulleitungen Regelschule'!#REF!</f>
        <v>#REF!</v>
      </c>
      <c r="V202" s="1" t="str">
        <f>'Schulleitungen Regelschule'!L246</f>
        <v>St. Gallen</v>
      </c>
      <c r="W202" s="1" t="e">
        <f>'Schulleitungen Regelschule'!#REF!</f>
        <v>#REF!</v>
      </c>
      <c r="X202" s="1" t="e">
        <f>'Schulleitungen Regelschule'!#REF!</f>
        <v>#REF!</v>
      </c>
    </row>
    <row r="203" spans="1:24">
      <c r="A203" s="1" t="str">
        <f>'Schulleitungen Regelschule'!A247</f>
        <v>St. Margrethen (GS)</v>
      </c>
      <c r="B203" s="1" t="str">
        <f>'Schulleitungen Regelschule'!E247</f>
        <v xml:space="preserve">Schulhaus Wiesenau </v>
      </c>
      <c r="C203" s="1" t="str">
        <f>'Schulleitungen Regelschule'!F247</f>
        <v>Wiesenstrasse 18</v>
      </c>
      <c r="D203" s="1"/>
      <c r="E203" s="1" t="str">
        <f>'Schulleitungen Regelschule'!G247</f>
        <v>9430</v>
      </c>
      <c r="F203" s="1" t="str">
        <f>'Schulleitungen Regelschule'!H247</f>
        <v>St.Margrethen</v>
      </c>
      <c r="G203" s="1" t="str">
        <f>'Schulleitungen Regelschule'!B247</f>
        <v>Herr</v>
      </c>
      <c r="H203" s="1" t="str">
        <f>'Schulleitungen Regelschule'!C247</f>
        <v>Michel</v>
      </c>
      <c r="I203" s="1" t="str">
        <f>'Schulleitungen Regelschule'!D247</f>
        <v>Bawidamann</v>
      </c>
      <c r="N203" s="1" t="e">
        <f>'Schulleitungen Regelschule'!#REF!</f>
        <v>#REF!</v>
      </c>
      <c r="O203" s="1" t="e">
        <f>'Schulleitungen Regelschule'!#REF!</f>
        <v>#REF!</v>
      </c>
      <c r="P203" s="1" t="str">
        <f>'Schulleitungen Regelschule'!I247</f>
        <v>schulleitung.wiesenauatschulestm.ch</v>
      </c>
      <c r="Q203" s="1" t="str">
        <f>'Schulleitungen Regelschule'!J247</f>
        <v>72</v>
      </c>
      <c r="R203" s="1" t="str">
        <f>'Schulleitungen Regelschule'!K247</f>
        <v>Schulleitung KG/PS</v>
      </c>
      <c r="S203" s="1" t="e">
        <f>'Schulleitungen Regelschule'!#REF!</f>
        <v>#REF!</v>
      </c>
      <c r="T203" s="1" t="e">
        <f>'Schulleitungen Regelschule'!#REF!</f>
        <v>#REF!</v>
      </c>
      <c r="U203" s="1" t="e">
        <f>'Schulleitungen Regelschule'!#REF!</f>
        <v>#REF!</v>
      </c>
      <c r="V203" s="1" t="str">
        <f>'Schulleitungen Regelschule'!L247</f>
        <v>Rheintal</v>
      </c>
      <c r="W203" s="1" t="e">
        <f>'Schulleitungen Regelschule'!#REF!</f>
        <v>#REF!</v>
      </c>
      <c r="X203" s="1" t="e">
        <f>'Schulleitungen Regelschule'!#REF!</f>
        <v>#REF!</v>
      </c>
    </row>
    <row r="204" spans="1:24">
      <c r="A204" s="1" t="str">
        <f>'Schulleitungen Regelschule'!A248</f>
        <v>St. Margrethen (GS)</v>
      </c>
      <c r="B204" s="1" t="str">
        <f>'Schulleitungen Regelschule'!E248</f>
        <v xml:space="preserve">Oberstufenzentrum Johannes-Brassel </v>
      </c>
      <c r="C204" s="1" t="str">
        <f>'Schulleitungen Regelschule'!F248</f>
        <v>Rheindorfstrasse 2</v>
      </c>
      <c r="D204" s="1"/>
      <c r="E204" s="1" t="str">
        <f>'Schulleitungen Regelschule'!G248</f>
        <v>9430</v>
      </c>
      <c r="F204" s="1" t="str">
        <f>'Schulleitungen Regelschule'!H248</f>
        <v>St.Margrethen</v>
      </c>
      <c r="G204" s="1" t="str">
        <f>'Schulleitungen Regelschule'!B248</f>
        <v>Herr</v>
      </c>
      <c r="H204" s="1" t="str">
        <f>'Schulleitungen Regelschule'!C248</f>
        <v>Stefan</v>
      </c>
      <c r="I204" s="1" t="str">
        <f>'Schulleitungen Regelschule'!D248</f>
        <v>Signer</v>
      </c>
      <c r="N204" s="1" t="e">
        <f>'Schulleitungen Regelschule'!#REF!</f>
        <v>#REF!</v>
      </c>
      <c r="O204" s="1" t="e">
        <f>'Schulleitungen Regelschule'!#REF!</f>
        <v>#REF!</v>
      </c>
      <c r="P204" s="1" t="str">
        <f>'Schulleitungen Regelschule'!I248</f>
        <v>stefan.signeratschulestm.ch</v>
      </c>
      <c r="Q204" s="1" t="str">
        <f>'Schulleitungen Regelschule'!J248</f>
        <v>73</v>
      </c>
      <c r="R204" s="1" t="str">
        <f>'Schulleitungen Regelschule'!K248</f>
        <v>Schulleitung OS</v>
      </c>
      <c r="S204" s="1" t="e">
        <f>'Schulleitungen Regelschule'!#REF!</f>
        <v>#REF!</v>
      </c>
      <c r="T204" s="1" t="e">
        <f>'Schulleitungen Regelschule'!#REF!</f>
        <v>#REF!</v>
      </c>
      <c r="U204" s="1" t="e">
        <f>'Schulleitungen Regelschule'!#REF!</f>
        <v>#REF!</v>
      </c>
      <c r="V204" s="1" t="str">
        <f>'Schulleitungen Regelschule'!L248</f>
        <v>Rheintal</v>
      </c>
      <c r="W204" s="1" t="e">
        <f>'Schulleitungen Regelschule'!#REF!</f>
        <v>#REF!</v>
      </c>
      <c r="X204" s="1" t="e">
        <f>'Schulleitungen Regelschule'!#REF!</f>
        <v>#REF!</v>
      </c>
    </row>
    <row r="205" spans="1:24">
      <c r="A205" s="1" t="str">
        <f>'Schulleitungen Regelschule'!A249</f>
        <v>St. Margrethen (GS)</v>
      </c>
      <c r="B205" s="1" t="str">
        <f>'Schulleitungen Regelschule'!E249</f>
        <v xml:space="preserve">Schulhaus Rosenberg </v>
      </c>
      <c r="C205" s="1" t="str">
        <f>'Schulleitungen Regelschule'!F249</f>
        <v>Walzenhauserstrasse 26</v>
      </c>
      <c r="D205" s="1"/>
      <c r="E205" s="1" t="str">
        <f>'Schulleitungen Regelschule'!G249</f>
        <v>9430</v>
      </c>
      <c r="F205" s="1" t="str">
        <f>'Schulleitungen Regelschule'!H249</f>
        <v>St.Margrethen</v>
      </c>
      <c r="G205" s="1" t="str">
        <f>'Schulleitungen Regelschule'!B249</f>
        <v>Frau</v>
      </c>
      <c r="H205" s="1" t="str">
        <f>'Schulleitungen Regelschule'!C249</f>
        <v>Claudia</v>
      </c>
      <c r="I205" s="1" t="str">
        <f>'Schulleitungen Regelschule'!D249</f>
        <v>Wessner</v>
      </c>
      <c r="N205" s="1" t="e">
        <f>'Schulleitungen Regelschule'!#REF!</f>
        <v>#REF!</v>
      </c>
      <c r="O205" s="1" t="e">
        <f>'Schulleitungen Regelschule'!#REF!</f>
        <v>#REF!</v>
      </c>
      <c r="P205" s="1" t="str">
        <f>'Schulleitungen Regelschule'!I249</f>
        <v>claudia.wessneratschulestm.ch</v>
      </c>
      <c r="Q205" s="1" t="str">
        <f>'Schulleitungen Regelschule'!J249</f>
        <v>72</v>
      </c>
      <c r="R205" s="1" t="str">
        <f>'Schulleitungen Regelschule'!K249</f>
        <v>Schulleitung KG/PS</v>
      </c>
      <c r="S205" s="1" t="e">
        <f>'Schulleitungen Regelschule'!#REF!</f>
        <v>#REF!</v>
      </c>
      <c r="T205" s="1" t="e">
        <f>'Schulleitungen Regelschule'!#REF!</f>
        <v>#REF!</v>
      </c>
      <c r="U205" s="1" t="e">
        <f>'Schulleitungen Regelschule'!#REF!</f>
        <v>#REF!</v>
      </c>
      <c r="V205" s="1" t="str">
        <f>'Schulleitungen Regelschule'!L249</f>
        <v>Rheintal</v>
      </c>
      <c r="W205" s="1" t="e">
        <f>'Schulleitungen Regelschule'!#REF!</f>
        <v>#REF!</v>
      </c>
      <c r="X205" s="1" t="e">
        <f>'Schulleitungen Regelschule'!#REF!</f>
        <v>#REF!</v>
      </c>
    </row>
    <row r="206" spans="1:24">
      <c r="A206" s="1" t="str">
        <f>Schulverwaltung!A72</f>
        <v>Steinach</v>
      </c>
      <c r="B206" s="1" t="str">
        <f>Schulverwaltung!E72</f>
        <v xml:space="preserve">Gemeinde Steinach </v>
      </c>
      <c r="C206" s="1" t="str">
        <f>Schulverwaltung!F72</f>
        <v>Schulstrasse 36</v>
      </c>
      <c r="D206" s="1">
        <f>Schulverwaltung!G72</f>
        <v>0</v>
      </c>
      <c r="E206" s="1" t="str">
        <f>Schulverwaltung!H72</f>
        <v>9323</v>
      </c>
      <c r="F206" s="1" t="str">
        <f>Schulverwaltung!I72</f>
        <v>Steinach</v>
      </c>
      <c r="G206" s="1" t="str">
        <f>Schulverwaltung!B72</f>
        <v>Frau</v>
      </c>
      <c r="H206" s="1" t="str">
        <f>Schulverwaltung!C72</f>
        <v>Debora</v>
      </c>
      <c r="I206" s="1" t="str">
        <f>Schulverwaltung!D72</f>
        <v>Egli</v>
      </c>
      <c r="N206" s="1">
        <f>Schulverwaltung!J72</f>
        <v>0</v>
      </c>
      <c r="O206" s="1">
        <f>Schulverwaltung!K72</f>
        <v>0</v>
      </c>
      <c r="P206" s="1" t="str">
        <f>Schulverwaltung!L72</f>
        <v>sekretariat@schulesteinach.ch</v>
      </c>
      <c r="Q206" s="1" t="str">
        <f>Schulverwaltung!M72</f>
        <v>63</v>
      </c>
      <c r="R206" s="1" t="str">
        <f>Schulverwaltung!N72</f>
        <v>Schulsekretärin Gmde</v>
      </c>
      <c r="S206" s="1" t="str">
        <f>Schulverwaltung!O72</f>
        <v>071 447 84 10</v>
      </c>
      <c r="T206" s="1" t="str">
        <f>Schulverwaltung!P72</f>
        <v>13</v>
      </c>
      <c r="U206" s="1" t="str">
        <f>Schulverwaltung!Q72</f>
        <v>2</v>
      </c>
      <c r="V206" s="1" t="str">
        <f>Schulverwaltung!R72</f>
        <v>Rorschach</v>
      </c>
      <c r="W206" s="1">
        <f>Schulverwaltung!S72</f>
        <v>0</v>
      </c>
      <c r="X206" s="245" t="e">
        <f>'Schulleitungen Regelschule'!#REF!</f>
        <v>#REF!</v>
      </c>
    </row>
    <row r="207" spans="1:24">
      <c r="A207" s="1" t="str">
        <f>'Schulleitungen Regelschule'!A251</f>
        <v>St.Gallen flade</v>
      </c>
      <c r="B207" s="1" t="str">
        <f>'Schulleitungen Regelschule'!E251</f>
        <v xml:space="preserve">flade, Gallusschulhaus </v>
      </c>
      <c r="C207" s="1" t="str">
        <f>'Schulleitungen Regelschule'!F251</f>
        <v>Moosbruggstrasse 21</v>
      </c>
      <c r="D207" s="1"/>
      <c r="E207" s="1" t="str">
        <f>'Schulleitungen Regelschule'!G251</f>
        <v>9000</v>
      </c>
      <c r="F207" s="1" t="str">
        <f>'Schulleitungen Regelschule'!H251</f>
        <v>St.Gallen</v>
      </c>
      <c r="G207" s="1" t="str">
        <f>'Schulleitungen Regelschule'!B251</f>
        <v>Frau</v>
      </c>
      <c r="H207" s="1" t="str">
        <f>'Schulleitungen Regelschule'!C251</f>
        <v>Sonja</v>
      </c>
      <c r="I207" s="1" t="str">
        <f>'Schulleitungen Regelschule'!D251</f>
        <v>Dietrich</v>
      </c>
      <c r="N207" s="1" t="e">
        <f>'Schulleitungen Regelschule'!#REF!</f>
        <v>#REF!</v>
      </c>
      <c r="O207" s="1" t="e">
        <f>'Schulleitungen Regelschule'!#REF!</f>
        <v>#REF!</v>
      </c>
      <c r="P207" s="1" t="str">
        <f>'Schulleitungen Regelschule'!I251</f>
        <v>sonja.dietrichatflade.ch</v>
      </c>
      <c r="Q207" s="1" t="str">
        <f>'Schulleitungen Regelschule'!J251</f>
        <v>73</v>
      </c>
      <c r="R207" s="1" t="str">
        <f>'Schulleitungen Regelschule'!K251</f>
        <v>Schulleitung OS</v>
      </c>
      <c r="S207" s="1" t="e">
        <f>'Schulleitungen Regelschule'!#REF!</f>
        <v>#REF!</v>
      </c>
      <c r="T207" s="1" t="e">
        <f>'Schulleitungen Regelschule'!#REF!</f>
        <v>#REF!</v>
      </c>
      <c r="U207" s="1" t="e">
        <f>'Schulleitungen Regelschule'!#REF!</f>
        <v>#REF!</v>
      </c>
      <c r="V207" s="1" t="str">
        <f>'Schulleitungen Regelschule'!L251</f>
        <v>St. Gallen</v>
      </c>
      <c r="W207" s="1" t="e">
        <f>'Schulleitungen Regelschule'!#REF!</f>
        <v>#REF!</v>
      </c>
      <c r="X207" s="1" t="e">
        <f>'Schulleitungen Regelschule'!#REF!</f>
        <v>#REF!</v>
      </c>
    </row>
    <row r="208" spans="1:24">
      <c r="A208" s="1" t="str">
        <f>'Schulleitungen Regelschule'!A252</f>
        <v>St.Gallen flade</v>
      </c>
      <c r="B208" s="1" t="str">
        <f>'Schulleitungen Regelschule'!E252</f>
        <v xml:space="preserve">flade, Notkerschulhaus </v>
      </c>
      <c r="C208" s="1" t="str">
        <f>'Schulleitungen Regelschule'!F252</f>
        <v>Lindenstrasse 175</v>
      </c>
      <c r="D208" s="1"/>
      <c r="E208" s="1" t="str">
        <f>'Schulleitungen Regelschule'!G252</f>
        <v>9016</v>
      </c>
      <c r="F208" s="1" t="str">
        <f>'Schulleitungen Regelschule'!H252</f>
        <v>St.Gallen</v>
      </c>
      <c r="G208" s="1" t="str">
        <f>'Schulleitungen Regelschule'!B252</f>
        <v>Herr</v>
      </c>
      <c r="H208" s="1" t="str">
        <f>'Schulleitungen Regelschule'!C252</f>
        <v>Markus</v>
      </c>
      <c r="I208" s="1" t="str">
        <f>'Schulleitungen Regelschule'!D252</f>
        <v>Honegger</v>
      </c>
      <c r="N208" s="1" t="e">
        <f>'Schulleitungen Regelschule'!#REF!</f>
        <v>#REF!</v>
      </c>
      <c r="O208" s="1" t="e">
        <f>'Schulleitungen Regelschule'!#REF!</f>
        <v>#REF!</v>
      </c>
      <c r="P208" s="1" t="str">
        <f>'Schulleitungen Regelschule'!I252</f>
        <v>markus.honeggeratflade.ch</v>
      </c>
      <c r="Q208" s="1" t="str">
        <f>'Schulleitungen Regelschule'!J252</f>
        <v>73</v>
      </c>
      <c r="R208" s="1" t="str">
        <f>'Schulleitungen Regelschule'!K252</f>
        <v>Schulleitung OS</v>
      </c>
      <c r="S208" s="1" t="e">
        <f>'Schulleitungen Regelschule'!#REF!</f>
        <v>#REF!</v>
      </c>
      <c r="T208" s="1" t="e">
        <f>'Schulleitungen Regelschule'!#REF!</f>
        <v>#REF!</v>
      </c>
      <c r="U208" s="1" t="e">
        <f>'Schulleitungen Regelschule'!#REF!</f>
        <v>#REF!</v>
      </c>
      <c r="V208" s="1" t="str">
        <f>'Schulleitungen Regelschule'!L252</f>
        <v>St. Gallen</v>
      </c>
      <c r="W208" s="1" t="e">
        <f>'Schulleitungen Regelschule'!#REF!</f>
        <v>#REF!</v>
      </c>
      <c r="X208" s="1" t="e">
        <f>'Schulleitungen Regelschule'!#REF!</f>
        <v>#REF!</v>
      </c>
    </row>
    <row r="209" spans="1:24">
      <c r="A209" s="1" t="str">
        <f>'Schulleitungen Regelschule'!A253</f>
        <v>St.Gallen flade</v>
      </c>
      <c r="B209" s="1" t="str">
        <f>'Schulleitungen Regelschule'!E253</f>
        <v>flade, Klosterschulhaus</v>
      </c>
      <c r="C209" s="1" t="str">
        <f>'Schulleitungen Regelschule'!F253</f>
        <v>Klosterhof 6c</v>
      </c>
      <c r="D209" s="1"/>
      <c r="E209" s="1" t="str">
        <f>'Schulleitungen Regelschule'!G253</f>
        <v>9000</v>
      </c>
      <c r="F209" s="1" t="str">
        <f>'Schulleitungen Regelschule'!H253</f>
        <v>St.Gallen</v>
      </c>
      <c r="G209" s="1" t="str">
        <f>'Schulleitungen Regelschule'!B253</f>
        <v>Herr</v>
      </c>
      <c r="H209" s="1" t="str">
        <f>'Schulleitungen Regelschule'!C253</f>
        <v>Johann</v>
      </c>
      <c r="I209" s="1" t="str">
        <f>'Schulleitungen Regelschule'!D253</f>
        <v>Schuster</v>
      </c>
      <c r="N209" s="1" t="e">
        <f>'Schulleitungen Regelschule'!#REF!</f>
        <v>#REF!</v>
      </c>
      <c r="O209" s="1" t="e">
        <f>'Schulleitungen Regelschule'!#REF!</f>
        <v>#REF!</v>
      </c>
      <c r="P209" s="1" t="str">
        <f>'Schulleitungen Regelschule'!I253</f>
        <v>johann.schusteratflade.ch</v>
      </c>
      <c r="Q209" s="1" t="str">
        <f>'Schulleitungen Regelschule'!J253</f>
        <v>73</v>
      </c>
      <c r="R209" s="1" t="str">
        <f>'Schulleitungen Regelschule'!K253</f>
        <v>Schulleitung OS</v>
      </c>
      <c r="S209" s="1" t="e">
        <f>'Schulleitungen Regelschule'!#REF!</f>
        <v>#REF!</v>
      </c>
      <c r="T209" s="1" t="e">
        <f>'Schulleitungen Regelschule'!#REF!</f>
        <v>#REF!</v>
      </c>
      <c r="U209" s="1" t="e">
        <f>'Schulleitungen Regelschule'!#REF!</f>
        <v>#REF!</v>
      </c>
      <c r="V209" s="1" t="str">
        <f>'Schulleitungen Regelschule'!L253</f>
        <v>St. Gallen</v>
      </c>
      <c r="W209" s="1" t="e">
        <f>'Schulleitungen Regelschule'!#REF!</f>
        <v>#REF!</v>
      </c>
      <c r="X209" s="1" t="e">
        <f>'Schulleitungen Regelschule'!#REF!</f>
        <v>#REF!</v>
      </c>
    </row>
    <row r="210" spans="1:24">
      <c r="A210" s="1" t="str">
        <f>'Schulleitungen Regelschule'!A254</f>
        <v>Thal</v>
      </c>
      <c r="B210" s="1" t="str">
        <f>'Schulleitungen Regelschule'!E254</f>
        <v xml:space="preserve">Schulhaus Bild </v>
      </c>
      <c r="C210" s="1" t="str">
        <f>'Schulleitungen Regelschule'!F254</f>
        <v>Rheineckerstrasse 5</v>
      </c>
      <c r="D210" s="1"/>
      <c r="E210" s="1" t="str">
        <f>'Schulleitungen Regelschule'!G254</f>
        <v>9425</v>
      </c>
      <c r="F210" s="1" t="str">
        <f>'Schulleitungen Regelschule'!H254</f>
        <v>Thal</v>
      </c>
      <c r="G210" s="1" t="str">
        <f>'Schulleitungen Regelschule'!B254</f>
        <v>Herr</v>
      </c>
      <c r="H210" s="1" t="str">
        <f>'Schulleitungen Regelschule'!C254</f>
        <v>Oliver</v>
      </c>
      <c r="I210" s="1" t="str">
        <f>'Schulleitungen Regelschule'!D254</f>
        <v>Rohner</v>
      </c>
      <c r="N210" s="1" t="e">
        <f>'Schulleitungen Regelschule'!#REF!</f>
        <v>#REF!</v>
      </c>
      <c r="O210" s="1" t="e">
        <f>'Schulleitungen Regelschule'!#REF!</f>
        <v>#REF!</v>
      </c>
      <c r="P210" s="1" t="str">
        <f>'Schulleitungen Regelschule'!I254</f>
        <v>oliver.rohneratschulethal.ch</v>
      </c>
      <c r="Q210" s="1" t="str">
        <f>'Schulleitungen Regelschule'!J254</f>
        <v>72</v>
      </c>
      <c r="R210" s="1" t="str">
        <f>'Schulleitungen Regelschule'!K254</f>
        <v>Schulleitung KG/PS</v>
      </c>
      <c r="S210" s="1" t="e">
        <f>'Schulleitungen Regelschule'!#REF!</f>
        <v>#REF!</v>
      </c>
      <c r="T210" s="1" t="e">
        <f>'Schulleitungen Regelschule'!#REF!</f>
        <v>#REF!</v>
      </c>
      <c r="U210" s="1" t="e">
        <f>'Schulleitungen Regelschule'!#REF!</f>
        <v>#REF!</v>
      </c>
      <c r="V210" s="1" t="str">
        <f>'Schulleitungen Regelschule'!L254</f>
        <v>Rorschach</v>
      </c>
      <c r="W210" s="1" t="e">
        <f>'Schulleitungen Regelschule'!#REF!</f>
        <v>#REF!</v>
      </c>
      <c r="X210" s="1" t="e">
        <f>'Schulleitungen Regelschule'!#REF!</f>
        <v>#REF!</v>
      </c>
    </row>
    <row r="211" spans="1:24">
      <c r="A211" s="1" t="str">
        <f>'Schulleitungen Regelschule'!A255</f>
        <v>Thal</v>
      </c>
      <c r="B211" s="1" t="str">
        <f>'Schulleitungen Regelschule'!E255</f>
        <v xml:space="preserve">Schulhaus Risegg </v>
      </c>
      <c r="C211" s="1" t="str">
        <f>'Schulleitungen Regelschule'!F255</f>
        <v>Wilenstrasse 2</v>
      </c>
      <c r="D211" s="1"/>
      <c r="E211" s="1" t="str">
        <f>'Schulleitungen Regelschule'!G255</f>
        <v>9422</v>
      </c>
      <c r="F211" s="1" t="str">
        <f>'Schulleitungen Regelschule'!H255</f>
        <v>Staad</v>
      </c>
      <c r="G211" s="1" t="str">
        <f>'Schulleitungen Regelschule'!B255</f>
        <v>Frau</v>
      </c>
      <c r="H211" s="1" t="str">
        <f>'Schulleitungen Regelschule'!C255</f>
        <v>Gabriela</v>
      </c>
      <c r="I211" s="1" t="str">
        <f>'Schulleitungen Regelschule'!D255</f>
        <v>Eigenmann</v>
      </c>
      <c r="N211" s="1" t="e">
        <f>'Schulleitungen Regelschule'!#REF!</f>
        <v>#REF!</v>
      </c>
      <c r="O211" s="1" t="e">
        <f>'Schulleitungen Regelschule'!#REF!</f>
        <v>#REF!</v>
      </c>
      <c r="P211" s="1" t="str">
        <f>'Schulleitungen Regelschule'!I255</f>
        <v xml:space="preserve">Gabriela.eigenmannatschulethal.ch </v>
      </c>
      <c r="Q211" s="1" t="str">
        <f>'Schulleitungen Regelschule'!J255</f>
        <v>72</v>
      </c>
      <c r="R211" s="1" t="str">
        <f>'Schulleitungen Regelschule'!K255</f>
        <v>Schulleitung KG/PS</v>
      </c>
      <c r="S211" s="1" t="e">
        <f>'Schulleitungen Regelschule'!#REF!</f>
        <v>#REF!</v>
      </c>
      <c r="T211" s="1" t="e">
        <f>'Schulleitungen Regelschule'!#REF!</f>
        <v>#REF!</v>
      </c>
      <c r="U211" s="1" t="e">
        <f>'Schulleitungen Regelschule'!#REF!</f>
        <v>#REF!</v>
      </c>
      <c r="V211" s="1" t="str">
        <f>'Schulleitungen Regelschule'!L255</f>
        <v>Rorschach</v>
      </c>
      <c r="W211" s="1" t="e">
        <f>'Schulleitungen Regelschule'!#REF!</f>
        <v>#REF!</v>
      </c>
      <c r="X211" s="1" t="e">
        <f>'Schulleitungen Regelschule'!#REF!</f>
        <v>#REF!</v>
      </c>
    </row>
    <row r="212" spans="1:24">
      <c r="A212" s="1" t="str">
        <f>'Schulleitungen Regelschule'!A256</f>
        <v>Thal</v>
      </c>
      <c r="B212" s="1" t="str">
        <f>'Schulleitungen Regelschule'!E256</f>
        <v>Schulhaus Altenrhein</v>
      </c>
      <c r="C212" s="1" t="str">
        <f>'Schulleitungen Regelschule'!F256</f>
        <v>Dorfstrasse 27</v>
      </c>
      <c r="D212" s="1"/>
      <c r="E212" s="1" t="str">
        <f>'Schulleitungen Regelschule'!G256</f>
        <v>9423</v>
      </c>
      <c r="F212" s="1" t="str">
        <f>'Schulleitungen Regelschule'!H256</f>
        <v>Altenrhein</v>
      </c>
      <c r="G212" s="1" t="str">
        <f>'Schulleitungen Regelschule'!B256</f>
        <v>Frau</v>
      </c>
      <c r="H212" s="1" t="str">
        <f>'Schulleitungen Regelschule'!C256</f>
        <v>Gabriela</v>
      </c>
      <c r="I212" s="1" t="str">
        <f>'Schulleitungen Regelschule'!D256</f>
        <v>Eigenmann</v>
      </c>
      <c r="N212" s="1" t="e">
        <f>'Schulleitungen Regelschule'!#REF!</f>
        <v>#REF!</v>
      </c>
      <c r="O212" s="1" t="e">
        <f>'Schulleitungen Regelschule'!#REF!</f>
        <v>#REF!</v>
      </c>
      <c r="P212" s="1" t="str">
        <f>'Schulleitungen Regelschule'!I256</f>
        <v xml:space="preserve">Gabriela.eigenmannatschulethal.ch </v>
      </c>
      <c r="Q212" s="1" t="str">
        <f>'Schulleitungen Regelschule'!J256</f>
        <v>72</v>
      </c>
      <c r="R212" s="1" t="str">
        <f>'Schulleitungen Regelschule'!K256</f>
        <v>Schulleitung KG/PS</v>
      </c>
      <c r="S212" s="1" t="e">
        <f>'Schulleitungen Regelschule'!#REF!</f>
        <v>#REF!</v>
      </c>
      <c r="T212" s="1" t="e">
        <f>'Schulleitungen Regelschule'!#REF!</f>
        <v>#REF!</v>
      </c>
      <c r="U212" s="1" t="e">
        <f>'Schulleitungen Regelschule'!#REF!</f>
        <v>#REF!</v>
      </c>
      <c r="V212" s="1" t="str">
        <f>'Schulleitungen Regelschule'!L256</f>
        <v>Rorschach</v>
      </c>
      <c r="W212" s="1" t="e">
        <f>'Schulleitungen Regelschule'!#REF!</f>
        <v>#REF!</v>
      </c>
      <c r="X212" s="1" t="e">
        <f>'Schulleitungen Regelschule'!#REF!</f>
        <v>#REF!</v>
      </c>
    </row>
    <row r="213" spans="1:24">
      <c r="A213" s="1" t="str">
        <f>'Schulleitungen Regelschule'!A257</f>
        <v>Thal</v>
      </c>
      <c r="B213" s="1" t="str">
        <f>'Schulleitungen Regelschule'!E257</f>
        <v xml:space="preserve">Oberstufenzentrum Thal </v>
      </c>
      <c r="C213" s="1" t="str">
        <f>'Schulleitungen Regelschule'!F257</f>
        <v>Dorfstrasse 41</v>
      </c>
      <c r="D213" s="1"/>
      <c r="E213" s="1" t="str">
        <f>'Schulleitungen Regelschule'!G257</f>
        <v>9425</v>
      </c>
      <c r="F213" s="1" t="str">
        <f>'Schulleitungen Regelschule'!H257</f>
        <v>Thal</v>
      </c>
      <c r="G213" s="1" t="str">
        <f>'Schulleitungen Regelschule'!B257</f>
        <v>Herr</v>
      </c>
      <c r="H213" s="1" t="str">
        <f>'Schulleitungen Regelschule'!C257</f>
        <v>Harry</v>
      </c>
      <c r="I213" s="1" t="str">
        <f>'Schulleitungen Regelschule'!D257</f>
        <v>Schulz</v>
      </c>
      <c r="N213" s="1" t="e">
        <f>'Schulleitungen Regelschule'!#REF!</f>
        <v>#REF!</v>
      </c>
      <c r="O213" s="1" t="e">
        <f>'Schulleitungen Regelschule'!#REF!</f>
        <v>#REF!</v>
      </c>
      <c r="P213" s="1" t="str">
        <f>'Schulleitungen Regelschule'!I257</f>
        <v>schulleitung.ozatschulethal.ch</v>
      </c>
      <c r="Q213" s="1" t="str">
        <f>'Schulleitungen Regelschule'!J257</f>
        <v>73</v>
      </c>
      <c r="R213" s="1" t="str">
        <f>'Schulleitungen Regelschule'!K257</f>
        <v>Schulleitung OS</v>
      </c>
      <c r="S213" s="1" t="e">
        <f>'Schulleitungen Regelschule'!#REF!</f>
        <v>#REF!</v>
      </c>
      <c r="T213" s="1" t="e">
        <f>'Schulleitungen Regelschule'!#REF!</f>
        <v>#REF!</v>
      </c>
      <c r="U213" s="1" t="e">
        <f>'Schulleitungen Regelschule'!#REF!</f>
        <v>#REF!</v>
      </c>
      <c r="V213" s="1" t="str">
        <f>'Schulleitungen Regelschule'!L257</f>
        <v>Rorschach</v>
      </c>
      <c r="W213" s="1" t="e">
        <f>'Schulleitungen Regelschule'!#REF!</f>
        <v>#REF!</v>
      </c>
      <c r="X213" s="1" t="e">
        <f>'Schulleitungen Regelschule'!#REF!</f>
        <v>#REF!</v>
      </c>
    </row>
    <row r="214" spans="1:24">
      <c r="A214" s="1" t="str">
        <f>'Schulleitungen Regelschule'!A258</f>
        <v>Tübach</v>
      </c>
      <c r="B214" s="1" t="str">
        <f>'Schulleitungen Regelschule'!E258</f>
        <v xml:space="preserve">Schulhaus Hermet </v>
      </c>
      <c r="C214" s="1" t="str">
        <f>'Schulleitungen Regelschule'!F258</f>
        <v>Schulstrasse 14</v>
      </c>
      <c r="D214" s="1"/>
      <c r="E214" s="1" t="str">
        <f>'Schulleitungen Regelschule'!G258</f>
        <v>9327</v>
      </c>
      <c r="F214" s="1" t="str">
        <f>'Schulleitungen Regelschule'!H258</f>
        <v>Tübach</v>
      </c>
      <c r="G214" s="1" t="str">
        <f>'Schulleitungen Regelschule'!B258</f>
        <v>Frau</v>
      </c>
      <c r="H214" s="1" t="str">
        <f>'Schulleitungen Regelschule'!C258</f>
        <v>Monique</v>
      </c>
      <c r="I214" s="1" t="str">
        <f>'Schulleitungen Regelschule'!D258</f>
        <v>Sutter</v>
      </c>
      <c r="N214" s="1" t="e">
        <f>'Schulleitungen Regelschule'!#REF!</f>
        <v>#REF!</v>
      </c>
      <c r="O214" s="1" t="e">
        <f>'Schulleitungen Regelschule'!#REF!</f>
        <v>#REF!</v>
      </c>
      <c r="P214" s="1" t="str">
        <f>'Schulleitungen Regelschule'!I258</f>
        <v>monique.sutteratschule-tuebach.ch</v>
      </c>
      <c r="Q214" s="1" t="str">
        <f>'Schulleitungen Regelschule'!J258</f>
        <v>72</v>
      </c>
      <c r="R214" s="1" t="str">
        <f>'Schulleitungen Regelschule'!K258</f>
        <v>Schulleitung KG/PS</v>
      </c>
      <c r="S214" s="1" t="e">
        <f>'Schulleitungen Regelschule'!#REF!</f>
        <v>#REF!</v>
      </c>
      <c r="T214" s="1" t="e">
        <f>'Schulleitungen Regelschule'!#REF!</f>
        <v>#REF!</v>
      </c>
      <c r="U214" s="1" t="e">
        <f>'Schulleitungen Regelschule'!#REF!</f>
        <v>#REF!</v>
      </c>
      <c r="V214" s="1" t="str">
        <f>'Schulleitungen Regelschule'!L258</f>
        <v>Rorschach</v>
      </c>
      <c r="W214" s="1" t="e">
        <f>'Schulleitungen Regelschule'!#REF!</f>
        <v>#REF!</v>
      </c>
      <c r="X214" s="1" t="e">
        <f>'Schulleitungen Regelschule'!#REF!</f>
        <v>#REF!</v>
      </c>
    </row>
    <row r="215" spans="1:24">
      <c r="A215" s="1" t="str">
        <f>'Schulleitungen Regelschule'!A259</f>
        <v>Untereggen (PS)</v>
      </c>
      <c r="B215" s="1" t="str">
        <f>'Schulleitungen Regelschule'!E259</f>
        <v>Schule Untereggen</v>
      </c>
      <c r="C215" s="1" t="str">
        <f>'Schulleitungen Regelschule'!F259</f>
        <v>Spielbüelstrasse 9</v>
      </c>
      <c r="D215" s="1"/>
      <c r="E215" s="1" t="str">
        <f>'Schulleitungen Regelschule'!G259</f>
        <v>9033</v>
      </c>
      <c r="F215" s="1" t="str">
        <f>'Schulleitungen Regelschule'!H259</f>
        <v>Untereggen</v>
      </c>
      <c r="G215" s="1" t="str">
        <f>'Schulleitungen Regelschule'!B259</f>
        <v>Herr</v>
      </c>
      <c r="H215" s="1" t="str">
        <f>'Schulleitungen Regelschule'!C259</f>
        <v>Thomas</v>
      </c>
      <c r="I215" s="1" t="str">
        <f>'Schulleitungen Regelschule'!D259</f>
        <v>Allmann</v>
      </c>
      <c r="N215" s="1" t="e">
        <f>'Schulleitungen Regelschule'!#REF!</f>
        <v>#REF!</v>
      </c>
      <c r="O215" s="1" t="e">
        <f>'Schulleitungen Regelschule'!#REF!</f>
        <v>#REF!</v>
      </c>
      <c r="P215" s="1" t="str">
        <f>'Schulleitungen Regelschule'!I259</f>
        <v>schulleitungatschule-untereggen.ch</v>
      </c>
      <c r="Q215" s="1" t="str">
        <f>'Schulleitungen Regelschule'!J259</f>
        <v>72</v>
      </c>
      <c r="R215" s="1" t="str">
        <f>'Schulleitungen Regelschule'!K259</f>
        <v>Schulleitung KG/PS</v>
      </c>
      <c r="S215" s="1" t="e">
        <f>'Schulleitungen Regelschule'!#REF!</f>
        <v>#REF!</v>
      </c>
      <c r="T215" s="1" t="e">
        <f>'Schulleitungen Regelschule'!#REF!</f>
        <v>#REF!</v>
      </c>
      <c r="U215" s="1" t="e">
        <f>'Schulleitungen Regelschule'!#REF!</f>
        <v>#REF!</v>
      </c>
      <c r="V215" s="1" t="str">
        <f>'Schulleitungen Regelschule'!L259</f>
        <v>Rorschach</v>
      </c>
      <c r="W215" s="1" t="e">
        <f>'Schulleitungen Regelschule'!#REF!</f>
        <v>#REF!</v>
      </c>
      <c r="X215" s="1" t="e">
        <f>'Schulleitungen Regelschule'!#REF!</f>
        <v>#REF!</v>
      </c>
    </row>
    <row r="216" spans="1:24">
      <c r="A216" s="1" t="str">
        <f>Schulverwaltung!A77</f>
        <v>Uznach</v>
      </c>
      <c r="B216" s="1" t="str">
        <f>Schulverwaltung!E77</f>
        <v xml:space="preserve">Schule Uznach </v>
      </c>
      <c r="C216" s="1" t="str">
        <f>Schulverwaltung!F77</f>
        <v>Herrenackerstrasse 29</v>
      </c>
      <c r="D216" s="1">
        <f>Schulverwaltung!G77</f>
        <v>0</v>
      </c>
      <c r="E216" s="1" t="str">
        <f>Schulverwaltung!H77</f>
        <v>8730</v>
      </c>
      <c r="F216" s="1" t="str">
        <f>Schulverwaltung!I77</f>
        <v>Uznach</v>
      </c>
      <c r="G216" s="1" t="str">
        <f>Schulverwaltung!B77</f>
        <v>Herr</v>
      </c>
      <c r="H216" s="1" t="str">
        <f>Schulverwaltung!C77</f>
        <v>Fredi</v>
      </c>
      <c r="I216" s="1" t="str">
        <f>Schulverwaltung!D77</f>
        <v>Fäh</v>
      </c>
      <c r="N216" s="1" t="str">
        <f>Schulverwaltung!J77</f>
        <v>1</v>
      </c>
      <c r="O216" s="1" t="str">
        <f>Schulverwaltung!K77</f>
        <v>1</v>
      </c>
      <c r="P216" s="1" t="str">
        <f>Schulverwaltung!L77</f>
        <v>fredi.faeh@uznach.ch</v>
      </c>
      <c r="Q216" s="1" t="str">
        <f>Schulverwaltung!M77</f>
        <v>63</v>
      </c>
      <c r="R216" s="1" t="str">
        <f>Schulverwaltung!N77</f>
        <v>Schulsekretärin Gmde</v>
      </c>
      <c r="S216" s="1" t="str">
        <f>Schulverwaltung!O77</f>
        <v>055 285 38 00</v>
      </c>
      <c r="T216" s="1" t="str">
        <f>Schulverwaltung!P77</f>
        <v>54</v>
      </c>
      <c r="U216" s="1" t="str">
        <f>Schulverwaltung!Q77</f>
        <v>6</v>
      </c>
      <c r="V216" s="1" t="str">
        <f>Schulverwaltung!R77</f>
        <v>See-Gaster</v>
      </c>
      <c r="W216" s="1">
        <f>Schulverwaltung!S77</f>
        <v>0</v>
      </c>
      <c r="X216" s="245" t="e">
        <f>'Schulleitungen Regelschule'!#REF!</f>
        <v>#REF!</v>
      </c>
    </row>
    <row r="217" spans="1:24">
      <c r="A217" s="1" t="str">
        <f>'Schulleitungen Regelschule'!A266</f>
        <v>Uzwil</v>
      </c>
      <c r="B217" s="1" t="str">
        <f>'Schulleitungen Regelschule'!E266</f>
        <v xml:space="preserve">Oberstufe Uzeschuelhus </v>
      </c>
      <c r="C217" s="1" t="str">
        <f>'Schulleitungen Regelschule'!F266</f>
        <v>Bahnhofstrasse 121</v>
      </c>
      <c r="D217" s="1"/>
      <c r="E217" s="1" t="str">
        <f>'Schulleitungen Regelschule'!G266</f>
        <v>9244</v>
      </c>
      <c r="F217" s="1" t="str">
        <f>'Schulleitungen Regelschule'!H266</f>
        <v>Niederuzwil</v>
      </c>
      <c r="G217" s="1" t="str">
        <f>'Schulleitungen Regelschule'!B266</f>
        <v>Herr</v>
      </c>
      <c r="H217" s="1" t="str">
        <f>'Schulleitungen Regelschule'!C266</f>
        <v>Gilles</v>
      </c>
      <c r="I217" s="1" t="str">
        <f>'Schulleitungen Regelschule'!D266</f>
        <v>Allenspach</v>
      </c>
      <c r="N217" s="1" t="e">
        <f>'Schulleitungen Regelschule'!#REF!</f>
        <v>#REF!</v>
      </c>
      <c r="O217" s="1" t="e">
        <f>'Schulleitungen Regelschule'!#REF!</f>
        <v>#REF!</v>
      </c>
      <c r="P217" s="1" t="str">
        <f>'Schulleitungen Regelschule'!I266</f>
        <v>gilles.allenspachatschule-uzwil.ch</v>
      </c>
      <c r="Q217" s="1" t="str">
        <f>'Schulleitungen Regelschule'!J266</f>
        <v>73</v>
      </c>
      <c r="R217" s="1" t="str">
        <f>'Schulleitungen Regelschule'!K266</f>
        <v>Schulleitung OS</v>
      </c>
      <c r="S217" s="1" t="e">
        <f>'Schulleitungen Regelschule'!#REF!</f>
        <v>#REF!</v>
      </c>
      <c r="T217" s="1" t="e">
        <f>'Schulleitungen Regelschule'!#REF!</f>
        <v>#REF!</v>
      </c>
      <c r="U217" s="1" t="e">
        <f>'Schulleitungen Regelschule'!#REF!</f>
        <v>#REF!</v>
      </c>
      <c r="V217" s="1" t="str">
        <f>'Schulleitungen Regelschule'!L266</f>
        <v>Wil</v>
      </c>
      <c r="W217" s="1" t="e">
        <f>'Schulleitungen Regelschule'!#REF!</f>
        <v>#REF!</v>
      </c>
      <c r="X217" s="1" t="s">
        <v>2032</v>
      </c>
    </row>
    <row r="218" spans="1:24">
      <c r="A218" s="1" t="str">
        <f>'Schulleitungen Regelschule'!A267</f>
        <v>Uzwil</v>
      </c>
      <c r="B218" s="1" t="str">
        <f>'Schulleitungen Regelschule'!E267</f>
        <v xml:space="preserve">Oberstufe Schöntal </v>
      </c>
      <c r="C218" s="1" t="str">
        <f>'Schulleitungen Regelschule'!F267</f>
        <v>Schöntalstrasse 2</v>
      </c>
      <c r="D218" s="1"/>
      <c r="E218" s="1" t="str">
        <f>'Schulleitungen Regelschule'!G267</f>
        <v>9244</v>
      </c>
      <c r="F218" s="1" t="str">
        <f>'Schulleitungen Regelschule'!H267</f>
        <v>Niederuzwil</v>
      </c>
      <c r="G218" s="1" t="str">
        <f>'Schulleitungen Regelschule'!B267</f>
        <v>Herr</v>
      </c>
      <c r="H218" s="1" t="str">
        <f>'Schulleitungen Regelschule'!C267</f>
        <v>Christoph</v>
      </c>
      <c r="I218" s="1" t="str">
        <f>'Schulleitungen Regelschule'!D267</f>
        <v>Eggenberger</v>
      </c>
      <c r="N218" s="1" t="e">
        <f>'Schulleitungen Regelschule'!#REF!</f>
        <v>#REF!</v>
      </c>
      <c r="O218" s="1" t="e">
        <f>'Schulleitungen Regelschule'!#REF!</f>
        <v>#REF!</v>
      </c>
      <c r="P218" s="1" t="str">
        <f>'Schulleitungen Regelschule'!I267</f>
        <v>christoph.eggenbergeratschule-uzwil.ch</v>
      </c>
      <c r="Q218" s="1" t="str">
        <f>'Schulleitungen Regelschule'!J267</f>
        <v>73</v>
      </c>
      <c r="R218" s="1" t="str">
        <f>'Schulleitungen Regelschule'!K267</f>
        <v>Schulleitung OS</v>
      </c>
      <c r="S218" s="1" t="e">
        <f>'Schulleitungen Regelschule'!#REF!</f>
        <v>#REF!</v>
      </c>
      <c r="T218" s="1" t="e">
        <f>'Schulleitungen Regelschule'!#REF!</f>
        <v>#REF!</v>
      </c>
      <c r="U218" s="1" t="e">
        <f>'Schulleitungen Regelschule'!#REF!</f>
        <v>#REF!</v>
      </c>
      <c r="V218" s="1" t="str">
        <f>'Schulleitungen Regelschule'!L267</f>
        <v>Wil</v>
      </c>
      <c r="W218" s="1" t="e">
        <f>'Schulleitungen Regelschule'!#REF!</f>
        <v>#REF!</v>
      </c>
      <c r="X218" s="1" t="e">
        <f>'Schulleitungen Regelschule'!#REF!</f>
        <v>#REF!</v>
      </c>
    </row>
    <row r="219" spans="1:24">
      <c r="A219" s="1" t="str">
        <f>'Schulleitungen Regelschule'!A268</f>
        <v>Uzwil</v>
      </c>
      <c r="B219" s="1" t="str">
        <f>'Schulleitungen Regelschule'!E268</f>
        <v xml:space="preserve">Schulhaus Kirchstrasse </v>
      </c>
      <c r="C219" s="1" t="str">
        <f>'Schulleitungen Regelschule'!F268</f>
        <v>Kirchstrasse 4</v>
      </c>
      <c r="D219" s="1"/>
      <c r="E219" s="1" t="str">
        <f>'Schulleitungen Regelschule'!G268</f>
        <v>9244</v>
      </c>
      <c r="F219" s="1" t="str">
        <f>'Schulleitungen Regelschule'!H268</f>
        <v>Niederuzwil</v>
      </c>
      <c r="G219" s="1" t="str">
        <f>'Schulleitungen Regelschule'!B268</f>
        <v>Frau</v>
      </c>
      <c r="H219" s="1" t="str">
        <f>'Schulleitungen Regelschule'!C268</f>
        <v>Christine</v>
      </c>
      <c r="I219" s="1" t="str">
        <f>'Schulleitungen Regelschule'!D268</f>
        <v>Haas</v>
      </c>
      <c r="N219" s="1" t="e">
        <f>'Schulleitungen Regelschule'!#REF!</f>
        <v>#REF!</v>
      </c>
      <c r="O219" s="1" t="e">
        <f>'Schulleitungen Regelschule'!#REF!</f>
        <v>#REF!</v>
      </c>
      <c r="P219" s="1" t="str">
        <f>'Schulleitungen Regelschule'!I268</f>
        <v>christine.haasatschule-uzwil.ch</v>
      </c>
      <c r="Q219" s="1" t="str">
        <f>'Schulleitungen Regelschule'!J268</f>
        <v>71</v>
      </c>
      <c r="R219" s="1" t="str">
        <f>'Schulleitungen Regelschule'!K268</f>
        <v>Schulleitung PS</v>
      </c>
      <c r="S219" s="1" t="e">
        <f>'Schulleitungen Regelschule'!#REF!</f>
        <v>#REF!</v>
      </c>
      <c r="T219" s="1" t="e">
        <f>'Schulleitungen Regelschule'!#REF!</f>
        <v>#REF!</v>
      </c>
      <c r="U219" s="1" t="e">
        <f>'Schulleitungen Regelschule'!#REF!</f>
        <v>#REF!</v>
      </c>
      <c r="V219" s="1" t="str">
        <f>'Schulleitungen Regelschule'!L268</f>
        <v>Wil</v>
      </c>
      <c r="W219" s="1" t="e">
        <f>'Schulleitungen Regelschule'!#REF!</f>
        <v>#REF!</v>
      </c>
      <c r="X219" s="1" t="e">
        <f>'Schulleitungen Regelschule'!#REF!</f>
        <v>#REF!</v>
      </c>
    </row>
    <row r="220" spans="1:24">
      <c r="A220" s="1" t="str">
        <f>'Schulleitungen Regelschule'!A269</f>
        <v>Uzwil</v>
      </c>
      <c r="B220" s="1" t="str">
        <f>'Schulleitungen Regelschule'!E269</f>
        <v xml:space="preserve">Schulhaus Neuhof </v>
      </c>
      <c r="C220" s="1" t="str">
        <f>'Schulleitungen Regelschule'!F269</f>
        <v>Ahornstrasse 10</v>
      </c>
      <c r="D220" s="1"/>
      <c r="E220" s="1" t="str">
        <f>'Schulleitungen Regelschule'!G269</f>
        <v>9240</v>
      </c>
      <c r="F220" s="1" t="str">
        <f>'Schulleitungen Regelschule'!H269</f>
        <v>Uzwil</v>
      </c>
      <c r="G220" s="1" t="str">
        <f>'Schulleitungen Regelschule'!B269</f>
        <v>Herr</v>
      </c>
      <c r="H220" s="1" t="str">
        <f>'Schulleitungen Regelschule'!C269</f>
        <v>Patrick</v>
      </c>
      <c r="I220" s="1" t="str">
        <f>'Schulleitungen Regelschule'!D269</f>
        <v>Hilb</v>
      </c>
      <c r="N220" s="1" t="e">
        <f>'Schulleitungen Regelschule'!#REF!</f>
        <v>#REF!</v>
      </c>
      <c r="O220" s="1" t="e">
        <f>'Schulleitungen Regelschule'!#REF!</f>
        <v>#REF!</v>
      </c>
      <c r="P220" s="1" t="str">
        <f>'Schulleitungen Regelschule'!I269</f>
        <v>patrick.hilbatschule-uzwil.ch</v>
      </c>
      <c r="Q220" s="1" t="str">
        <f>'Schulleitungen Regelschule'!J269</f>
        <v>71</v>
      </c>
      <c r="R220" s="1" t="str">
        <f>'Schulleitungen Regelschule'!K269</f>
        <v>Schulleitung PS</v>
      </c>
      <c r="S220" s="1" t="e">
        <f>'Schulleitungen Regelschule'!#REF!</f>
        <v>#REF!</v>
      </c>
      <c r="T220" s="1" t="e">
        <f>'Schulleitungen Regelschule'!#REF!</f>
        <v>#REF!</v>
      </c>
      <c r="U220" s="1" t="e">
        <f>'Schulleitungen Regelschule'!#REF!</f>
        <v>#REF!</v>
      </c>
      <c r="V220" s="1" t="str">
        <f>'Schulleitungen Regelschule'!L269</f>
        <v>Wil</v>
      </c>
      <c r="W220" s="1" t="e">
        <f>'Schulleitungen Regelschule'!#REF!</f>
        <v>#REF!</v>
      </c>
      <c r="X220" s="1" t="e">
        <f>'Schulleitungen Regelschule'!#REF!</f>
        <v>#REF!</v>
      </c>
    </row>
    <row r="221" spans="1:24">
      <c r="A221" s="1" t="str">
        <f>'Schulleitungen Regelschule'!A270</f>
        <v>Uzwil</v>
      </c>
      <c r="B221" s="1" t="str">
        <f>'Schulleitungen Regelschule'!E270</f>
        <v>Schulhaus Herrenhof</v>
      </c>
      <c r="C221" s="1" t="str">
        <f>'Schulleitungen Regelschule'!F270</f>
        <v>Herrenhofstrasse 25</v>
      </c>
      <c r="D221" s="1"/>
      <c r="E221" s="1" t="str">
        <f>'Schulleitungen Regelschule'!G270</f>
        <v>9244</v>
      </c>
      <c r="F221" s="1" t="str">
        <f>'Schulleitungen Regelschule'!H270</f>
        <v>Niederuzwil</v>
      </c>
      <c r="G221" s="1" t="str">
        <f>'Schulleitungen Regelschule'!B270</f>
        <v>Herr</v>
      </c>
      <c r="H221" s="1" t="str">
        <f>'Schulleitungen Regelschule'!C270</f>
        <v>Daniel</v>
      </c>
      <c r="I221" s="1" t="str">
        <f>'Schulleitungen Regelschule'!D270</f>
        <v>Mathieu</v>
      </c>
      <c r="N221" s="1" t="e">
        <f>'Schulleitungen Regelschule'!#REF!</f>
        <v>#REF!</v>
      </c>
      <c r="O221" s="1" t="e">
        <f>'Schulleitungen Regelschule'!#REF!</f>
        <v>#REF!</v>
      </c>
      <c r="P221" s="1" t="str">
        <f>'Schulleitungen Regelschule'!I270</f>
        <v>daniel.mathieuatschule-uzwil.ch</v>
      </c>
      <c r="Q221" s="1" t="str">
        <f>'Schulleitungen Regelschule'!J270</f>
        <v>72</v>
      </c>
      <c r="R221" s="1" t="str">
        <f>'Schulleitungen Regelschule'!K270</f>
        <v>Schulleitung KG/PS</v>
      </c>
      <c r="S221" s="1" t="e">
        <f>'Schulleitungen Regelschule'!#REF!</f>
        <v>#REF!</v>
      </c>
      <c r="T221" s="1" t="e">
        <f>'Schulleitungen Regelschule'!#REF!</f>
        <v>#REF!</v>
      </c>
      <c r="U221" s="1" t="e">
        <f>'Schulleitungen Regelschule'!#REF!</f>
        <v>#REF!</v>
      </c>
      <c r="V221" s="1" t="str">
        <f>'Schulleitungen Regelschule'!L270</f>
        <v>Wil</v>
      </c>
      <c r="W221" s="1" t="e">
        <f>'Schulleitungen Regelschule'!#REF!</f>
        <v>#REF!</v>
      </c>
      <c r="X221" s="1" t="e">
        <f>'Schulleitungen Regelschule'!#REF!</f>
        <v>#REF!</v>
      </c>
    </row>
    <row r="222" spans="1:24">
      <c r="A222" s="1" t="str">
        <f>'Schulleitungen Regelschule'!A271</f>
        <v>Uzwil</v>
      </c>
      <c r="B222" s="1" t="str">
        <f>'Schulleitungen Regelschule'!E271</f>
        <v xml:space="preserve">Schulhaus Oberberg </v>
      </c>
      <c r="C222" s="1" t="str">
        <f>'Schulleitungen Regelschule'!F271</f>
        <v>Schulhausstrasse 12</v>
      </c>
      <c r="D222" s="1"/>
      <c r="E222" s="1" t="str">
        <f>'Schulleitungen Regelschule'!G271</f>
        <v>9247</v>
      </c>
      <c r="F222" s="1" t="str">
        <f>'Schulleitungen Regelschule'!H271</f>
        <v>Henau</v>
      </c>
      <c r="G222" s="1" t="str">
        <f>'Schulleitungen Regelschule'!B271</f>
        <v>Herr</v>
      </c>
      <c r="H222" s="1" t="str">
        <f>'Schulleitungen Regelschule'!C271</f>
        <v>Robert</v>
      </c>
      <c r="I222" s="1" t="str">
        <f>'Schulleitungen Regelschule'!D271</f>
        <v>Singer</v>
      </c>
      <c r="N222" s="1" t="e">
        <f>'Schulleitungen Regelschule'!#REF!</f>
        <v>#REF!</v>
      </c>
      <c r="O222" s="1" t="e">
        <f>'Schulleitungen Regelschule'!#REF!</f>
        <v>#REF!</v>
      </c>
      <c r="P222" s="1" t="str">
        <f>'Schulleitungen Regelschule'!I271</f>
        <v>robert.singeratschule-uzwil.ch</v>
      </c>
      <c r="Q222" s="1" t="str">
        <f>'Schulleitungen Regelschule'!J271</f>
        <v>72</v>
      </c>
      <c r="R222" s="1" t="str">
        <f>'Schulleitungen Regelschule'!K271</f>
        <v>Schulleitung KG/PS</v>
      </c>
      <c r="S222" s="1" t="e">
        <f>'Schulleitungen Regelschule'!#REF!</f>
        <v>#REF!</v>
      </c>
      <c r="T222" s="1" t="e">
        <f>'Schulleitungen Regelschule'!#REF!</f>
        <v>#REF!</v>
      </c>
      <c r="U222" s="1" t="e">
        <f>'Schulleitungen Regelschule'!#REF!</f>
        <v>#REF!</v>
      </c>
      <c r="V222" s="1" t="str">
        <f>'Schulleitungen Regelschule'!L271</f>
        <v>Wil</v>
      </c>
      <c r="W222" s="1" t="e">
        <f>'Schulleitungen Regelschule'!#REF!</f>
        <v>#REF!</v>
      </c>
      <c r="X222" s="1" t="e">
        <f>'Schulleitungen Regelschule'!#REF!</f>
        <v>#REF!</v>
      </c>
    </row>
    <row r="223" spans="1:24">
      <c r="A223" s="1" t="str">
        <f>'Schulleitungen Regelschule'!A272</f>
        <v>Vilters-Wangs</v>
      </c>
      <c r="B223" s="1" t="str">
        <f>'Schulleitungen Regelschule'!E272</f>
        <v>Oberstufe Vilters-Wangs</v>
      </c>
      <c r="C223" s="1" t="str">
        <f>'Schulleitungen Regelschule'!F272</f>
        <v>Schulhausstrasse 24</v>
      </c>
      <c r="D223" s="1"/>
      <c r="E223" s="1" t="str">
        <f>'Schulleitungen Regelschule'!G272</f>
        <v>7324</v>
      </c>
      <c r="F223" s="1" t="str">
        <f>'Schulleitungen Regelschule'!H272</f>
        <v>Vilters</v>
      </c>
      <c r="G223" s="1" t="str">
        <f>'Schulleitungen Regelschule'!B272</f>
        <v>Herr</v>
      </c>
      <c r="H223" s="1" t="str">
        <f>'Schulleitungen Regelschule'!C272</f>
        <v>Rouven</v>
      </c>
      <c r="I223" s="1" t="str">
        <f>'Schulleitungen Regelschule'!D272</f>
        <v>Bigger</v>
      </c>
      <c r="N223" s="1" t="e">
        <f>'Schulleitungen Regelschule'!#REF!</f>
        <v>#REF!</v>
      </c>
      <c r="O223" s="1" t="e">
        <f>'Schulleitungen Regelschule'!#REF!</f>
        <v>#REF!</v>
      </c>
      <c r="P223" s="1" t="str">
        <f>'Schulleitungen Regelschule'!I272</f>
        <v>rouven.biggeratschuleviwa.ch</v>
      </c>
      <c r="Q223" s="1" t="str">
        <f>'Schulleitungen Regelschule'!J272</f>
        <v>73</v>
      </c>
      <c r="R223" s="1" t="str">
        <f>'Schulleitungen Regelschule'!K272</f>
        <v>Schulleitung OS</v>
      </c>
      <c r="S223" s="1" t="e">
        <f>'Schulleitungen Regelschule'!#REF!</f>
        <v>#REF!</v>
      </c>
      <c r="T223" s="1" t="e">
        <f>'Schulleitungen Regelschule'!#REF!</f>
        <v>#REF!</v>
      </c>
      <c r="U223" s="1" t="e">
        <f>'Schulleitungen Regelschule'!#REF!</f>
        <v>#REF!</v>
      </c>
      <c r="V223" s="1" t="str">
        <f>'Schulleitungen Regelschule'!L272</f>
        <v>Sarganserland</v>
      </c>
      <c r="W223" s="1" t="e">
        <f>'Schulleitungen Regelschule'!#REF!</f>
        <v>#REF!</v>
      </c>
      <c r="X223" s="1" t="e">
        <f>'Schulleitungen Regelschule'!#REF!</f>
        <v>#REF!</v>
      </c>
    </row>
    <row r="224" spans="1:24">
      <c r="A224" s="1" t="str">
        <f>'Schulleitungen Regelschule'!A273</f>
        <v>Vilters-Wangs</v>
      </c>
      <c r="B224" s="1" t="str">
        <f>'Schulleitungen Regelschule'!E273</f>
        <v>Primarschule Bovel Vilters</v>
      </c>
      <c r="C224" s="1" t="str">
        <f>'Schulleitungen Regelschule'!F273</f>
        <v>Schulhausstrasse 20</v>
      </c>
      <c r="D224" s="1"/>
      <c r="E224" s="1" t="str">
        <f>'Schulleitungen Regelschule'!G273</f>
        <v>7324</v>
      </c>
      <c r="F224" s="1" t="str">
        <f>'Schulleitungen Regelschule'!H273</f>
        <v>Vilters</v>
      </c>
      <c r="G224" s="1" t="str">
        <f>'Schulleitungen Regelschule'!B273</f>
        <v>Frau</v>
      </c>
      <c r="H224" s="1" t="str">
        <f>'Schulleitungen Regelschule'!C273</f>
        <v>Yvonne</v>
      </c>
      <c r="I224" s="1" t="str">
        <f>'Schulleitungen Regelschule'!D273</f>
        <v>Anderegg</v>
      </c>
      <c r="N224" s="1" t="e">
        <f>'Schulleitungen Regelschule'!#REF!</f>
        <v>#REF!</v>
      </c>
      <c r="O224" s="1" t="e">
        <f>'Schulleitungen Regelschule'!#REF!</f>
        <v>#REF!</v>
      </c>
      <c r="P224" s="1" t="str">
        <f>'Schulleitungen Regelschule'!I273</f>
        <v>yvonne.andereggatschuleviwa.ch</v>
      </c>
      <c r="Q224" s="1" t="str">
        <f>'Schulleitungen Regelschule'!J273</f>
        <v>72</v>
      </c>
      <c r="R224" s="1" t="str">
        <f>'Schulleitungen Regelschule'!K273</f>
        <v>Schulleitung KG/PS</v>
      </c>
      <c r="S224" s="1" t="e">
        <f>'Schulleitungen Regelschule'!#REF!</f>
        <v>#REF!</v>
      </c>
      <c r="T224" s="1" t="e">
        <f>'Schulleitungen Regelschule'!#REF!</f>
        <v>#REF!</v>
      </c>
      <c r="U224" s="1" t="e">
        <f>'Schulleitungen Regelschule'!#REF!</f>
        <v>#REF!</v>
      </c>
      <c r="V224" s="1" t="str">
        <f>'Schulleitungen Regelschule'!L273</f>
        <v>Sarganserland</v>
      </c>
      <c r="W224" s="1" t="e">
        <f>'Schulleitungen Regelschule'!#REF!</f>
        <v>#REF!</v>
      </c>
      <c r="X224" s="1" t="e">
        <f>'Schulleitungen Regelschule'!#REF!</f>
        <v>#REF!</v>
      </c>
    </row>
    <row r="225" spans="1:24">
      <c r="A225" s="1" t="str">
        <f>'Schulleitungen Regelschule'!A274</f>
        <v>Vilters-Wangs</v>
      </c>
      <c r="B225" s="1" t="str">
        <f>'Schulleitungen Regelschule'!E274</f>
        <v xml:space="preserve">Primarschulhaus Brüel Wangs </v>
      </c>
      <c r="C225" s="1" t="str">
        <f>'Schulleitungen Regelschule'!F274</f>
        <v>Schulhausstrasse 4</v>
      </c>
      <c r="D225" s="1"/>
      <c r="E225" s="1" t="str">
        <f>'Schulleitungen Regelschule'!G274</f>
        <v>7323</v>
      </c>
      <c r="F225" s="1" t="str">
        <f>'Schulleitungen Regelschule'!H274</f>
        <v>Wangs</v>
      </c>
      <c r="G225" s="1" t="str">
        <f>'Schulleitungen Regelschule'!B274</f>
        <v>Herr</v>
      </c>
      <c r="H225" s="1" t="str">
        <f>'Schulleitungen Regelschule'!C274</f>
        <v>Marcel</v>
      </c>
      <c r="I225" s="1" t="str">
        <f>'Schulleitungen Regelschule'!D274</f>
        <v>John</v>
      </c>
      <c r="N225" s="1" t="e">
        <f>'Schulleitungen Regelschule'!#REF!</f>
        <v>#REF!</v>
      </c>
      <c r="O225" s="1" t="e">
        <f>'Schulleitungen Regelschule'!#REF!</f>
        <v>#REF!</v>
      </c>
      <c r="P225" s="1" t="str">
        <f>'Schulleitungen Regelschule'!I274</f>
        <v>marcel.johnatschuleviwa.ch</v>
      </c>
      <c r="Q225" s="1" t="str">
        <f>'Schulleitungen Regelschule'!J274</f>
        <v>72</v>
      </c>
      <c r="R225" s="1" t="str">
        <f>'Schulleitungen Regelschule'!K274</f>
        <v>Schulleitung KG/PS</v>
      </c>
      <c r="S225" s="1" t="e">
        <f>'Schulleitungen Regelschule'!#REF!</f>
        <v>#REF!</v>
      </c>
      <c r="T225" s="1" t="e">
        <f>'Schulleitungen Regelschule'!#REF!</f>
        <v>#REF!</v>
      </c>
      <c r="U225" s="1" t="e">
        <f>'Schulleitungen Regelschule'!#REF!</f>
        <v>#REF!</v>
      </c>
      <c r="V225" s="1" t="str">
        <f>'Schulleitungen Regelschule'!L274</f>
        <v>Sarganserland</v>
      </c>
      <c r="W225" s="1" t="e">
        <f>'Schulleitungen Regelschule'!#REF!</f>
        <v>#REF!</v>
      </c>
      <c r="X225" s="1" t="e">
        <f>'Schulleitungen Regelschule'!#REF!</f>
        <v>#REF!</v>
      </c>
    </row>
    <row r="226" spans="1:24">
      <c r="A226" s="1" t="str">
        <f>'Schulleitungen Regelschule'!A275</f>
        <v>Waldkirch</v>
      </c>
      <c r="B226" s="1" t="str">
        <f>'Schulleitungen Regelschule'!E275</f>
        <v>Schulleitung Förderung Primarschule</v>
      </c>
      <c r="C226" s="1" t="str">
        <f>'Schulleitungen Regelschule'!F275</f>
        <v>Arneggerstrasse 13</v>
      </c>
      <c r="D226" s="1"/>
      <c r="E226" s="1" t="str">
        <f>'Schulleitungen Regelschule'!G275</f>
        <v>9205</v>
      </c>
      <c r="F226" s="1" t="str">
        <f>'Schulleitungen Regelschule'!H275</f>
        <v>Waldkirch</v>
      </c>
      <c r="G226" s="1" t="str">
        <f>'Schulleitungen Regelschule'!B275</f>
        <v>Frau</v>
      </c>
      <c r="H226" s="1" t="str">
        <f>'Schulleitungen Regelschule'!C275</f>
        <v>Miriam</v>
      </c>
      <c r="I226" s="1" t="str">
        <f>'Schulleitungen Regelschule'!D275</f>
        <v>Battocletti</v>
      </c>
      <c r="N226" s="1" t="e">
        <f>'Schulleitungen Regelschule'!#REF!</f>
        <v>#REF!</v>
      </c>
      <c r="O226" s="1" t="e">
        <f>'Schulleitungen Regelschule'!#REF!</f>
        <v>#REF!</v>
      </c>
      <c r="P226" s="1" t="str">
        <f>'Schulleitungen Regelschule'!I275</f>
        <v>miriam.battoclettiatschulewabe.ch</v>
      </c>
      <c r="Q226" s="1" t="str">
        <f>'Schulleitungen Regelschule'!J275</f>
        <v>71</v>
      </c>
      <c r="R226" s="1" t="str">
        <f>'Schulleitungen Regelschule'!K275</f>
        <v>Schulleitung PS</v>
      </c>
      <c r="S226" s="1" t="e">
        <f>'Schulleitungen Regelschule'!#REF!</f>
        <v>#REF!</v>
      </c>
      <c r="T226" s="1" t="e">
        <f>'Schulleitungen Regelschule'!#REF!</f>
        <v>#REF!</v>
      </c>
      <c r="U226" s="1" t="e">
        <f>'Schulleitungen Regelschule'!#REF!</f>
        <v>#REF!</v>
      </c>
      <c r="V226" s="1" t="str">
        <f>'Schulleitungen Regelschule'!L275</f>
        <v>St. Gallen</v>
      </c>
      <c r="W226" s="1" t="e">
        <f>'Schulleitungen Regelschule'!#REF!</f>
        <v>#REF!</v>
      </c>
      <c r="X226" s="1" t="e">
        <f>'Schulleitungen Regelschule'!#REF!</f>
        <v>#REF!</v>
      </c>
    </row>
    <row r="227" spans="1:24">
      <c r="A227" s="1" t="str">
        <f>'Schulleitungen Regelschule'!A276</f>
        <v>Waldkirch</v>
      </c>
      <c r="B227" s="1" t="str">
        <f>'Schulleitungen Regelschule'!E276</f>
        <v>Schulleitung Primarschule</v>
      </c>
      <c r="C227" s="1" t="str">
        <f>'Schulleitungen Regelschule'!F276</f>
        <v>Arneggerstrasse 13</v>
      </c>
      <c r="D227" s="1"/>
      <c r="E227" s="1" t="str">
        <f>'Schulleitungen Regelschule'!G276</f>
        <v>9205</v>
      </c>
      <c r="F227" s="1" t="str">
        <f>'Schulleitungen Regelschule'!H276</f>
        <v>Waldkirch</v>
      </c>
      <c r="G227" s="1" t="str">
        <f>'Schulleitungen Regelschule'!B276</f>
        <v>Herr</v>
      </c>
      <c r="H227" s="1" t="str">
        <f>'Schulleitungen Regelschule'!C276</f>
        <v>Samuel</v>
      </c>
      <c r="I227" s="1" t="str">
        <f>'Schulleitungen Regelschule'!D276</f>
        <v>Tanner</v>
      </c>
      <c r="N227" s="1" t="e">
        <f>'Schulleitungen Regelschule'!#REF!</f>
        <v>#REF!</v>
      </c>
      <c r="O227" s="1" t="e">
        <f>'Schulleitungen Regelschule'!#REF!</f>
        <v>#REF!</v>
      </c>
      <c r="P227" s="1" t="str">
        <f>'Schulleitungen Regelschule'!I276</f>
        <v>samuel.tanneratschulewabe.ch</v>
      </c>
      <c r="Q227" s="1" t="str">
        <f>'Schulleitungen Regelschule'!J276</f>
        <v>71</v>
      </c>
      <c r="R227" s="1" t="str">
        <f>'Schulleitungen Regelschule'!K276</f>
        <v>Schulleitung PS</v>
      </c>
      <c r="S227" s="1" t="e">
        <f>'Schulleitungen Regelschule'!#REF!</f>
        <v>#REF!</v>
      </c>
      <c r="T227" s="1" t="e">
        <f>'Schulleitungen Regelschule'!#REF!</f>
        <v>#REF!</v>
      </c>
      <c r="U227" s="1" t="e">
        <f>'Schulleitungen Regelschule'!#REF!</f>
        <v>#REF!</v>
      </c>
      <c r="V227" s="1" t="str">
        <f>'Schulleitungen Regelschule'!L276</f>
        <v>St. Gallen</v>
      </c>
      <c r="W227" s="1" t="e">
        <f>'Schulleitungen Regelschule'!#REF!</f>
        <v>#REF!</v>
      </c>
      <c r="X227" s="1" t="e">
        <f>'Schulleitungen Regelschule'!#REF!</f>
        <v>#REF!</v>
      </c>
    </row>
    <row r="228" spans="1:24">
      <c r="A228" s="1" t="str">
        <f>'Schulleitungen Regelschule'!A277</f>
        <v>Waldkirch</v>
      </c>
      <c r="B228" s="1" t="str">
        <f>'Schulleitungen Regelschule'!E277</f>
        <v xml:space="preserve">Oberstufenzentrum Bünt </v>
      </c>
      <c r="C228" s="1" t="str">
        <f>'Schulleitungen Regelschule'!F277</f>
        <v>Büntstrasse 17</v>
      </c>
      <c r="D228" s="1"/>
      <c r="E228" s="1" t="str">
        <f>'Schulleitungen Regelschule'!G277</f>
        <v>9205</v>
      </c>
      <c r="F228" s="1" t="str">
        <f>'Schulleitungen Regelschule'!H277</f>
        <v>Waldkirch</v>
      </c>
      <c r="G228" s="1" t="str">
        <f>'Schulleitungen Regelschule'!B277</f>
        <v>Herr</v>
      </c>
      <c r="H228" s="1" t="str">
        <f>'Schulleitungen Regelschule'!C277</f>
        <v>Daniel</v>
      </c>
      <c r="I228" s="1" t="str">
        <f>'Schulleitungen Regelschule'!D277</f>
        <v>Schär</v>
      </c>
      <c r="N228" s="1" t="e">
        <f>'Schulleitungen Regelschule'!#REF!</f>
        <v>#REF!</v>
      </c>
      <c r="O228" s="1" t="e">
        <f>'Schulleitungen Regelschule'!#REF!</f>
        <v>#REF!</v>
      </c>
      <c r="P228" s="1" t="str">
        <f>'Schulleitungen Regelschule'!I277</f>
        <v>daniel.schaeratschulewabe.ch</v>
      </c>
      <c r="Q228" s="1" t="str">
        <f>'Schulleitungen Regelschule'!J277</f>
        <v>73</v>
      </c>
      <c r="R228" s="1" t="str">
        <f>'Schulleitungen Regelschule'!K277</f>
        <v>Schulleitung OS</v>
      </c>
      <c r="S228" s="1" t="e">
        <f>'Schulleitungen Regelschule'!#REF!</f>
        <v>#REF!</v>
      </c>
      <c r="T228" s="1" t="e">
        <f>'Schulleitungen Regelschule'!#REF!</f>
        <v>#REF!</v>
      </c>
      <c r="U228" s="1" t="e">
        <f>'Schulleitungen Regelschule'!#REF!</f>
        <v>#REF!</v>
      </c>
      <c r="V228" s="1" t="str">
        <f>'Schulleitungen Regelschule'!L277</f>
        <v>St. Gallen</v>
      </c>
      <c r="W228" s="1" t="e">
        <f>'Schulleitungen Regelschule'!#REF!</f>
        <v>#REF!</v>
      </c>
      <c r="X228" s="1" t="e">
        <f>'Schulleitungen Regelschule'!#REF!</f>
        <v>#REF!</v>
      </c>
    </row>
    <row r="229" spans="1:24">
      <c r="A229" s="1" t="str">
        <f>'Schulleitungen Regelschule'!A278</f>
        <v>Walenstadt</v>
      </c>
      <c r="B229" s="1" t="e">
        <f>'Schulleitungen Regelschule'!#REF!</f>
        <v>#REF!</v>
      </c>
      <c r="C229" s="1" t="e">
        <f>'Schulleitungen Regelschule'!#REF!</f>
        <v>#REF!</v>
      </c>
      <c r="D229" s="1"/>
      <c r="E229" s="1" t="e">
        <f>'Schulleitungen Regelschule'!#REF!</f>
        <v>#REF!</v>
      </c>
      <c r="F229" s="1" t="e">
        <f>'Schulleitungen Regelschule'!#REF!</f>
        <v>#REF!</v>
      </c>
      <c r="G229" s="1" t="str">
        <f>'Schulleitungen Regelschule'!B278</f>
        <v>Herr</v>
      </c>
      <c r="H229" s="1" t="str">
        <f>'Schulleitungen Regelschule'!C278</f>
        <v>Timon</v>
      </c>
      <c r="I229" s="1" t="str">
        <f>'Schulleitungen Regelschule'!D278</f>
        <v>Hallauer</v>
      </c>
      <c r="J229" s="1"/>
      <c r="K229" s="1"/>
      <c r="L229" s="1"/>
      <c r="M229" s="1"/>
      <c r="N229" s="1" t="e">
        <f>'Schulleitungen Regelschule'!#REF!</f>
        <v>#REF!</v>
      </c>
      <c r="O229" s="1" t="e">
        <f>'Schulleitungen Regelschule'!#REF!</f>
        <v>#REF!</v>
      </c>
      <c r="P229" s="1" t="str">
        <f>'Schulleitungen Regelschule'!I278</f>
        <v>timon.hallaueratschule-walenstadt.ch</v>
      </c>
      <c r="Q229" s="1" t="str">
        <f>'Schulleitungen Regelschule'!J278</f>
        <v>74</v>
      </c>
      <c r="R229" s="1" t="str">
        <f>'Schulleitungen Regelschule'!K278</f>
        <v>Schulleitung GS</v>
      </c>
      <c r="S229" s="1" t="e">
        <f>'Schulleitungen Regelschule'!#REF!</f>
        <v>#REF!</v>
      </c>
      <c r="T229" s="1" t="e">
        <f>'Schulleitungen Regelschule'!#REF!</f>
        <v>#REF!</v>
      </c>
      <c r="U229" s="1" t="e">
        <f>'Schulleitungen Regelschule'!#REF!</f>
        <v>#REF!</v>
      </c>
      <c r="V229" s="1" t="str">
        <f>'Schulleitungen Regelschule'!L278</f>
        <v>Sarganserland</v>
      </c>
      <c r="W229" s="1" t="e">
        <f>'Schulleitungen Regelschule'!#REF!</f>
        <v>#REF!</v>
      </c>
      <c r="X229" s="1" t="e">
        <f>'Schulleitungen Regelschule'!#REF!</f>
        <v>#REF!</v>
      </c>
    </row>
    <row r="230" spans="1:24">
      <c r="A230" s="1" t="str">
        <f>'Schulleitungen Regelschule'!A279</f>
        <v>Walenstadt</v>
      </c>
      <c r="B230" s="1" t="e">
        <f>'Schulleitungen Regelschule'!#REF!</f>
        <v>#REF!</v>
      </c>
      <c r="C230" s="1" t="e">
        <f>'Schulleitungen Regelschule'!#REF!</f>
        <v>#REF!</v>
      </c>
      <c r="D230" s="1"/>
      <c r="E230" s="1" t="e">
        <f>'Schulleitungen Regelschule'!#REF!</f>
        <v>#REF!</v>
      </c>
      <c r="F230" s="1" t="e">
        <f>'Schulleitungen Regelschule'!#REF!</f>
        <v>#REF!</v>
      </c>
      <c r="G230" s="1" t="str">
        <f>'Schulleitungen Regelschule'!B279</f>
        <v>Herr</v>
      </c>
      <c r="H230" s="1" t="str">
        <f>'Schulleitungen Regelschule'!C279</f>
        <v>Remo</v>
      </c>
      <c r="I230" s="1" t="str">
        <f>'Schulleitungen Regelschule'!D279</f>
        <v>Nadig</v>
      </c>
      <c r="J230" s="1"/>
      <c r="K230" s="1"/>
      <c r="L230" s="1"/>
      <c r="M230" s="1"/>
      <c r="N230" s="1" t="e">
        <f>'Schulleitungen Regelschule'!#REF!</f>
        <v>#REF!</v>
      </c>
      <c r="O230" s="1" t="e">
        <f>'Schulleitungen Regelschule'!#REF!</f>
        <v>#REF!</v>
      </c>
      <c r="P230" s="1" t="str">
        <f>'Schulleitungen Regelschule'!I279</f>
        <v>remo.nadigatschule-walenstadt.ch</v>
      </c>
      <c r="Q230" s="1" t="str">
        <f>'Schulleitungen Regelschule'!J279</f>
        <v>72</v>
      </c>
      <c r="R230" s="1" t="str">
        <f>'Schulleitungen Regelschule'!K279</f>
        <v>Schulleitung KG/PS</v>
      </c>
      <c r="S230" s="1" t="e">
        <f>'Schulleitungen Regelschule'!#REF!</f>
        <v>#REF!</v>
      </c>
      <c r="T230" s="1" t="e">
        <f>'Schulleitungen Regelschule'!#REF!</f>
        <v>#REF!</v>
      </c>
      <c r="U230" s="1" t="e">
        <f>'Schulleitungen Regelschule'!#REF!</f>
        <v>#REF!</v>
      </c>
      <c r="V230" s="1" t="str">
        <f>'Schulleitungen Regelschule'!L279</f>
        <v>Sarganserland</v>
      </c>
      <c r="W230" s="1" t="e">
        <f>'Schulleitungen Regelschule'!#REF!</f>
        <v>#REF!</v>
      </c>
      <c r="X230" s="1" t="e">
        <f>'Schulleitungen Regelschule'!#REF!</f>
        <v>#REF!</v>
      </c>
    </row>
    <row r="231" spans="1:24">
      <c r="A231" s="1" t="str">
        <f>'Schulleitungen Regelschule'!A280</f>
        <v>Walenstadt</v>
      </c>
      <c r="B231" s="1" t="e">
        <f>'Schulleitungen Regelschule'!#REF!</f>
        <v>#REF!</v>
      </c>
      <c r="C231" s="1" t="e">
        <f>'Schulleitungen Regelschule'!#REF!</f>
        <v>#REF!</v>
      </c>
      <c r="D231" s="1"/>
      <c r="E231" s="1" t="e">
        <f>'Schulleitungen Regelschule'!#REF!</f>
        <v>#REF!</v>
      </c>
      <c r="F231" s="1" t="e">
        <f>'Schulleitungen Regelschule'!#REF!</f>
        <v>#REF!</v>
      </c>
      <c r="G231" s="1" t="str">
        <f>'Schulleitungen Regelschule'!B280</f>
        <v>Frau</v>
      </c>
      <c r="H231" s="1" t="str">
        <f>'Schulleitungen Regelschule'!C280</f>
        <v>Barbara</v>
      </c>
      <c r="I231" s="1" t="str">
        <f>'Schulleitungen Regelschule'!D280</f>
        <v>Wildhaber</v>
      </c>
      <c r="J231" s="1"/>
      <c r="K231" s="1"/>
      <c r="L231" s="1"/>
      <c r="M231" s="1"/>
      <c r="N231" s="1" t="e">
        <f>'Schulleitungen Regelschule'!#REF!</f>
        <v>#REF!</v>
      </c>
      <c r="O231" s="1" t="e">
        <f>'Schulleitungen Regelschule'!#REF!</f>
        <v>#REF!</v>
      </c>
      <c r="P231" s="1" t="str">
        <f>'Schulleitungen Regelschule'!I280</f>
        <v>barbara.wildhaberatschule-walenstadt.ch</v>
      </c>
      <c r="Q231" s="1" t="str">
        <f>'Schulleitungen Regelschule'!J280</f>
        <v>71</v>
      </c>
      <c r="R231" s="1" t="str">
        <f>'Schulleitungen Regelschule'!K280</f>
        <v>Schulleitung PS</v>
      </c>
      <c r="S231" s="1" t="e">
        <f>'Schulleitungen Regelschule'!#REF!</f>
        <v>#REF!</v>
      </c>
      <c r="T231" s="1" t="e">
        <f>'Schulleitungen Regelschule'!#REF!</f>
        <v>#REF!</v>
      </c>
      <c r="U231" s="1" t="e">
        <f>'Schulleitungen Regelschule'!#REF!</f>
        <v>#REF!</v>
      </c>
      <c r="V231" s="1" t="str">
        <f>'Schulleitungen Regelschule'!L280</f>
        <v>Sarganserland</v>
      </c>
      <c r="W231" s="1" t="e">
        <f>'Schulleitungen Regelschule'!#REF!</f>
        <v>#REF!</v>
      </c>
      <c r="X231" s="1" t="e">
        <f>'Schulleitungen Regelschule'!#REF!</f>
        <v>#REF!</v>
      </c>
    </row>
    <row r="232" spans="1:24">
      <c r="A232" s="1" t="str">
        <f>'Schulleitungen Regelschule'!A281</f>
        <v>Wartau (GS)</v>
      </c>
      <c r="B232" s="1" t="str">
        <f>'Schulleitungen Regelschule'!E281</f>
        <v xml:space="preserve">Oberstufenzentrum Seidenbaum </v>
      </c>
      <c r="C232" s="1" t="str">
        <f>'Schulleitungen Regelschule'!F281</f>
        <v>Seidenbaumstrasse 1</v>
      </c>
      <c r="D232" s="1"/>
      <c r="E232" s="1" t="str">
        <f>'Schulleitungen Regelschule'!G281</f>
        <v>9477</v>
      </c>
      <c r="F232" s="1" t="str">
        <f>'Schulleitungen Regelschule'!H281</f>
        <v>Trübbach</v>
      </c>
      <c r="G232" s="1" t="str">
        <f>'Schulleitungen Regelschule'!B281</f>
        <v>Herr</v>
      </c>
      <c r="H232" s="1" t="str">
        <f>'Schulleitungen Regelschule'!C281</f>
        <v>Beat</v>
      </c>
      <c r="I232" s="1" t="str">
        <f>'Schulleitungen Regelschule'!D281</f>
        <v>Wicki</v>
      </c>
      <c r="N232" s="1" t="e">
        <f>'Schulleitungen Regelschule'!#REF!</f>
        <v>#REF!</v>
      </c>
      <c r="O232" s="1" t="e">
        <f>'Schulleitungen Regelschule'!#REF!</f>
        <v>#REF!</v>
      </c>
      <c r="P232" s="1" t="str">
        <f>'Schulleitungen Regelschule'!I281</f>
        <v>beat.wickiatschulewartau.ch</v>
      </c>
      <c r="Q232" s="1" t="str">
        <f>'Schulleitungen Regelschule'!J281</f>
        <v>73</v>
      </c>
      <c r="R232" s="1" t="str">
        <f>'Schulleitungen Regelschule'!K281</f>
        <v>Schulleitung OS</v>
      </c>
      <c r="S232" s="1" t="e">
        <f>'Schulleitungen Regelschule'!#REF!</f>
        <v>#REF!</v>
      </c>
      <c r="T232" s="1" t="e">
        <f>'Schulleitungen Regelschule'!#REF!</f>
        <v>#REF!</v>
      </c>
      <c r="U232" s="1" t="e">
        <f>'Schulleitungen Regelschule'!#REF!</f>
        <v>#REF!</v>
      </c>
      <c r="V232" s="1" t="str">
        <f>'Schulleitungen Regelschule'!L281</f>
        <v>Werdenberg</v>
      </c>
      <c r="W232" s="1" t="e">
        <f>'Schulleitungen Regelschule'!#REF!</f>
        <v>#REF!</v>
      </c>
      <c r="X232" s="1" t="e">
        <f>'Schulleitungen Regelschule'!#REF!</f>
        <v>#REF!</v>
      </c>
    </row>
    <row r="233" spans="1:24">
      <c r="A233" s="1" t="str">
        <f>'Schulleitungen Regelschule'!A282</f>
        <v>Wartau (GS)</v>
      </c>
      <c r="B233" s="1" t="str">
        <f>'Schulleitungen Regelschule'!E282</f>
        <v>Politische Gemeinde Wartau</v>
      </c>
      <c r="C233" s="1" t="str">
        <f>'Schulleitungen Regelschule'!F282</f>
        <v>Poststrasse 51</v>
      </c>
      <c r="D233" s="1"/>
      <c r="E233" s="1" t="str">
        <f>'Schulleitungen Regelschule'!G282</f>
        <v>9478</v>
      </c>
      <c r="F233" s="1" t="str">
        <f>'Schulleitungen Regelschule'!H282</f>
        <v>Azmoos</v>
      </c>
      <c r="G233" s="1" t="str">
        <f>'Schulleitungen Regelschule'!B282</f>
        <v>Frau</v>
      </c>
      <c r="H233" s="1" t="str">
        <f>'Schulleitungen Regelschule'!C282</f>
        <v>Barbara</v>
      </c>
      <c r="I233" s="1" t="str">
        <f>'Schulleitungen Regelschule'!D282</f>
        <v>Della Valle</v>
      </c>
      <c r="N233" s="1" t="e">
        <f>'Schulleitungen Regelschule'!#REF!</f>
        <v>#REF!</v>
      </c>
      <c r="O233" s="1" t="e">
        <f>'Schulleitungen Regelschule'!#REF!</f>
        <v>#REF!</v>
      </c>
      <c r="P233" s="1" t="str">
        <f>'Schulleitungen Regelschule'!I282</f>
        <v>barbara.dellavalleatschulewartau.ch</v>
      </c>
      <c r="Q233" s="1" t="str">
        <f>'Schulleitungen Regelschule'!J282</f>
        <v>72</v>
      </c>
      <c r="R233" s="1" t="str">
        <f>'Schulleitungen Regelschule'!K282</f>
        <v>Schulleitung KG/PS</v>
      </c>
      <c r="S233" s="1" t="e">
        <f>'Schulleitungen Regelschule'!#REF!</f>
        <v>#REF!</v>
      </c>
      <c r="T233" s="1" t="e">
        <f>'Schulleitungen Regelschule'!#REF!</f>
        <v>#REF!</v>
      </c>
      <c r="U233" s="1" t="e">
        <f>'Schulleitungen Regelschule'!#REF!</f>
        <v>#REF!</v>
      </c>
      <c r="V233" s="1" t="str">
        <f>'Schulleitungen Regelschule'!L282</f>
        <v>Werdenberg</v>
      </c>
      <c r="W233" s="1" t="e">
        <f>'Schulleitungen Regelschule'!#REF!</f>
        <v>#REF!</v>
      </c>
      <c r="X233" s="1" t="e">
        <f>'Schulleitungen Regelschule'!#REF!</f>
        <v>#REF!</v>
      </c>
    </row>
    <row r="234" spans="1:24">
      <c r="A234" s="1" t="str">
        <f>'Schulleitungen Regelschule'!A283</f>
        <v>Wartau (GS)</v>
      </c>
      <c r="B234" s="1" t="str">
        <f>'Schulleitungen Regelschule'!E283</f>
        <v>Politische Gemeinde Wartau</v>
      </c>
      <c r="C234" s="1" t="str">
        <f>'Schulleitungen Regelschule'!F283</f>
        <v>Poststrasse 51</v>
      </c>
      <c r="D234" s="1"/>
      <c r="E234" s="1" t="str">
        <f>'Schulleitungen Regelschule'!G283</f>
        <v>9478</v>
      </c>
      <c r="F234" s="1" t="str">
        <f>'Schulleitungen Regelschule'!H283</f>
        <v>Azmoos</v>
      </c>
      <c r="G234" s="1" t="str">
        <f>'Schulleitungen Regelschule'!B283</f>
        <v>Herr</v>
      </c>
      <c r="H234" s="1" t="str">
        <f>'Schulleitungen Regelschule'!C283</f>
        <v>Remo</v>
      </c>
      <c r="I234" s="1" t="str">
        <f>'Schulleitungen Regelschule'!D283</f>
        <v>Ganther</v>
      </c>
      <c r="N234" s="1" t="e">
        <f>'Schulleitungen Regelschule'!#REF!</f>
        <v>#REF!</v>
      </c>
      <c r="O234" s="1" t="e">
        <f>'Schulleitungen Regelschule'!#REF!</f>
        <v>#REF!</v>
      </c>
      <c r="P234" s="1" t="str">
        <f>'Schulleitungen Regelschule'!I283</f>
        <v>remo.gantheratschulewartau.ch</v>
      </c>
      <c r="Q234" s="1" t="str">
        <f>'Schulleitungen Regelschule'!J283</f>
        <v>72</v>
      </c>
      <c r="R234" s="1" t="str">
        <f>'Schulleitungen Regelschule'!K283</f>
        <v>Schulleitung KG/PS</v>
      </c>
      <c r="S234" s="1" t="e">
        <f>'Schulleitungen Regelschule'!#REF!</f>
        <v>#REF!</v>
      </c>
      <c r="T234" s="1" t="e">
        <f>'Schulleitungen Regelschule'!#REF!</f>
        <v>#REF!</v>
      </c>
      <c r="U234" s="1" t="e">
        <f>'Schulleitungen Regelschule'!#REF!</f>
        <v>#REF!</v>
      </c>
      <c r="V234" s="1" t="str">
        <f>'Schulleitungen Regelschule'!L283</f>
        <v>Werdenberg</v>
      </c>
      <c r="W234" s="1" t="e">
        <f>'Schulleitungen Regelschule'!#REF!</f>
        <v>#REF!</v>
      </c>
      <c r="X234" s="1" t="e">
        <f>'Schulleitungen Regelschule'!#REF!</f>
        <v>#REF!</v>
      </c>
    </row>
    <row r="235" spans="1:24">
      <c r="A235" s="1" t="str">
        <f>'Schulleitungen Regelschule'!A284</f>
        <v>Wattwil-Krinau (GS)</v>
      </c>
      <c r="B235" s="1" t="str">
        <f>'Schulleitungen Regelschule'!E284</f>
        <v>Schulgemeinde Wattwil-Krinau</v>
      </c>
      <c r="C235" s="1" t="str">
        <f>'Schulleitungen Regelschule'!F284</f>
        <v>Hofjüngerstrasse 1</v>
      </c>
      <c r="D235" s="1"/>
      <c r="E235" s="1" t="str">
        <f>'Schulleitungen Regelschule'!G284</f>
        <v>9630</v>
      </c>
      <c r="F235" s="1" t="str">
        <f>'Schulleitungen Regelschule'!H284</f>
        <v>Wattwil</v>
      </c>
      <c r="G235" s="1" t="str">
        <f>'Schulleitungen Regelschule'!B284</f>
        <v>Herr</v>
      </c>
      <c r="H235" s="1" t="str">
        <f>'Schulleitungen Regelschule'!C284</f>
        <v>Cornelius</v>
      </c>
      <c r="I235" s="1" t="str">
        <f>'Schulleitungen Regelschule'!D284</f>
        <v>Hutter</v>
      </c>
      <c r="N235" s="1" t="e">
        <f>'Schulleitungen Regelschule'!#REF!</f>
        <v>#REF!</v>
      </c>
      <c r="O235" s="1" t="e">
        <f>'Schulleitungen Regelschule'!#REF!</f>
        <v>#REF!</v>
      </c>
      <c r="P235" s="1" t="str">
        <f>'Schulleitungen Regelschule'!I284</f>
        <v>cornel.hutteratschulewattwil.ch</v>
      </c>
      <c r="Q235" s="1" t="str">
        <f>'Schulleitungen Regelschule'!J284</f>
        <v>74</v>
      </c>
      <c r="R235" s="1" t="str">
        <f>'Schulleitungen Regelschule'!K284</f>
        <v>Schulleitung GS</v>
      </c>
      <c r="S235" s="1" t="e">
        <f>'Schulleitungen Regelschule'!#REF!</f>
        <v>#REF!</v>
      </c>
      <c r="T235" s="1" t="e">
        <f>'Schulleitungen Regelschule'!#REF!</f>
        <v>#REF!</v>
      </c>
      <c r="U235" s="1" t="e">
        <f>'Schulleitungen Regelschule'!#REF!</f>
        <v>#REF!</v>
      </c>
      <c r="V235" s="1" t="str">
        <f>'Schulleitungen Regelschule'!L284</f>
        <v>Toggenburg</v>
      </c>
      <c r="W235" s="1" t="e">
        <f>'Schulleitungen Regelschule'!#REF!</f>
        <v>#REF!</v>
      </c>
      <c r="X235" s="1" t="e">
        <f>'Schulleitungen Regelschule'!#REF!</f>
        <v>#REF!</v>
      </c>
    </row>
    <row r="236" spans="1:24">
      <c r="A236" s="1" t="str">
        <f>'Schulleitungen Regelschule'!A285</f>
        <v>Wattwil-Krinau (GS)</v>
      </c>
      <c r="B236" s="1" t="str">
        <f>'Schulleitungen Regelschule'!E285</f>
        <v>Schulgemeinde Wattwil-Krinau</v>
      </c>
      <c r="C236" s="1" t="str">
        <f>'Schulleitungen Regelschule'!F285</f>
        <v>Churfirstenstrasse 10</v>
      </c>
      <c r="D236" s="1"/>
      <c r="E236" s="1" t="str">
        <f>'Schulleitungen Regelschule'!G285</f>
        <v>9630</v>
      </c>
      <c r="F236" s="1" t="str">
        <f>'Schulleitungen Regelschule'!H285</f>
        <v>Wattwil</v>
      </c>
      <c r="G236" s="1" t="str">
        <f>'Schulleitungen Regelschule'!B285</f>
        <v>Herr</v>
      </c>
      <c r="H236" s="1" t="str">
        <f>'Schulleitungen Regelschule'!C285</f>
        <v>Rolf</v>
      </c>
      <c r="I236" s="1" t="str">
        <f>'Schulleitungen Regelschule'!D285</f>
        <v>Keller</v>
      </c>
      <c r="N236" s="1" t="e">
        <f>'Schulleitungen Regelschule'!#REF!</f>
        <v>#REF!</v>
      </c>
      <c r="O236" s="1" t="e">
        <f>'Schulleitungen Regelschule'!#REF!</f>
        <v>#REF!</v>
      </c>
      <c r="P236" s="1" t="str">
        <f>'Schulleitungen Regelschule'!I285</f>
        <v>rolf.kelleratschulewattwil.ch</v>
      </c>
      <c r="Q236" s="1" t="str">
        <f>'Schulleitungen Regelschule'!J285</f>
        <v>72</v>
      </c>
      <c r="R236" s="1" t="str">
        <f>'Schulleitungen Regelschule'!K285</f>
        <v>Schulleitung KG/PS</v>
      </c>
      <c r="S236" s="1" t="e">
        <f>'Schulleitungen Regelschule'!#REF!</f>
        <v>#REF!</v>
      </c>
      <c r="T236" s="1" t="e">
        <f>'Schulleitungen Regelschule'!#REF!</f>
        <v>#REF!</v>
      </c>
      <c r="U236" s="1" t="e">
        <f>'Schulleitungen Regelschule'!#REF!</f>
        <v>#REF!</v>
      </c>
      <c r="V236" s="1" t="str">
        <f>'Schulleitungen Regelschule'!L285</f>
        <v>Toggenburg</v>
      </c>
      <c r="W236" s="1" t="e">
        <f>'Schulleitungen Regelschule'!#REF!</f>
        <v>#REF!</v>
      </c>
      <c r="X236" s="1" t="e">
        <f>'Schulleitungen Regelschule'!#REF!</f>
        <v>#REF!</v>
      </c>
    </row>
    <row r="237" spans="1:24">
      <c r="A237" s="1" t="str">
        <f>'Schulleitungen Regelschule'!A286</f>
        <v>Wattwil-Krinau (GS)</v>
      </c>
      <c r="B237" s="1" t="str">
        <f>'Schulleitungen Regelschule'!E286</f>
        <v>Schulgemeinde Wattwil-Krinau</v>
      </c>
      <c r="C237" s="1" t="str">
        <f>'Schulleitungen Regelschule'!F286</f>
        <v>Grüenaustrasse 13</v>
      </c>
      <c r="D237" s="1"/>
      <c r="E237" s="1" t="str">
        <f>'Schulleitungen Regelschule'!G286</f>
        <v>9630</v>
      </c>
      <c r="F237" s="1" t="str">
        <f>'Schulleitungen Regelschule'!H286</f>
        <v>Wattwil</v>
      </c>
      <c r="G237" s="1" t="str">
        <f>'Schulleitungen Regelschule'!B286</f>
        <v>Herr</v>
      </c>
      <c r="H237" s="1" t="str">
        <f>'Schulleitungen Regelschule'!C286</f>
        <v>Edgar</v>
      </c>
      <c r="I237" s="1" t="str">
        <f>'Schulleitungen Regelschule'!D286</f>
        <v>Sterzing</v>
      </c>
      <c r="N237" s="1" t="e">
        <f>'Schulleitungen Regelschule'!#REF!</f>
        <v>#REF!</v>
      </c>
      <c r="O237" s="1" t="e">
        <f>'Schulleitungen Regelschule'!#REF!</f>
        <v>#REF!</v>
      </c>
      <c r="P237" s="1" t="str">
        <f>'Schulleitungen Regelschule'!I286</f>
        <v>edgar.sterzingatschulewattwil.ch</v>
      </c>
      <c r="Q237" s="1" t="str">
        <f>'Schulleitungen Regelschule'!J286</f>
        <v>74</v>
      </c>
      <c r="R237" s="1" t="str">
        <f>'Schulleitungen Regelschule'!K286</f>
        <v>Schulleitung GS</v>
      </c>
      <c r="S237" s="1" t="e">
        <f>'Schulleitungen Regelschule'!#REF!</f>
        <v>#REF!</v>
      </c>
      <c r="T237" s="1" t="e">
        <f>'Schulleitungen Regelschule'!#REF!</f>
        <v>#REF!</v>
      </c>
      <c r="U237" s="1" t="e">
        <f>'Schulleitungen Regelschule'!#REF!</f>
        <v>#REF!</v>
      </c>
      <c r="V237" s="1" t="str">
        <f>'Schulleitungen Regelschule'!L286</f>
        <v>Toggenburg</v>
      </c>
      <c r="W237" s="1" t="e">
        <f>'Schulleitungen Regelschule'!#REF!</f>
        <v>#REF!</v>
      </c>
      <c r="X237" s="1" t="e">
        <f>'Schulleitungen Regelschule'!#REF!</f>
        <v>#REF!</v>
      </c>
    </row>
    <row r="238" spans="1:24">
      <c r="A238" s="1" t="str">
        <f>'Schulleitungen Regelschule'!A287</f>
        <v>Weesen (PS)</v>
      </c>
      <c r="B238" s="1" t="str">
        <f>'Schulleitungen Regelschule'!E287</f>
        <v xml:space="preserve">Primarschulhaus </v>
      </c>
      <c r="C238" s="1" t="str">
        <f>'Schulleitungen Regelschule'!F287</f>
        <v>Schulhausstrasse 7</v>
      </c>
      <c r="D238" s="1"/>
      <c r="E238" s="1" t="str">
        <f>'Schulleitungen Regelschule'!G287</f>
        <v>8872</v>
      </c>
      <c r="F238" s="1" t="str">
        <f>'Schulleitungen Regelschule'!H287</f>
        <v>Weesen</v>
      </c>
      <c r="G238" s="1" t="str">
        <f>'Schulleitungen Regelschule'!B287</f>
        <v>Herr</v>
      </c>
      <c r="H238" s="1" t="str">
        <f>'Schulleitungen Regelschule'!C287</f>
        <v>Giorgio</v>
      </c>
      <c r="I238" s="1" t="str">
        <f>'Schulleitungen Regelschule'!D287</f>
        <v>Cavezzan</v>
      </c>
      <c r="N238" s="1" t="e">
        <f>'Schulleitungen Regelschule'!#REF!</f>
        <v>#REF!</v>
      </c>
      <c r="O238" s="1" t="e">
        <f>'Schulleitungen Regelschule'!#REF!</f>
        <v>#REF!</v>
      </c>
      <c r="P238" s="1" t="str">
        <f>'Schulleitungen Regelschule'!I287</f>
        <v>schulleitungatpsweesen.ch</v>
      </c>
      <c r="Q238" s="1" t="str">
        <f>'Schulleitungen Regelschule'!J287</f>
        <v>72</v>
      </c>
      <c r="R238" s="1" t="str">
        <f>'Schulleitungen Regelschule'!K287</f>
        <v>Schulleitung KG/PS</v>
      </c>
      <c r="S238" s="1" t="e">
        <f>'Schulleitungen Regelschule'!#REF!</f>
        <v>#REF!</v>
      </c>
      <c r="T238" s="1" t="e">
        <f>'Schulleitungen Regelschule'!#REF!</f>
        <v>#REF!</v>
      </c>
      <c r="U238" s="1" t="e">
        <f>'Schulleitungen Regelschule'!#REF!</f>
        <v>#REF!</v>
      </c>
      <c r="V238" s="1" t="str">
        <f>'Schulleitungen Regelschule'!L287</f>
        <v>See-Gaster</v>
      </c>
      <c r="W238" s="1" t="e">
        <f>'Schulleitungen Regelschule'!#REF!</f>
        <v>#REF!</v>
      </c>
      <c r="X238" s="1" t="e">
        <f>'Schulleitungen Regelschule'!#REF!</f>
        <v>#REF!</v>
      </c>
    </row>
    <row r="239" spans="1:24">
      <c r="A239" s="1" t="str">
        <f>'Schulleitungen Regelschule'!A288</f>
        <v>Weesen-Amden (OS)</v>
      </c>
      <c r="B239" s="1" t="str">
        <f>'Schulleitungen Regelschule'!E288</f>
        <v>Oberstufe Weesen-Amden</v>
      </c>
      <c r="C239" s="1" t="str">
        <f>'Schulleitungen Regelschule'!F288</f>
        <v>Wismetstrasse 2</v>
      </c>
      <c r="D239" s="1"/>
      <c r="E239" s="1" t="str">
        <f>'Schulleitungen Regelschule'!G288</f>
        <v>8872</v>
      </c>
      <c r="F239" s="1" t="str">
        <f>'Schulleitungen Regelschule'!H288</f>
        <v>Weesen</v>
      </c>
      <c r="G239" s="1" t="str">
        <f>'Schulleitungen Regelschule'!B288</f>
        <v>Herr</v>
      </c>
      <c r="H239" s="1" t="str">
        <f>'Schulleitungen Regelschule'!C288</f>
        <v>Norbert</v>
      </c>
      <c r="I239" s="1" t="str">
        <f>'Schulleitungen Regelschule'!D288</f>
        <v>Hegner</v>
      </c>
      <c r="N239" s="1" t="e">
        <f>'Schulleitungen Regelschule'!#REF!</f>
        <v>#REF!</v>
      </c>
      <c r="O239" s="1" t="e">
        <f>'Schulleitungen Regelschule'!#REF!</f>
        <v>#REF!</v>
      </c>
      <c r="P239" s="1" t="str">
        <f>'Schulleitungen Regelschule'!I288</f>
        <v>schulleitungatoswa.ch</v>
      </c>
      <c r="Q239" s="1" t="str">
        <f>'Schulleitungen Regelschule'!J288</f>
        <v>73</v>
      </c>
      <c r="R239" s="1" t="str">
        <f>'Schulleitungen Regelschule'!K288</f>
        <v>Schulleitung OS</v>
      </c>
      <c r="S239" s="1" t="e">
        <f>'Schulleitungen Regelschule'!#REF!</f>
        <v>#REF!</v>
      </c>
      <c r="T239" s="1" t="e">
        <f>'Schulleitungen Regelschule'!#REF!</f>
        <v>#REF!</v>
      </c>
      <c r="U239" s="1" t="e">
        <f>'Schulleitungen Regelschule'!#REF!</f>
        <v>#REF!</v>
      </c>
      <c r="V239" s="1" t="str">
        <f>'Schulleitungen Regelschule'!L288</f>
        <v>See-Gaster</v>
      </c>
      <c r="W239" s="1" t="e">
        <f>'Schulleitungen Regelschule'!#REF!</f>
        <v>#REF!</v>
      </c>
      <c r="X239" s="1" t="e">
        <f>'Schulleitungen Regelschule'!#REF!</f>
        <v>#REF!</v>
      </c>
    </row>
    <row r="240" spans="1:24">
      <c r="A240" s="1" t="str">
        <f>'Schulleitungen Regelschule'!A289</f>
        <v>Widnau</v>
      </c>
      <c r="B240" s="1" t="e">
        <f>'Schulleitungen Regelschule'!#REF!</f>
        <v>#REF!</v>
      </c>
      <c r="C240" s="1" t="e">
        <f>'Schulleitungen Regelschule'!#REF!</f>
        <v>#REF!</v>
      </c>
      <c r="D240" s="1"/>
      <c r="E240" s="1" t="e">
        <f>'Schulleitungen Regelschule'!#REF!</f>
        <v>#REF!</v>
      </c>
      <c r="F240" s="1" t="e">
        <f>'Schulleitungen Regelschule'!#REF!</f>
        <v>#REF!</v>
      </c>
      <c r="G240" s="1" t="str">
        <f>'Schulleitungen Regelschule'!B289</f>
        <v>Herr</v>
      </c>
      <c r="H240" s="1" t="str">
        <f>'Schulleitungen Regelschule'!C289</f>
        <v>Manfred</v>
      </c>
      <c r="I240" s="1" t="str">
        <f>'Schulleitungen Regelschule'!D289</f>
        <v>Kügel</v>
      </c>
      <c r="J240" s="1"/>
      <c r="K240" s="1"/>
      <c r="L240" s="1"/>
      <c r="M240" s="1"/>
      <c r="N240" s="1" t="e">
        <f>'Schulleitungen Regelschule'!#REF!</f>
        <v>#REF!</v>
      </c>
      <c r="O240" s="1" t="e">
        <f>'Schulleitungen Regelschule'!#REF!</f>
        <v>#REF!</v>
      </c>
      <c r="P240" s="1" t="str">
        <f>'Schulleitungen Regelschule'!I289</f>
        <v>manfred.kuegelatschule-widnau.ch</v>
      </c>
      <c r="Q240" s="1" t="str">
        <f>'Schulleitungen Regelschule'!J289</f>
        <v>71</v>
      </c>
      <c r="R240" s="1" t="str">
        <f>'Schulleitungen Regelschule'!K289</f>
        <v>Schulleitung PS</v>
      </c>
      <c r="S240" s="1" t="e">
        <f>'Schulleitungen Regelschule'!#REF!</f>
        <v>#REF!</v>
      </c>
      <c r="T240" s="1" t="e">
        <f>'Schulleitungen Regelschule'!#REF!</f>
        <v>#REF!</v>
      </c>
      <c r="U240" s="1" t="e">
        <f>'Schulleitungen Regelschule'!#REF!</f>
        <v>#REF!</v>
      </c>
      <c r="V240" s="1" t="str">
        <f>'Schulleitungen Regelschule'!L289</f>
        <v>Rheintal</v>
      </c>
      <c r="W240" s="1" t="e">
        <f>'Schulleitungen Regelschule'!#REF!</f>
        <v>#REF!</v>
      </c>
      <c r="X240" s="1" t="e">
        <f>'Schulleitungen Regelschule'!#REF!</f>
        <v>#REF!</v>
      </c>
    </row>
    <row r="241" spans="1:24">
      <c r="A241" s="1" t="str">
        <f>'Schulleitungen Regelschule'!A290</f>
        <v>Widnau</v>
      </c>
      <c r="B241" s="1" t="e">
        <f>'Schulleitungen Regelschule'!#REF!</f>
        <v>#REF!</v>
      </c>
      <c r="C241" s="1" t="e">
        <f>'Schulleitungen Regelschule'!#REF!</f>
        <v>#REF!</v>
      </c>
      <c r="D241" s="1"/>
      <c r="E241" s="1" t="e">
        <f>'Schulleitungen Regelschule'!#REF!</f>
        <v>#REF!</v>
      </c>
      <c r="F241" s="1" t="e">
        <f>'Schulleitungen Regelschule'!#REF!</f>
        <v>#REF!</v>
      </c>
      <c r="G241" s="1" t="str">
        <f>'Schulleitungen Regelschule'!B290</f>
        <v>Herr</v>
      </c>
      <c r="H241" s="1" t="str">
        <f>'Schulleitungen Regelschule'!C290</f>
        <v>Manfred</v>
      </c>
      <c r="I241" s="1" t="str">
        <f>'Schulleitungen Regelschule'!D290</f>
        <v>Kügel</v>
      </c>
      <c r="J241" s="1"/>
      <c r="K241" s="1"/>
      <c r="L241" s="1"/>
      <c r="M241" s="1"/>
      <c r="N241" s="1" t="e">
        <f>'Schulleitungen Regelschule'!#REF!</f>
        <v>#REF!</v>
      </c>
      <c r="O241" s="1" t="e">
        <f>'Schulleitungen Regelschule'!#REF!</f>
        <v>#REF!</v>
      </c>
      <c r="P241" s="1" t="str">
        <f>'Schulleitungen Regelschule'!I290</f>
        <v>manfred.kuegelatschule-widnau.ch</v>
      </c>
      <c r="Q241" s="1" t="str">
        <f>'Schulleitungen Regelschule'!J290</f>
        <v>71</v>
      </c>
      <c r="R241" s="1" t="str">
        <f>'Schulleitungen Regelschule'!K290</f>
        <v>Schulleitung PS</v>
      </c>
      <c r="S241" s="1" t="e">
        <f>'Schulleitungen Regelschule'!#REF!</f>
        <v>#REF!</v>
      </c>
      <c r="T241" s="1" t="e">
        <f>'Schulleitungen Regelschule'!#REF!</f>
        <v>#REF!</v>
      </c>
      <c r="U241" s="1" t="e">
        <f>'Schulleitungen Regelschule'!#REF!</f>
        <v>#REF!</v>
      </c>
      <c r="V241" s="1" t="str">
        <f>'Schulleitungen Regelschule'!L290</f>
        <v>Rheintal</v>
      </c>
      <c r="W241" s="1" t="e">
        <f>'Schulleitungen Regelschule'!#REF!</f>
        <v>#REF!</v>
      </c>
      <c r="X241" s="1" t="e">
        <f>'Schulleitungen Regelschule'!#REF!</f>
        <v>#REF!</v>
      </c>
    </row>
    <row r="242" spans="1:24">
      <c r="A242" s="1" t="str">
        <f>'Schulleitungen Regelschule'!A291</f>
        <v>Widnau</v>
      </c>
      <c r="B242" s="1" t="str">
        <f>'Schulleitungen Regelschule'!E291</f>
        <v>Schulleitung Kindergarten</v>
      </c>
      <c r="C242" s="1" t="str">
        <f>'Schulleitungen Regelschule'!F291</f>
        <v>Gässelistrasse 2</v>
      </c>
      <c r="D242" s="1"/>
      <c r="E242" s="1" t="str">
        <f>'Schulleitungen Regelschule'!G291</f>
        <v>9443</v>
      </c>
      <c r="F242" s="1" t="str">
        <f>'Schulleitungen Regelschule'!H291</f>
        <v>Widnau</v>
      </c>
      <c r="G242" s="1" t="str">
        <f>'Schulleitungen Regelschule'!B291</f>
        <v>Frau</v>
      </c>
      <c r="H242" s="1" t="str">
        <f>'Schulleitungen Regelschule'!C291</f>
        <v>Esther</v>
      </c>
      <c r="I242" s="1" t="str">
        <f>'Schulleitungen Regelschule'!D291</f>
        <v>Näf</v>
      </c>
      <c r="N242" s="1" t="e">
        <f>'Schulleitungen Regelschule'!#REF!</f>
        <v>#REF!</v>
      </c>
      <c r="O242" s="1" t="e">
        <f>'Schulleitungen Regelschule'!#REF!</f>
        <v>#REF!</v>
      </c>
      <c r="P242" s="1" t="str">
        <f>'Schulleitungen Regelschule'!I291</f>
        <v>esther.naefatschule-widnau.ch</v>
      </c>
      <c r="Q242" s="1" t="str">
        <f>'Schulleitungen Regelschule'!J291</f>
        <v>70</v>
      </c>
      <c r="R242" s="1" t="str">
        <f>'Schulleitungen Regelschule'!K291</f>
        <v>Schulleitung KG</v>
      </c>
      <c r="S242" s="1" t="e">
        <f>'Schulleitungen Regelschule'!#REF!</f>
        <v>#REF!</v>
      </c>
      <c r="T242" s="1" t="e">
        <f>'Schulleitungen Regelschule'!#REF!</f>
        <v>#REF!</v>
      </c>
      <c r="U242" s="1" t="e">
        <f>'Schulleitungen Regelschule'!#REF!</f>
        <v>#REF!</v>
      </c>
      <c r="V242" s="1" t="str">
        <f>'Schulleitungen Regelschule'!L291</f>
        <v>Rheintal</v>
      </c>
      <c r="W242" s="1" t="e">
        <f>'Schulleitungen Regelschule'!#REF!</f>
        <v>#REF!</v>
      </c>
      <c r="X242" s="1" t="e">
        <f>'Schulleitungen Regelschule'!#REF!</f>
        <v>#REF!</v>
      </c>
    </row>
    <row r="243" spans="1:24">
      <c r="A243" s="1" t="str">
        <f>'Schulleitungen Regelschule'!A292</f>
        <v>Widnau</v>
      </c>
      <c r="B243" s="1" t="e">
        <f>'Schulleitungen Regelschule'!#REF!</f>
        <v>#REF!</v>
      </c>
      <c r="C243" s="1" t="e">
        <f>'Schulleitungen Regelschule'!#REF!</f>
        <v>#REF!</v>
      </c>
      <c r="D243" s="1"/>
      <c r="E243" s="1" t="e">
        <f>'Schulleitungen Regelschule'!#REF!</f>
        <v>#REF!</v>
      </c>
      <c r="F243" s="1" t="e">
        <f>'Schulleitungen Regelschule'!#REF!</f>
        <v>#REF!</v>
      </c>
      <c r="G243" s="1" t="str">
        <f>'Schulleitungen Regelschule'!B292</f>
        <v>Herr</v>
      </c>
      <c r="H243" s="1" t="str">
        <f>'Schulleitungen Regelschule'!C292</f>
        <v>Joso</v>
      </c>
      <c r="I243" s="1" t="str">
        <f>'Schulleitungen Regelschule'!D292</f>
        <v>Cacic</v>
      </c>
      <c r="J243" s="1"/>
      <c r="K243" s="1"/>
      <c r="L243" s="1"/>
      <c r="M243" s="1"/>
      <c r="N243" s="1" t="e">
        <f>'Schulleitungen Regelschule'!#REF!</f>
        <v>#REF!</v>
      </c>
      <c r="O243" s="1" t="e">
        <f>'Schulleitungen Regelschule'!#REF!</f>
        <v>#REF!</v>
      </c>
      <c r="P243" s="1" t="str">
        <f>'Schulleitungen Regelschule'!I292</f>
        <v>schulleitung.ogwatschule-widnau.ch</v>
      </c>
      <c r="Q243" s="1" t="str">
        <f>'Schulleitungen Regelschule'!J292</f>
        <v>73</v>
      </c>
      <c r="R243" s="1" t="str">
        <f>'Schulleitungen Regelschule'!K292</f>
        <v>Schulleitung OS</v>
      </c>
      <c r="S243" s="1" t="e">
        <f>'Schulleitungen Regelschule'!#REF!</f>
        <v>#REF!</v>
      </c>
      <c r="T243" s="1" t="e">
        <f>'Schulleitungen Regelschule'!#REF!</f>
        <v>#REF!</v>
      </c>
      <c r="U243" s="1" t="e">
        <f>'Schulleitungen Regelschule'!#REF!</f>
        <v>#REF!</v>
      </c>
      <c r="V243" s="1" t="str">
        <f>'Schulleitungen Regelschule'!L292</f>
        <v>Rheintal</v>
      </c>
      <c r="W243" s="1" t="e">
        <f>'Schulleitungen Regelschule'!#REF!</f>
        <v>#REF!</v>
      </c>
      <c r="X243" s="1" t="e">
        <f>'Schulleitungen Regelschule'!#REF!</f>
        <v>#REF!</v>
      </c>
    </row>
    <row r="244" spans="1:24">
      <c r="A244" s="1" t="str">
        <f>'Schulleitungen Regelschule'!A293</f>
        <v>Widnau</v>
      </c>
      <c r="B244" s="1" t="e">
        <f>'Schulleitungen Regelschule'!#REF!</f>
        <v>#REF!</v>
      </c>
      <c r="C244" s="1" t="e">
        <f>'Schulleitungen Regelschule'!#REF!</f>
        <v>#REF!</v>
      </c>
      <c r="D244" s="1"/>
      <c r="E244" s="1" t="e">
        <f>'Schulleitungen Regelschule'!#REF!</f>
        <v>#REF!</v>
      </c>
      <c r="F244" s="1" t="e">
        <f>'Schulleitungen Regelschule'!#REF!</f>
        <v>#REF!</v>
      </c>
      <c r="G244" s="1" t="str">
        <f>'Schulleitungen Regelschule'!B293</f>
        <v>Herr</v>
      </c>
      <c r="H244" s="1" t="str">
        <f>'Schulleitungen Regelschule'!C293</f>
        <v>Matthias</v>
      </c>
      <c r="I244" s="1" t="str">
        <f>'Schulleitungen Regelschule'!D293</f>
        <v>Sieber</v>
      </c>
      <c r="J244" s="1"/>
      <c r="K244" s="1"/>
      <c r="L244" s="1"/>
      <c r="M244" s="1"/>
      <c r="N244" s="1" t="e">
        <f>'Schulleitungen Regelschule'!#REF!</f>
        <v>#REF!</v>
      </c>
      <c r="O244" s="1" t="e">
        <f>'Schulleitungen Regelschule'!#REF!</f>
        <v>#REF!</v>
      </c>
      <c r="P244" s="1" t="str">
        <f>'Schulleitungen Regelschule'!I293</f>
        <v>schulleitung.ogwatschule-widnau.ch</v>
      </c>
      <c r="Q244" s="1" t="str">
        <f>'Schulleitungen Regelschule'!J293</f>
        <v>73</v>
      </c>
      <c r="R244" s="1" t="str">
        <f>'Schulleitungen Regelschule'!K293</f>
        <v>Schulleitung OS</v>
      </c>
      <c r="S244" s="1" t="e">
        <f>'Schulleitungen Regelschule'!#REF!</f>
        <v>#REF!</v>
      </c>
      <c r="T244" s="1" t="e">
        <f>'Schulleitungen Regelschule'!#REF!</f>
        <v>#REF!</v>
      </c>
      <c r="U244" s="1" t="e">
        <f>'Schulleitungen Regelschule'!#REF!</f>
        <v>#REF!</v>
      </c>
      <c r="V244" s="1" t="str">
        <f>'Schulleitungen Regelschule'!L293</f>
        <v>Rheintal</v>
      </c>
      <c r="W244" s="1" t="e">
        <f>'Schulleitungen Regelschule'!#REF!</f>
        <v>#REF!</v>
      </c>
      <c r="X244" s="1" t="e">
        <f>'Schulleitungen Regelschule'!#REF!</f>
        <v>#REF!</v>
      </c>
    </row>
    <row r="245" spans="1:24">
      <c r="A245" s="1" t="str">
        <f>'Schulleitungen Regelschule'!A294</f>
        <v>Widnau</v>
      </c>
      <c r="B245" s="1" t="e">
        <f>'Schulleitungen Regelschule'!#REF!</f>
        <v>#REF!</v>
      </c>
      <c r="C245" s="1" t="e">
        <f>'Schulleitungen Regelschule'!#REF!</f>
        <v>#REF!</v>
      </c>
      <c r="D245" s="1"/>
      <c r="E245" s="1" t="e">
        <f>'Schulleitungen Regelschule'!#REF!</f>
        <v>#REF!</v>
      </c>
      <c r="F245" s="1" t="e">
        <f>'Schulleitungen Regelschule'!#REF!</f>
        <v>#REF!</v>
      </c>
      <c r="G245" s="1" t="str">
        <f>'Schulleitungen Regelschule'!B294</f>
        <v>Herr</v>
      </c>
      <c r="H245" s="1" t="str">
        <f>'Schulleitungen Regelschule'!C294</f>
        <v>Manuel</v>
      </c>
      <c r="I245" s="1" t="str">
        <f>'Schulleitungen Regelschule'!D294</f>
        <v>Sieber</v>
      </c>
      <c r="J245" s="1"/>
      <c r="K245" s="1"/>
      <c r="L245" s="1"/>
      <c r="M245" s="1"/>
      <c r="N245" s="1" t="e">
        <f>'Schulleitungen Regelschule'!#REF!</f>
        <v>#REF!</v>
      </c>
      <c r="O245" s="1" t="e">
        <f>'Schulleitungen Regelschule'!#REF!</f>
        <v>#REF!</v>
      </c>
      <c r="P245" s="1" t="str">
        <f>'Schulleitungen Regelschule'!I294</f>
        <v>manuel.sieberatschule-widnau.ch</v>
      </c>
      <c r="Q245" s="1" t="str">
        <f>'Schulleitungen Regelschule'!J294</f>
        <v>71</v>
      </c>
      <c r="R245" s="1" t="str">
        <f>'Schulleitungen Regelschule'!K294</f>
        <v>Schulleitung PS</v>
      </c>
      <c r="S245" s="1" t="e">
        <f>'Schulleitungen Regelschule'!#REF!</f>
        <v>#REF!</v>
      </c>
      <c r="T245" s="1" t="e">
        <f>'Schulleitungen Regelschule'!#REF!</f>
        <v>#REF!</v>
      </c>
      <c r="U245" s="1" t="e">
        <f>'Schulleitungen Regelschule'!#REF!</f>
        <v>#REF!</v>
      </c>
      <c r="V245" s="1" t="str">
        <f>'Schulleitungen Regelschule'!L294</f>
        <v>Rheintal</v>
      </c>
      <c r="W245" s="1" t="e">
        <f>'Schulleitungen Regelschule'!#REF!</f>
        <v>#REF!</v>
      </c>
      <c r="X245" s="1" t="e">
        <f>'Schulleitungen Regelschule'!#REF!</f>
        <v>#REF!</v>
      </c>
    </row>
    <row r="246" spans="1:24">
      <c r="A246" s="1" t="str">
        <f>'Schulleitungen Regelschule'!A295</f>
        <v>Wil</v>
      </c>
      <c r="B246" s="1" t="e">
        <f>'Schulleitungen Regelschule'!#REF!</f>
        <v>#REF!</v>
      </c>
      <c r="C246" s="1" t="e">
        <f>'Schulleitungen Regelschule'!#REF!</f>
        <v>#REF!</v>
      </c>
      <c r="D246" s="1"/>
      <c r="E246" s="1" t="e">
        <f>'Schulleitungen Regelschule'!#REF!</f>
        <v>#REF!</v>
      </c>
      <c r="F246" s="1" t="e">
        <f>'Schulleitungen Regelschule'!#REF!</f>
        <v>#REF!</v>
      </c>
      <c r="G246" s="1" t="str">
        <f>'Schulleitungen Regelschule'!B295</f>
        <v>Frau</v>
      </c>
      <c r="H246" s="1" t="str">
        <f>'Schulleitungen Regelschule'!C295</f>
        <v>Sibylle</v>
      </c>
      <c r="I246" s="1" t="str">
        <f>'Schulleitungen Regelschule'!D295</f>
        <v>Baumberger</v>
      </c>
      <c r="J246" s="1"/>
      <c r="K246" s="1"/>
      <c r="L246" s="1"/>
      <c r="M246" s="1"/>
      <c r="N246" s="1" t="e">
        <f>'Schulleitungen Regelschule'!#REF!</f>
        <v>#REF!</v>
      </c>
      <c r="O246" s="1" t="e">
        <f>'Schulleitungen Regelschule'!#REF!</f>
        <v>#REF!</v>
      </c>
      <c r="P246" s="1" t="str">
        <f>'Schulleitungen Regelschule'!I295</f>
        <v>sibylle.baumbergeratswil.ch</v>
      </c>
      <c r="Q246" s="1" t="str">
        <f>'Schulleitungen Regelschule'!J295</f>
        <v>73</v>
      </c>
      <c r="R246" s="1" t="str">
        <f>'Schulleitungen Regelschule'!K295</f>
        <v>Schulleitung OS</v>
      </c>
      <c r="S246" s="1" t="e">
        <f>'Schulleitungen Regelschule'!#REF!</f>
        <v>#REF!</v>
      </c>
      <c r="T246" s="1" t="e">
        <f>'Schulleitungen Regelschule'!#REF!</f>
        <v>#REF!</v>
      </c>
      <c r="U246" s="1" t="e">
        <f>'Schulleitungen Regelschule'!#REF!</f>
        <v>#REF!</v>
      </c>
      <c r="V246" s="1" t="str">
        <f>'Schulleitungen Regelschule'!L295</f>
        <v>Wil</v>
      </c>
      <c r="W246" s="1" t="e">
        <f>'Schulleitungen Regelschule'!#REF!</f>
        <v>#REF!</v>
      </c>
      <c r="X246" s="1" t="e">
        <f>'Schulleitungen Regelschule'!#REF!</f>
        <v>#REF!</v>
      </c>
    </row>
    <row r="247" spans="1:24">
      <c r="A247" s="1" t="str">
        <f>'Schulleitungen Regelschule'!A296</f>
        <v>Wil</v>
      </c>
      <c r="B247" s="1" t="e">
        <f>'Schulleitungen Regelschule'!#REF!</f>
        <v>#REF!</v>
      </c>
      <c r="C247" s="1" t="e">
        <f>'Schulleitungen Regelschule'!#REF!</f>
        <v>#REF!</v>
      </c>
      <c r="D247" s="1"/>
      <c r="E247" s="1" t="e">
        <f>'Schulleitungen Regelschule'!#REF!</f>
        <v>#REF!</v>
      </c>
      <c r="F247" s="1" t="e">
        <f>'Schulleitungen Regelschule'!#REF!</f>
        <v>#REF!</v>
      </c>
      <c r="G247" s="1" t="str">
        <f>'Schulleitungen Regelschule'!B296</f>
        <v>Frau</v>
      </c>
      <c r="H247" s="1" t="str">
        <f>'Schulleitungen Regelschule'!C296</f>
        <v>Erna</v>
      </c>
      <c r="I247" s="1" t="str">
        <f>'Schulleitungen Regelschule'!D296</f>
        <v>Stäger</v>
      </c>
      <c r="J247" s="1"/>
      <c r="K247" s="1"/>
      <c r="L247" s="1"/>
      <c r="M247" s="1"/>
      <c r="N247" s="1" t="e">
        <f>'Schulleitungen Regelschule'!#REF!</f>
        <v>#REF!</v>
      </c>
      <c r="O247" s="1" t="e">
        <f>'Schulleitungen Regelschule'!#REF!</f>
        <v>#REF!</v>
      </c>
      <c r="P247" s="1" t="str">
        <f>'Schulleitungen Regelschule'!I296</f>
        <v>erna.staegeratswil.ch</v>
      </c>
      <c r="Q247" s="1" t="str">
        <f>'Schulleitungen Regelschule'!J296</f>
        <v>72</v>
      </c>
      <c r="R247" s="1" t="str">
        <f>'Schulleitungen Regelschule'!K296</f>
        <v>Schulleitung KG/PS</v>
      </c>
      <c r="S247" s="1" t="e">
        <f>'Schulleitungen Regelschule'!#REF!</f>
        <v>#REF!</v>
      </c>
      <c r="T247" s="1" t="e">
        <f>'Schulleitungen Regelschule'!#REF!</f>
        <v>#REF!</v>
      </c>
      <c r="U247" s="1" t="e">
        <f>'Schulleitungen Regelschule'!#REF!</f>
        <v>#REF!</v>
      </c>
      <c r="V247" s="1" t="str">
        <f>'Schulleitungen Regelschule'!L296</f>
        <v>Wil</v>
      </c>
      <c r="W247" s="1" t="e">
        <f>'Schulleitungen Regelschule'!#REF!</f>
        <v>#REF!</v>
      </c>
      <c r="X247" s="1" t="e">
        <f>'Schulleitungen Regelschule'!#REF!</f>
        <v>#REF!</v>
      </c>
    </row>
    <row r="248" spans="1:24">
      <c r="A248" s="1" t="str">
        <f>'Schulleitungen Regelschule'!A297</f>
        <v>Wil</v>
      </c>
      <c r="B248" s="1" t="e">
        <f>'Schulleitungen Regelschule'!#REF!</f>
        <v>#REF!</v>
      </c>
      <c r="C248" s="1" t="e">
        <f>'Schulleitungen Regelschule'!#REF!</f>
        <v>#REF!</v>
      </c>
      <c r="D248" s="1"/>
      <c r="E248" s="1" t="e">
        <f>'Schulleitungen Regelschule'!#REF!</f>
        <v>#REF!</v>
      </c>
      <c r="F248" s="1" t="e">
        <f>'Schulleitungen Regelschule'!#REF!</f>
        <v>#REF!</v>
      </c>
      <c r="G248" s="1" t="str">
        <f>'Schulleitungen Regelschule'!B297</f>
        <v>Herr</v>
      </c>
      <c r="H248" s="1" t="str">
        <f>'Schulleitungen Regelschule'!C297</f>
        <v>Cäsar</v>
      </c>
      <c r="I248" s="1" t="str">
        <f>'Schulleitungen Regelschule'!D297</f>
        <v>Camenzind</v>
      </c>
      <c r="J248" s="1"/>
      <c r="K248" s="1"/>
      <c r="L248" s="1"/>
      <c r="M248" s="1"/>
      <c r="N248" s="1" t="e">
        <f>'Schulleitungen Regelschule'!#REF!</f>
        <v>#REF!</v>
      </c>
      <c r="O248" s="1" t="e">
        <f>'Schulleitungen Regelschule'!#REF!</f>
        <v>#REF!</v>
      </c>
      <c r="P248" s="1" t="str">
        <f>'Schulleitungen Regelschule'!I297</f>
        <v>caesar.camenzindatswil.ch</v>
      </c>
      <c r="Q248" s="1" t="str">
        <f>'Schulleitungen Regelschule'!J297</f>
        <v>73</v>
      </c>
      <c r="R248" s="1" t="str">
        <f>'Schulleitungen Regelschule'!K297</f>
        <v>Schulleitung OS</v>
      </c>
      <c r="S248" s="1" t="e">
        <f>'Schulleitungen Regelschule'!#REF!</f>
        <v>#REF!</v>
      </c>
      <c r="T248" s="1" t="e">
        <f>'Schulleitungen Regelschule'!#REF!</f>
        <v>#REF!</v>
      </c>
      <c r="U248" s="1" t="e">
        <f>'Schulleitungen Regelschule'!#REF!</f>
        <v>#REF!</v>
      </c>
      <c r="V248" s="1" t="str">
        <f>'Schulleitungen Regelschule'!L297</f>
        <v>Wil</v>
      </c>
      <c r="W248" s="1" t="e">
        <f>'Schulleitungen Regelschule'!#REF!</f>
        <v>#REF!</v>
      </c>
      <c r="X248" s="1" t="e">
        <f>'Schulleitungen Regelschule'!#REF!</f>
        <v>#REF!</v>
      </c>
    </row>
    <row r="249" spans="1:24">
      <c r="A249" s="1" t="str">
        <f>'Schulleitungen Regelschule'!A298</f>
        <v>Wil</v>
      </c>
      <c r="B249" s="1" t="e">
        <f>'Schulleitungen Regelschule'!#REF!</f>
        <v>#REF!</v>
      </c>
      <c r="C249" s="1" t="e">
        <f>'Schulleitungen Regelschule'!#REF!</f>
        <v>#REF!</v>
      </c>
      <c r="D249" s="1"/>
      <c r="E249" s="1" t="e">
        <f>'Schulleitungen Regelschule'!#REF!</f>
        <v>#REF!</v>
      </c>
      <c r="F249" s="1" t="e">
        <f>'Schulleitungen Regelschule'!#REF!</f>
        <v>#REF!</v>
      </c>
      <c r="G249" s="1" t="str">
        <f>'Schulleitungen Regelschule'!B298</f>
        <v>Frau</v>
      </c>
      <c r="H249" s="1" t="str">
        <f>'Schulleitungen Regelschule'!C298</f>
        <v>Miriam</v>
      </c>
      <c r="I249" s="1" t="str">
        <f>'Schulleitungen Regelschule'!D298</f>
        <v>Staeheli</v>
      </c>
      <c r="J249" s="1"/>
      <c r="K249" s="1"/>
      <c r="L249" s="1"/>
      <c r="M249" s="1"/>
      <c r="N249" s="1" t="e">
        <f>'Schulleitungen Regelschule'!#REF!</f>
        <v>#REF!</v>
      </c>
      <c r="O249" s="1" t="e">
        <f>'Schulleitungen Regelschule'!#REF!</f>
        <v>#REF!</v>
      </c>
      <c r="P249" s="1" t="str">
        <f>'Schulleitungen Regelschule'!I298</f>
        <v>miriam.staeheliatswil.ch</v>
      </c>
      <c r="Q249" s="1" t="str">
        <f>'Schulleitungen Regelschule'!J298</f>
        <v>72</v>
      </c>
      <c r="R249" s="1" t="str">
        <f>'Schulleitungen Regelschule'!K298</f>
        <v>Schulleitung KG/PS</v>
      </c>
      <c r="S249" s="1" t="e">
        <f>'Schulleitungen Regelschule'!#REF!</f>
        <v>#REF!</v>
      </c>
      <c r="T249" s="1" t="e">
        <f>'Schulleitungen Regelschule'!#REF!</f>
        <v>#REF!</v>
      </c>
      <c r="U249" s="1" t="e">
        <f>'Schulleitungen Regelschule'!#REF!</f>
        <v>#REF!</v>
      </c>
      <c r="V249" s="1" t="str">
        <f>'Schulleitungen Regelschule'!L298</f>
        <v>Wil</v>
      </c>
      <c r="W249" s="1" t="e">
        <f>'Schulleitungen Regelschule'!#REF!</f>
        <v>#REF!</v>
      </c>
      <c r="X249" s="1" t="e">
        <f>'Schulleitungen Regelschule'!#REF!</f>
        <v>#REF!</v>
      </c>
    </row>
    <row r="250" spans="1:24">
      <c r="A250" s="1" t="str">
        <f>'Schulleitungen Regelschule'!A299</f>
        <v>Wil</v>
      </c>
      <c r="B250" s="1" t="e">
        <f>'Schulleitungen Regelschule'!#REF!</f>
        <v>#REF!</v>
      </c>
      <c r="C250" s="1" t="e">
        <f>'Schulleitungen Regelschule'!#REF!</f>
        <v>#REF!</v>
      </c>
      <c r="D250" s="1"/>
      <c r="E250" s="1" t="e">
        <f>'Schulleitungen Regelschule'!#REF!</f>
        <v>#REF!</v>
      </c>
      <c r="F250" s="1" t="e">
        <f>'Schulleitungen Regelschule'!#REF!</f>
        <v>#REF!</v>
      </c>
      <c r="G250" s="1" t="str">
        <f>'Schulleitungen Regelschule'!B299</f>
        <v>Herr</v>
      </c>
      <c r="H250" s="1" t="str">
        <f>'Schulleitungen Regelschule'!C299</f>
        <v>Markus</v>
      </c>
      <c r="I250" s="1" t="str">
        <f>'Schulleitungen Regelschule'!D299</f>
        <v>Luterbacher</v>
      </c>
      <c r="J250" s="1"/>
      <c r="K250" s="1"/>
      <c r="L250" s="1"/>
      <c r="M250" s="1"/>
      <c r="N250" s="1" t="e">
        <f>'Schulleitungen Regelschule'!#REF!</f>
        <v>#REF!</v>
      </c>
      <c r="O250" s="1" t="e">
        <f>'Schulleitungen Regelschule'!#REF!</f>
        <v>#REF!</v>
      </c>
      <c r="P250" s="1" t="str">
        <f>'Schulleitungen Regelschule'!I299</f>
        <v>markus.luterbacheratswil.ch</v>
      </c>
      <c r="Q250" s="1" t="str">
        <f>'Schulleitungen Regelschule'!J299</f>
        <v>72</v>
      </c>
      <c r="R250" s="1" t="str">
        <f>'Schulleitungen Regelschule'!K299</f>
        <v>Schulleitung KG/PS</v>
      </c>
      <c r="S250" s="1" t="e">
        <f>'Schulleitungen Regelschule'!#REF!</f>
        <v>#REF!</v>
      </c>
      <c r="T250" s="1" t="e">
        <f>'Schulleitungen Regelschule'!#REF!</f>
        <v>#REF!</v>
      </c>
      <c r="U250" s="1" t="e">
        <f>'Schulleitungen Regelschule'!#REF!</f>
        <v>#REF!</v>
      </c>
      <c r="V250" s="1" t="str">
        <f>'Schulleitungen Regelschule'!L299</f>
        <v>Wil</v>
      </c>
      <c r="W250" s="1" t="e">
        <f>'Schulleitungen Regelschule'!#REF!</f>
        <v>#REF!</v>
      </c>
      <c r="X250" s="1" t="e">
        <f>'Schulleitungen Regelschule'!#REF!</f>
        <v>#REF!</v>
      </c>
    </row>
    <row r="251" spans="1:24">
      <c r="A251" s="1" t="str">
        <f>'Schulleitungen Regelschule'!A300</f>
        <v>Wil</v>
      </c>
      <c r="B251" s="1" t="e">
        <f>'Schulleitungen Regelschule'!#REF!</f>
        <v>#REF!</v>
      </c>
      <c r="C251" s="1" t="e">
        <f>'Schulleitungen Regelschule'!#REF!</f>
        <v>#REF!</v>
      </c>
      <c r="D251" s="1"/>
      <c r="E251" s="1" t="e">
        <f>'Schulleitungen Regelschule'!#REF!</f>
        <v>#REF!</v>
      </c>
      <c r="F251" s="1" t="e">
        <f>'Schulleitungen Regelschule'!#REF!</f>
        <v>#REF!</v>
      </c>
      <c r="G251" s="1" t="str">
        <f>'Schulleitungen Regelschule'!B300</f>
        <v>Frau</v>
      </c>
      <c r="H251" s="1" t="str">
        <f>'Schulleitungen Regelschule'!C300</f>
        <v xml:space="preserve">Bettina </v>
      </c>
      <c r="I251" s="1" t="str">
        <f>'Schulleitungen Regelschule'!D300</f>
        <v>Sutter</v>
      </c>
      <c r="J251" s="1"/>
      <c r="K251" s="1"/>
      <c r="L251" s="1"/>
      <c r="M251" s="1"/>
      <c r="N251" s="1" t="e">
        <f>'Schulleitungen Regelschule'!#REF!</f>
        <v>#REF!</v>
      </c>
      <c r="O251" s="1" t="e">
        <f>'Schulleitungen Regelschule'!#REF!</f>
        <v>#REF!</v>
      </c>
      <c r="P251" s="1" t="str">
        <f>'Schulleitungen Regelschule'!I300</f>
        <v>bettina.sutteratswil.ch</v>
      </c>
      <c r="Q251" s="1" t="str">
        <f>'Schulleitungen Regelschule'!J300</f>
        <v>72</v>
      </c>
      <c r="R251" s="1" t="str">
        <f>'Schulleitungen Regelschule'!K300</f>
        <v>Schulleitung KG/PS</v>
      </c>
      <c r="S251" s="1" t="e">
        <f>'Schulleitungen Regelschule'!#REF!</f>
        <v>#REF!</v>
      </c>
      <c r="T251" s="1" t="e">
        <f>'Schulleitungen Regelschule'!#REF!</f>
        <v>#REF!</v>
      </c>
      <c r="U251" s="1" t="e">
        <f>'Schulleitungen Regelschule'!#REF!</f>
        <v>#REF!</v>
      </c>
      <c r="V251" s="1" t="str">
        <f>'Schulleitungen Regelschule'!L300</f>
        <v>Wil</v>
      </c>
      <c r="W251" s="1" t="e">
        <f>'Schulleitungen Regelschule'!#REF!</f>
        <v>#REF!</v>
      </c>
      <c r="X251" s="1" t="e">
        <f>'Schulleitungen Regelschule'!#REF!</f>
        <v>#REF!</v>
      </c>
    </row>
    <row r="252" spans="1:24">
      <c r="A252" s="1" t="str">
        <f>'Schulleitungen Regelschule'!A301</f>
        <v>Wil</v>
      </c>
      <c r="B252" s="1" t="e">
        <f>'Schulleitungen Regelschule'!#REF!</f>
        <v>#REF!</v>
      </c>
      <c r="C252" s="1" t="e">
        <f>'Schulleitungen Regelschule'!#REF!</f>
        <v>#REF!</v>
      </c>
      <c r="D252" s="1"/>
      <c r="E252" s="1" t="e">
        <f>'Schulleitungen Regelschule'!#REF!</f>
        <v>#REF!</v>
      </c>
      <c r="F252" s="1" t="e">
        <f>'Schulleitungen Regelschule'!#REF!</f>
        <v>#REF!</v>
      </c>
      <c r="G252" s="1" t="str">
        <f>'Schulleitungen Regelschule'!B301</f>
        <v>Herr</v>
      </c>
      <c r="H252" s="1" t="str">
        <f>'Schulleitungen Regelschule'!C301</f>
        <v>Peter</v>
      </c>
      <c r="I252" s="1" t="str">
        <f>'Schulleitungen Regelschule'!D301</f>
        <v>Mayer</v>
      </c>
      <c r="J252" s="1"/>
      <c r="K252" s="1"/>
      <c r="L252" s="1"/>
      <c r="M252" s="1"/>
      <c r="N252" s="1" t="e">
        <f>'Schulleitungen Regelschule'!#REF!</f>
        <v>#REF!</v>
      </c>
      <c r="O252" s="1" t="e">
        <f>'Schulleitungen Regelschule'!#REF!</f>
        <v>#REF!</v>
      </c>
      <c r="P252" s="1" t="str">
        <f>'Schulleitungen Regelschule'!I301</f>
        <v>peter.mayeratswil.ch</v>
      </c>
      <c r="Q252" s="1" t="str">
        <f>'Schulleitungen Regelschule'!J301</f>
        <v>72</v>
      </c>
      <c r="R252" s="1" t="str">
        <f>'Schulleitungen Regelschule'!K301</f>
        <v>Schulleitung KG/PS</v>
      </c>
      <c r="S252" s="1" t="e">
        <f>'Schulleitungen Regelschule'!#REF!</f>
        <v>#REF!</v>
      </c>
      <c r="T252" s="1" t="e">
        <f>'Schulleitungen Regelschule'!#REF!</f>
        <v>#REF!</v>
      </c>
      <c r="U252" s="1" t="e">
        <f>'Schulleitungen Regelschule'!#REF!</f>
        <v>#REF!</v>
      </c>
      <c r="V252" s="1" t="str">
        <f>'Schulleitungen Regelschule'!L301</f>
        <v>Wil</v>
      </c>
      <c r="W252" s="1" t="e">
        <f>'Schulleitungen Regelschule'!#REF!</f>
        <v>#REF!</v>
      </c>
      <c r="X252" s="1" t="e">
        <f>'Schulleitungen Regelschule'!#REF!</f>
        <v>#REF!</v>
      </c>
    </row>
    <row r="253" spans="1:24">
      <c r="A253" s="1" t="str">
        <f>'Schulleitungen Regelschule'!A302</f>
        <v>Wil</v>
      </c>
      <c r="B253" s="1" t="e">
        <f>'Schulleitungen Regelschule'!#REF!</f>
        <v>#REF!</v>
      </c>
      <c r="C253" s="1" t="e">
        <f>'Schulleitungen Regelschule'!#REF!</f>
        <v>#REF!</v>
      </c>
      <c r="D253" s="1"/>
      <c r="E253" s="1" t="e">
        <f>'Schulleitungen Regelschule'!#REF!</f>
        <v>#REF!</v>
      </c>
      <c r="F253" s="1" t="e">
        <f>'Schulleitungen Regelschule'!#REF!</f>
        <v>#REF!</v>
      </c>
      <c r="G253" s="1" t="str">
        <f>'Schulleitungen Regelschule'!B302</f>
        <v>Frau</v>
      </c>
      <c r="H253" s="1" t="str">
        <f>'Schulleitungen Regelschule'!C302</f>
        <v>Barbara</v>
      </c>
      <c r="I253" s="1" t="str">
        <f>'Schulleitungen Regelschule'!D302</f>
        <v>Vogel</v>
      </c>
      <c r="J253" s="1"/>
      <c r="K253" s="1"/>
      <c r="L253" s="1"/>
      <c r="M253" s="1"/>
      <c r="N253" s="1" t="e">
        <f>'Schulleitungen Regelschule'!#REF!</f>
        <v>#REF!</v>
      </c>
      <c r="O253" s="1" t="e">
        <f>'Schulleitungen Regelschule'!#REF!</f>
        <v>#REF!</v>
      </c>
      <c r="P253" s="1" t="str">
        <f>'Schulleitungen Regelschule'!I302</f>
        <v>barbara.vogelatswil.ch</v>
      </c>
      <c r="Q253" s="1" t="str">
        <f>'Schulleitungen Regelschule'!J302</f>
        <v>72</v>
      </c>
      <c r="R253" s="1" t="str">
        <f>'Schulleitungen Regelschule'!K302</f>
        <v>Schulleitung KG/PS</v>
      </c>
      <c r="S253" s="1" t="e">
        <f>'Schulleitungen Regelschule'!#REF!</f>
        <v>#REF!</v>
      </c>
      <c r="T253" s="1" t="e">
        <f>'Schulleitungen Regelschule'!#REF!</f>
        <v>#REF!</v>
      </c>
      <c r="U253" s="1" t="e">
        <f>'Schulleitungen Regelschule'!#REF!</f>
        <v>#REF!</v>
      </c>
      <c r="V253" s="1" t="str">
        <f>'Schulleitungen Regelschule'!L302</f>
        <v>Wil</v>
      </c>
      <c r="W253" s="1" t="e">
        <f>'Schulleitungen Regelschule'!#REF!</f>
        <v>#REF!</v>
      </c>
      <c r="X253" s="1" t="e">
        <f>'Schulleitungen Regelschule'!#REF!</f>
        <v>#REF!</v>
      </c>
    </row>
    <row r="254" spans="1:24">
      <c r="A254" s="1" t="str">
        <f>'Schulleitungen Regelschule'!A303</f>
        <v>Wil</v>
      </c>
      <c r="B254" s="1" t="e">
        <f>'Schulleitungen Regelschule'!#REF!</f>
        <v>#REF!</v>
      </c>
      <c r="C254" s="1" t="e">
        <f>'Schulleitungen Regelschule'!#REF!</f>
        <v>#REF!</v>
      </c>
      <c r="D254" s="1"/>
      <c r="E254" s="1" t="e">
        <f>'Schulleitungen Regelschule'!#REF!</f>
        <v>#REF!</v>
      </c>
      <c r="F254" s="1" t="e">
        <f>'Schulleitungen Regelschule'!#REF!</f>
        <v>#REF!</v>
      </c>
      <c r="G254" s="1" t="str">
        <f>'Schulleitungen Regelschule'!B303</f>
        <v>Frau</v>
      </c>
      <c r="H254" s="1" t="str">
        <f>'Schulleitungen Regelschule'!C303</f>
        <v>Janine</v>
      </c>
      <c r="I254" s="1" t="str">
        <f>'Schulleitungen Regelschule'!D303</f>
        <v>Gelsomino-Krüger</v>
      </c>
      <c r="J254" s="1"/>
      <c r="K254" s="1"/>
      <c r="L254" s="1"/>
      <c r="M254" s="1"/>
      <c r="N254" s="1" t="e">
        <f>'Schulleitungen Regelschule'!#REF!</f>
        <v>#REF!</v>
      </c>
      <c r="O254" s="1" t="e">
        <f>'Schulleitungen Regelschule'!#REF!</f>
        <v>#REF!</v>
      </c>
      <c r="P254" s="1" t="str">
        <f>'Schulleitungen Regelschule'!I303</f>
        <v>oslindenhofatswil.ch</v>
      </c>
      <c r="Q254" s="1" t="str">
        <f>'Schulleitungen Regelschule'!J303</f>
        <v>73</v>
      </c>
      <c r="R254" s="1" t="str">
        <f>'Schulleitungen Regelschule'!K303</f>
        <v>Schulleitung OS</v>
      </c>
      <c r="S254" s="1" t="e">
        <f>'Schulleitungen Regelschule'!#REF!</f>
        <v>#REF!</v>
      </c>
      <c r="T254" s="1" t="e">
        <f>'Schulleitungen Regelschule'!#REF!</f>
        <v>#REF!</v>
      </c>
      <c r="U254" s="1" t="e">
        <f>'Schulleitungen Regelschule'!#REF!</f>
        <v>#REF!</v>
      </c>
      <c r="V254" s="1" t="str">
        <f>'Schulleitungen Regelschule'!L303</f>
        <v>Wil</v>
      </c>
      <c r="W254" s="1" t="e">
        <f>'Schulleitungen Regelschule'!#REF!</f>
        <v>#REF!</v>
      </c>
      <c r="X254" s="1" t="e">
        <f>'Schulleitungen Regelschule'!#REF!</f>
        <v>#REF!</v>
      </c>
    </row>
    <row r="255" spans="1:24">
      <c r="A255" s="1" t="str">
        <f>'Schulleitungen Regelschule'!A304</f>
        <v>Wil</v>
      </c>
      <c r="B255" s="1" t="e">
        <f>'Schulleitungen Regelschule'!#REF!</f>
        <v>#REF!</v>
      </c>
      <c r="C255" s="1" t="e">
        <f>'Schulleitungen Regelschule'!#REF!</f>
        <v>#REF!</v>
      </c>
      <c r="D255" s="1"/>
      <c r="E255" s="1" t="e">
        <f>'Schulleitungen Regelschule'!#REF!</f>
        <v>#REF!</v>
      </c>
      <c r="F255" s="1" t="e">
        <f>'Schulleitungen Regelschule'!#REF!</f>
        <v>#REF!</v>
      </c>
      <c r="G255" s="1" t="str">
        <f>'Schulleitungen Regelschule'!B304</f>
        <v>Herr</v>
      </c>
      <c r="H255" s="1" t="str">
        <f>'Schulleitungen Regelschule'!C304</f>
        <v>Patrick</v>
      </c>
      <c r="I255" s="1" t="str">
        <f>'Schulleitungen Regelschule'!D304</f>
        <v>Hilb</v>
      </c>
      <c r="J255" s="1"/>
      <c r="K255" s="1"/>
      <c r="L255" s="1"/>
      <c r="M255" s="1"/>
      <c r="N255" s="1" t="e">
        <f>'Schulleitungen Regelschule'!#REF!</f>
        <v>#REF!</v>
      </c>
      <c r="O255" s="1" t="e">
        <f>'Schulleitungen Regelschule'!#REF!</f>
        <v>#REF!</v>
      </c>
      <c r="P255" s="1" t="str">
        <f>'Schulleitungen Regelschule'!I304</f>
        <v>patrick.hilbatswil.ch</v>
      </c>
      <c r="Q255" s="1" t="str">
        <f>'Schulleitungen Regelschule'!J304</f>
        <v>72</v>
      </c>
      <c r="R255" s="1" t="str">
        <f>'Schulleitungen Regelschule'!K304</f>
        <v>Schulleitung KG/PS</v>
      </c>
      <c r="S255" s="1" t="e">
        <f>'Schulleitungen Regelschule'!#REF!</f>
        <v>#REF!</v>
      </c>
      <c r="T255" s="1" t="e">
        <f>'Schulleitungen Regelschule'!#REF!</f>
        <v>#REF!</v>
      </c>
      <c r="U255" s="1" t="e">
        <f>'Schulleitungen Regelschule'!#REF!</f>
        <v>#REF!</v>
      </c>
      <c r="V255" s="1" t="str">
        <f>'Schulleitungen Regelschule'!L304</f>
        <v>Wil</v>
      </c>
      <c r="W255" s="1" t="e">
        <f>'Schulleitungen Regelschule'!#REF!</f>
        <v>#REF!</v>
      </c>
      <c r="X255" s="1" t="e">
        <f>'Schulleitungen Regelschule'!#REF!</f>
        <v>#REF!</v>
      </c>
    </row>
    <row r="256" spans="1:24">
      <c r="A256" s="1" t="str">
        <f>'Schulleitungen Regelschule'!A305</f>
        <v>Wil</v>
      </c>
      <c r="B256" s="1" t="e">
        <f>'Schulleitungen Regelschule'!#REF!</f>
        <v>#REF!</v>
      </c>
      <c r="C256" s="1" t="e">
        <f>'Schulleitungen Regelschule'!#REF!</f>
        <v>#REF!</v>
      </c>
      <c r="D256" s="1"/>
      <c r="E256" s="1" t="e">
        <f>'Schulleitungen Regelschule'!#REF!</f>
        <v>#REF!</v>
      </c>
      <c r="F256" s="1" t="e">
        <f>'Schulleitungen Regelschule'!#REF!</f>
        <v>#REF!</v>
      </c>
      <c r="G256" s="1" t="str">
        <f>'Schulleitungen Regelschule'!B305</f>
        <v>Frau</v>
      </c>
      <c r="H256" s="1" t="str">
        <f>'Schulleitungen Regelschule'!C305</f>
        <v>Katharina</v>
      </c>
      <c r="I256" s="1" t="str">
        <f>'Schulleitungen Regelschule'!D305</f>
        <v>Stoll</v>
      </c>
      <c r="J256" s="1"/>
      <c r="K256" s="1"/>
      <c r="L256" s="1"/>
      <c r="M256" s="1"/>
      <c r="N256" s="1" t="e">
        <f>'Schulleitungen Regelschule'!#REF!</f>
        <v>#REF!</v>
      </c>
      <c r="O256" s="1" t="e">
        <f>'Schulleitungen Regelschule'!#REF!</f>
        <v>#REF!</v>
      </c>
      <c r="P256" s="1" t="str">
        <f>'Schulleitungen Regelschule'!I305</f>
        <v>katharina.stollatswil.ch</v>
      </c>
      <c r="Q256" s="1" t="str">
        <f>'Schulleitungen Regelschule'!J305</f>
        <v>72</v>
      </c>
      <c r="R256" s="1" t="str">
        <f>'Schulleitungen Regelschule'!K305</f>
        <v>Schulleitung KG/PS</v>
      </c>
      <c r="S256" s="1" t="e">
        <f>'Schulleitungen Regelschule'!#REF!</f>
        <v>#REF!</v>
      </c>
      <c r="T256" s="1" t="e">
        <f>'Schulleitungen Regelschule'!#REF!</f>
        <v>#REF!</v>
      </c>
      <c r="U256" s="1" t="e">
        <f>'Schulleitungen Regelschule'!#REF!</f>
        <v>#REF!</v>
      </c>
      <c r="V256" s="1" t="str">
        <f>'Schulleitungen Regelschule'!L305</f>
        <v>Wil</v>
      </c>
      <c r="W256" s="1" t="e">
        <f>'Schulleitungen Regelschule'!#REF!</f>
        <v>#REF!</v>
      </c>
      <c r="X256" s="1" t="e">
        <f>'Schulleitungen Regelschule'!#REF!</f>
        <v>#REF!</v>
      </c>
    </row>
    <row r="257" spans="1:24">
      <c r="A257" s="1" t="str">
        <f>'Schulleitungen Regelschule'!A306</f>
        <v>Wil</v>
      </c>
      <c r="B257" s="1" t="e">
        <f>'Schulleitungen Regelschule'!#REF!</f>
        <v>#REF!</v>
      </c>
      <c r="C257" s="1" t="e">
        <f>'Schulleitungen Regelschule'!#REF!</f>
        <v>#REF!</v>
      </c>
      <c r="D257" s="1"/>
      <c r="E257" s="1" t="e">
        <f>'Schulleitungen Regelschule'!#REF!</f>
        <v>#REF!</v>
      </c>
      <c r="F257" s="1" t="e">
        <f>'Schulleitungen Regelschule'!#REF!</f>
        <v>#REF!</v>
      </c>
      <c r="G257" s="1" t="str">
        <f>'Schulleitungen Regelschule'!B306</f>
        <v>Herr</v>
      </c>
      <c r="H257" s="1" t="str">
        <f>'Schulleitungen Regelschule'!C306</f>
        <v>Christoph</v>
      </c>
      <c r="I257" s="1" t="str">
        <f>'Schulleitungen Regelschule'!D306</f>
        <v>Goetsch</v>
      </c>
      <c r="J257" s="1"/>
      <c r="K257" s="1"/>
      <c r="L257" s="1"/>
      <c r="M257" s="1"/>
      <c r="N257" s="1" t="e">
        <f>'Schulleitungen Regelschule'!#REF!</f>
        <v>#REF!</v>
      </c>
      <c r="O257" s="1" t="e">
        <f>'Schulleitungen Regelschule'!#REF!</f>
        <v>#REF!</v>
      </c>
      <c r="P257" s="1" t="str">
        <f>'Schulleitungen Regelschule'!I306</f>
        <v>christoph.goetschatstadtwil.ch</v>
      </c>
      <c r="Q257" s="1" t="str">
        <f>'Schulleitungen Regelschule'!J306</f>
        <v>75</v>
      </c>
      <c r="R257" s="1" t="str">
        <f>'Schulleitungen Regelschule'!K306</f>
        <v>Pädagogische Leitung</v>
      </c>
      <c r="S257" s="1" t="e">
        <f>'Schulleitungen Regelschule'!#REF!</f>
        <v>#REF!</v>
      </c>
      <c r="T257" s="1" t="e">
        <f>'Schulleitungen Regelschule'!#REF!</f>
        <v>#REF!</v>
      </c>
      <c r="U257" s="1" t="e">
        <f>'Schulleitungen Regelschule'!#REF!</f>
        <v>#REF!</v>
      </c>
      <c r="V257" s="1" t="str">
        <f>'Schulleitungen Regelschule'!L306</f>
        <v>Wil</v>
      </c>
      <c r="W257" s="1" t="e">
        <f>'Schulleitungen Regelschule'!#REF!</f>
        <v>#REF!</v>
      </c>
      <c r="X257" s="1" t="e">
        <f>'Schulleitungen Regelschule'!#REF!</f>
        <v>#REF!</v>
      </c>
    </row>
    <row r="258" spans="1:24">
      <c r="A258" s="1" t="str">
        <f>'Schulleitungen Regelschule'!A307</f>
        <v>Wildhaus-Alt St.Johann</v>
      </c>
      <c r="B258" s="1" t="str">
        <f>'Schulleitungen Regelschule'!E307</f>
        <v>Schule Wildhaus-Alt St.Johann</v>
      </c>
      <c r="C258" s="1" t="str">
        <f>'Schulleitungen Regelschule'!F307</f>
        <v>Bergstrasse 3</v>
      </c>
      <c r="D258" s="1"/>
      <c r="E258" s="1" t="str">
        <f>'Schulleitungen Regelschule'!G307</f>
        <v>9656</v>
      </c>
      <c r="F258" s="1" t="str">
        <f>'Schulleitungen Regelschule'!H307</f>
        <v>Alt St.Johann</v>
      </c>
      <c r="G258" s="1" t="e">
        <f>'Schulleitungen Regelschule'!#REF!</f>
        <v>#REF!</v>
      </c>
      <c r="H258" s="1" t="str">
        <f>'Schulleitungen Regelschule'!C307</f>
        <v>Jürg</v>
      </c>
      <c r="I258" s="1" t="str">
        <f>'Schulleitungen Regelschule'!D307</f>
        <v>Raschein</v>
      </c>
      <c r="O258" s="1" t="e">
        <f>'Schulleitungen Regelschule'!#REF!</f>
        <v>#REF!</v>
      </c>
      <c r="P258" s="1" t="str">
        <f>'Schulleitungen Regelschule'!I307</f>
        <v>juerg.rascheinatschule-whasj.ch</v>
      </c>
      <c r="Q258" s="1" t="str">
        <f>'Schulleitungen Regelschule'!J307</f>
        <v>72</v>
      </c>
      <c r="R258" s="1" t="str">
        <f>'Schulleitungen Regelschule'!K307</f>
        <v>Schulleitung KG/PS</v>
      </c>
      <c r="S258" s="1" t="e">
        <f>'Schulleitungen Regelschule'!#REF!</f>
        <v>#REF!</v>
      </c>
      <c r="T258" s="1" t="e">
        <f>'Schulleitungen Regelschule'!#REF!</f>
        <v>#REF!</v>
      </c>
      <c r="U258" s="1" t="e">
        <f>'Schulleitungen Regelschule'!#REF!</f>
        <v>#REF!</v>
      </c>
      <c r="V258" s="1" t="str">
        <f>'Schulleitungen Regelschule'!L307</f>
        <v>Toggenburg</v>
      </c>
      <c r="W258" s="1" t="e">
        <f>'Schulleitungen Regelschule'!#REF!</f>
        <v>#REF!</v>
      </c>
      <c r="X258" s="1" t="e">
        <f>'Schulleitungen Regelschule'!#REF!</f>
        <v>#REF!</v>
      </c>
    </row>
    <row r="259" spans="1:24">
      <c r="A259" s="1" t="str">
        <f>'Schulleitungen Regelschule'!A308</f>
        <v>Wildhaus-Alt St.Johann</v>
      </c>
      <c r="B259" s="1" t="str">
        <f>'Schulleitungen Regelschule'!E308</f>
        <v>Schule Wildhaus-Alt St.Johann</v>
      </c>
      <c r="C259" s="1" t="str">
        <f>'Schulleitungen Regelschule'!F308</f>
        <v>Bergstrasse 3</v>
      </c>
      <c r="D259" s="1"/>
      <c r="E259" s="1" t="str">
        <f>'Schulleitungen Regelschule'!G308</f>
        <v>9656</v>
      </c>
      <c r="F259" s="1" t="str">
        <f>'Schulleitungen Regelschule'!H308</f>
        <v>Alt St.Johann</v>
      </c>
      <c r="G259" s="1" t="e">
        <f>'Schulleitungen Regelschule'!#REF!</f>
        <v>#REF!</v>
      </c>
      <c r="H259" s="1" t="str">
        <f>'Schulleitungen Regelschule'!C308</f>
        <v>Madeleine</v>
      </c>
      <c r="I259" s="1" t="str">
        <f>'Schulleitungen Regelschule'!D308</f>
        <v>Näf</v>
      </c>
      <c r="O259" s="1" t="e">
        <f>'Schulleitungen Regelschule'!#REF!</f>
        <v>#REF!</v>
      </c>
      <c r="P259" s="1" t="str">
        <f>'Schulleitungen Regelschule'!I308</f>
        <v>madeleine.naefatschule-whasj.ch</v>
      </c>
      <c r="Q259" s="1" t="str">
        <f>'Schulleitungen Regelschule'!J308</f>
        <v>72</v>
      </c>
      <c r="R259" s="1" t="str">
        <f>'Schulleitungen Regelschule'!K308</f>
        <v>Schulleitung KG/PS</v>
      </c>
      <c r="S259" s="1" t="e">
        <f>'Schulleitungen Regelschule'!#REF!</f>
        <v>#REF!</v>
      </c>
      <c r="T259" s="1" t="e">
        <f>'Schulleitungen Regelschule'!#REF!</f>
        <v>#REF!</v>
      </c>
      <c r="U259" s="1" t="e">
        <f>'Schulleitungen Regelschule'!#REF!</f>
        <v>#REF!</v>
      </c>
      <c r="V259" s="1" t="str">
        <f>'Schulleitungen Regelschule'!L308</f>
        <v>Toggenburg</v>
      </c>
      <c r="W259" s="1" t="e">
        <f>'Schulleitungen Regelschule'!#REF!</f>
        <v>#REF!</v>
      </c>
      <c r="X259" s="1" t="e">
        <f>'Schulleitungen Regelschule'!#REF!</f>
        <v>#REF!</v>
      </c>
    </row>
    <row r="260" spans="1:24">
      <c r="A260" s="1" t="str">
        <f>'Schulleitungen Regelschule'!A309</f>
        <v>Wittenbach (OS)</v>
      </c>
      <c r="B260" s="1" t="str">
        <f>'Schulleitungen Regelschule'!E309</f>
        <v xml:space="preserve">Oberstufenzentrum Grünau </v>
      </c>
      <c r="C260" s="1" t="str">
        <f>'Schulleitungen Regelschule'!F309</f>
        <v>Grünaustrasse 2</v>
      </c>
      <c r="D260" s="1"/>
      <c r="E260" s="1" t="str">
        <f>'Schulleitungen Regelschule'!G309</f>
        <v>9300</v>
      </c>
      <c r="F260" s="1" t="str">
        <f>'Schulleitungen Regelschule'!H309</f>
        <v>Wittenbach</v>
      </c>
      <c r="G260" s="1" t="e">
        <f>'Schulleitungen Regelschule'!#REF!</f>
        <v>#REF!</v>
      </c>
      <c r="H260" s="1" t="str">
        <f>'Schulleitungen Regelschule'!C309</f>
        <v>Dominik</v>
      </c>
      <c r="I260" s="1" t="str">
        <f>'Schulleitungen Regelschule'!D309</f>
        <v>Rechsteiner</v>
      </c>
      <c r="O260" s="1" t="e">
        <f>'Schulleitungen Regelschule'!#REF!</f>
        <v>#REF!</v>
      </c>
      <c r="P260" s="1" t="str">
        <f>'Schulleitungen Regelschule'!I309</f>
        <v>dominik.rechsteineratozgruenau.ch</v>
      </c>
      <c r="Q260" s="1" t="str">
        <f>'Schulleitungen Regelschule'!J309</f>
        <v>73</v>
      </c>
      <c r="R260" s="1" t="str">
        <f>'Schulleitungen Regelschule'!K309</f>
        <v>Schulleitung OS</v>
      </c>
      <c r="S260" s="1" t="e">
        <f>'Schulleitungen Regelschule'!#REF!</f>
        <v>#REF!</v>
      </c>
      <c r="T260" s="1" t="e">
        <f>'Schulleitungen Regelschule'!#REF!</f>
        <v>#REF!</v>
      </c>
      <c r="U260" s="1" t="e">
        <f>'Schulleitungen Regelschule'!#REF!</f>
        <v>#REF!</v>
      </c>
      <c r="V260" s="1" t="str">
        <f>'Schulleitungen Regelschule'!L309</f>
        <v>St. Gallen</v>
      </c>
      <c r="W260" s="1" t="e">
        <f>'Schulleitungen Regelschule'!#REF!</f>
        <v>#REF!</v>
      </c>
      <c r="X260" s="1" t="e">
        <f>'Schulleitungen Regelschule'!#REF!</f>
        <v>#REF!</v>
      </c>
    </row>
    <row r="261" spans="1:24">
      <c r="A261" s="1" t="str">
        <f>'Schulleitungen Regelschule'!A310</f>
        <v>Wittenbach (PS)</v>
      </c>
      <c r="B261" s="1" t="e">
        <f>'Schulleitungen Regelschule'!#REF!</f>
        <v>#REF!</v>
      </c>
      <c r="C261" s="1" t="e">
        <f>'Schulleitungen Regelschule'!#REF!</f>
        <v>#REF!</v>
      </c>
      <c r="D261" s="1"/>
      <c r="E261" s="1" t="e">
        <f>'Schulleitungen Regelschule'!#REF!</f>
        <v>#REF!</v>
      </c>
      <c r="F261" s="1" t="e">
        <f>'Schulleitungen Regelschule'!#REF!</f>
        <v>#REF!</v>
      </c>
      <c r="G261" s="1" t="str">
        <f>'Schulleitungen Regelschule'!B310</f>
        <v>Frau</v>
      </c>
      <c r="H261" s="1" t="str">
        <f>'Schulleitungen Regelschule'!C310</f>
        <v>Beatrice</v>
      </c>
      <c r="I261" s="1" t="str">
        <f>'Schulleitungen Regelschule'!D310</f>
        <v>Gantner</v>
      </c>
      <c r="J261" s="1"/>
      <c r="K261" s="1"/>
      <c r="L261" s="1"/>
      <c r="M261" s="1"/>
      <c r="N261" s="1" t="e">
        <f>'Schulleitungen Regelschule'!#REF!</f>
        <v>#REF!</v>
      </c>
      <c r="O261" s="1" t="e">
        <f>'Schulleitungen Regelschule'!#REF!</f>
        <v>#REF!</v>
      </c>
      <c r="P261" s="1" t="str">
        <f>'Schulleitungen Regelschule'!I310</f>
        <v>schulleitung.kronbuehlatschule-wittenbach.ch</v>
      </c>
      <c r="Q261" s="1" t="str">
        <f>'Schulleitungen Regelschule'!J310</f>
        <v>72</v>
      </c>
      <c r="R261" s="1" t="str">
        <f>'Schulleitungen Regelschule'!K310</f>
        <v>Schulleitung KG/PS</v>
      </c>
      <c r="S261" s="1" t="e">
        <f>'Schulleitungen Regelschule'!#REF!</f>
        <v>#REF!</v>
      </c>
      <c r="T261" s="1" t="e">
        <f>'Schulleitungen Regelschule'!#REF!</f>
        <v>#REF!</v>
      </c>
      <c r="U261" s="1" t="e">
        <f>'Schulleitungen Regelschule'!#REF!</f>
        <v>#REF!</v>
      </c>
      <c r="V261" s="1" t="str">
        <f>'Schulleitungen Regelschule'!L310</f>
        <v>St. Gallen</v>
      </c>
      <c r="W261" s="1" t="e">
        <f>'Schulleitungen Regelschule'!#REF!</f>
        <v>#REF!</v>
      </c>
      <c r="X261" s="1" t="e">
        <f>'Schulleitungen Regelschule'!#REF!</f>
        <v>#REF!</v>
      </c>
    </row>
    <row r="262" spans="1:24">
      <c r="A262" s="1" t="str">
        <f>'Schulleitungen Regelschule'!A311</f>
        <v>Wittenbach (PS)</v>
      </c>
      <c r="B262" s="1" t="e">
        <f>'Schulleitungen Regelschule'!#REF!</f>
        <v>#REF!</v>
      </c>
      <c r="C262" s="1" t="e">
        <f>'Schulleitungen Regelschule'!#REF!</f>
        <v>#REF!</v>
      </c>
      <c r="D262" s="1"/>
      <c r="E262" s="1" t="e">
        <f>'Schulleitungen Regelschule'!#REF!</f>
        <v>#REF!</v>
      </c>
      <c r="F262" s="1" t="e">
        <f>'Schulleitungen Regelschule'!#REF!</f>
        <v>#REF!</v>
      </c>
      <c r="G262" s="1" t="str">
        <f>'Schulleitungen Regelschule'!B311</f>
        <v>Frau</v>
      </c>
      <c r="H262" s="1" t="str">
        <f>'Schulleitungen Regelschule'!C311</f>
        <v>Claudia</v>
      </c>
      <c r="I262" s="1" t="str">
        <f>'Schulleitungen Regelschule'!D311</f>
        <v>Frei</v>
      </c>
      <c r="J262" s="1"/>
      <c r="K262" s="1"/>
      <c r="L262" s="1"/>
      <c r="M262" s="1"/>
      <c r="N262" s="1" t="e">
        <f>'Schulleitungen Regelschule'!#REF!</f>
        <v>#REF!</v>
      </c>
      <c r="O262" s="1" t="e">
        <f>'Schulleitungen Regelschule'!#REF!</f>
        <v>#REF!</v>
      </c>
      <c r="P262" s="1" t="str">
        <f>'Schulleitungen Regelschule'!I311</f>
        <v>schulleitung.steigatschule-wittenbach.ch</v>
      </c>
      <c r="Q262" s="1" t="str">
        <f>'Schulleitungen Regelschule'!J311</f>
        <v>72</v>
      </c>
      <c r="R262" s="1" t="str">
        <f>'Schulleitungen Regelschule'!K311</f>
        <v>Schulleitung KG/PS</v>
      </c>
      <c r="S262" s="1" t="e">
        <f>'Schulleitungen Regelschule'!#REF!</f>
        <v>#REF!</v>
      </c>
      <c r="T262" s="1" t="e">
        <f>'Schulleitungen Regelschule'!#REF!</f>
        <v>#REF!</v>
      </c>
      <c r="U262" s="1" t="e">
        <f>'Schulleitungen Regelschule'!#REF!</f>
        <v>#REF!</v>
      </c>
      <c r="V262" s="1" t="str">
        <f>'Schulleitungen Regelschule'!L311</f>
        <v>St. Gallen</v>
      </c>
      <c r="W262" s="1" t="e">
        <f>'Schulleitungen Regelschule'!#REF!</f>
        <v>#REF!</v>
      </c>
      <c r="X262" s="1" t="e">
        <f>'Schulleitungen Regelschule'!#REF!</f>
        <v>#REF!</v>
      </c>
    </row>
    <row r="263" spans="1:24">
      <c r="A263" s="1" t="str">
        <f>'Schulleitungen Regelschule'!A312</f>
        <v>Wittenbach (PS)</v>
      </c>
      <c r="B263" s="1" t="e">
        <f>'Schulleitungen Regelschule'!#REF!</f>
        <v>#REF!</v>
      </c>
      <c r="C263" s="1" t="e">
        <f>'Schulleitungen Regelschule'!#REF!</f>
        <v>#REF!</v>
      </c>
      <c r="D263" s="1"/>
      <c r="E263" s="1" t="e">
        <f>'Schulleitungen Regelschule'!#REF!</f>
        <v>#REF!</v>
      </c>
      <c r="F263" s="1" t="e">
        <f>'Schulleitungen Regelschule'!#REF!</f>
        <v>#REF!</v>
      </c>
      <c r="G263" s="1" t="str">
        <f>'Schulleitungen Regelschule'!B312</f>
        <v>Frau</v>
      </c>
      <c r="H263" s="1" t="str">
        <f>'Schulleitungen Regelschule'!C312</f>
        <v>Claudia</v>
      </c>
      <c r="I263" s="1" t="str">
        <f>'Schulleitungen Regelschule'!D312</f>
        <v>van Winden</v>
      </c>
      <c r="J263" s="1"/>
      <c r="K263" s="1"/>
      <c r="L263" s="1"/>
      <c r="M263" s="1"/>
      <c r="N263" s="1" t="e">
        <f>'Schulleitungen Regelschule'!#REF!</f>
        <v>#REF!</v>
      </c>
      <c r="O263" s="1" t="e">
        <f>'Schulleitungen Regelschule'!#REF!</f>
        <v>#REF!</v>
      </c>
      <c r="P263" s="1" t="str">
        <f>'Schulleitungen Regelschule'!I312</f>
        <v>schulleitung.sonnenrainatschule-wittenbach.ch</v>
      </c>
      <c r="Q263" s="1" t="str">
        <f>'Schulleitungen Regelschule'!J312</f>
        <v>72</v>
      </c>
      <c r="R263" s="1" t="str">
        <f>'Schulleitungen Regelschule'!K312</f>
        <v>Schulleitung KG/PS</v>
      </c>
      <c r="S263" s="1" t="e">
        <f>'Schulleitungen Regelschule'!#REF!</f>
        <v>#REF!</v>
      </c>
      <c r="T263" s="1" t="e">
        <f>'Schulleitungen Regelschule'!#REF!</f>
        <v>#REF!</v>
      </c>
      <c r="U263" s="1" t="e">
        <f>'Schulleitungen Regelschule'!#REF!</f>
        <v>#REF!</v>
      </c>
      <c r="V263" s="1" t="str">
        <f>'Schulleitungen Regelschule'!L312</f>
        <v>St. Gallen</v>
      </c>
      <c r="W263" s="1" t="e">
        <f>'Schulleitungen Regelschule'!#REF!</f>
        <v>#REF!</v>
      </c>
      <c r="X263" s="1" t="e">
        <f>'Schulleitungen Regelschule'!#REF!</f>
        <v>#REF!</v>
      </c>
    </row>
    <row r="264" spans="1:24">
      <c r="A264" s="1" t="str">
        <f>'Schulleitungen Regelschule'!A318</f>
        <v>Zuzwil</v>
      </c>
      <c r="B264" s="1" t="e">
        <f>'Schulleitungen Regelschule'!#REF!</f>
        <v>#REF!</v>
      </c>
      <c r="C264" s="1" t="e">
        <f>'Schulleitungen Regelschule'!#REF!</f>
        <v>#REF!</v>
      </c>
      <c r="D264" s="1"/>
      <c r="E264" s="1" t="e">
        <f>'Schulleitungen Regelschule'!#REF!</f>
        <v>#REF!</v>
      </c>
      <c r="F264" s="1" t="e">
        <f>'Schulleitungen Regelschule'!#REF!</f>
        <v>#REF!</v>
      </c>
      <c r="G264" s="1" t="str">
        <f>'Schulleitungen Regelschule'!B318</f>
        <v>Herr</v>
      </c>
      <c r="H264" s="1" t="str">
        <f>'Schulleitungen Regelschule'!C318</f>
        <v>Sven</v>
      </c>
      <c r="I264" s="1" t="str">
        <f>'Schulleitungen Regelschule'!D318</f>
        <v>Keller</v>
      </c>
      <c r="J264" s="1"/>
      <c r="K264" s="1"/>
      <c r="L264" s="1"/>
      <c r="M264" s="1"/>
      <c r="N264" s="1" t="e">
        <f>'Schulleitungen Regelschule'!#REF!</f>
        <v>#REF!</v>
      </c>
      <c r="O264" s="1" t="e">
        <f>'Schulleitungen Regelschule'!#REF!</f>
        <v>#REF!</v>
      </c>
      <c r="P264" s="1" t="str">
        <f>'Schulleitungen Regelschule'!I318</f>
        <v>sven.kelleratzuzwil.ch</v>
      </c>
      <c r="Q264" s="1" t="str">
        <f>'Schulleitungen Regelschule'!J318</f>
        <v>71</v>
      </c>
      <c r="R264" s="1" t="str">
        <f>'Schulleitungen Regelschule'!K318</f>
        <v>Schulleitung PS</v>
      </c>
      <c r="S264" s="1" t="e">
        <f>'Schulleitungen Regelschule'!#REF!</f>
        <v>#REF!</v>
      </c>
      <c r="T264" s="1" t="e">
        <f>'Schulleitungen Regelschule'!#REF!</f>
        <v>#REF!</v>
      </c>
      <c r="U264" s="1" t="e">
        <f>'Schulleitungen Regelschule'!#REF!</f>
        <v>#REF!</v>
      </c>
      <c r="V264" s="1" t="str">
        <f>'Schulleitungen Regelschule'!L318</f>
        <v>Wil</v>
      </c>
      <c r="W264" s="1" t="e">
        <f>'Schulleitungen Regelschule'!#REF!</f>
        <v>#REF!</v>
      </c>
      <c r="X264" s="1" t="s">
        <v>2026</v>
      </c>
    </row>
    <row r="265" spans="1:24">
      <c r="A265" s="1" t="str">
        <f>'Schulleitungen Regelschule'!A319</f>
        <v>Verein tipiti</v>
      </c>
      <c r="B265" s="1" t="e">
        <f>'Schulleitungen Regelschule'!#REF!</f>
        <v>#REF!</v>
      </c>
      <c r="C265" s="1" t="e">
        <f>'Schulleitungen Regelschule'!#REF!</f>
        <v>#REF!</v>
      </c>
      <c r="D265" s="1"/>
      <c r="E265" s="1" t="e">
        <f>'Schulleitungen Regelschule'!#REF!</f>
        <v>#REF!</v>
      </c>
      <c r="F265" s="1" t="e">
        <f>'Schulleitungen Regelschule'!#REF!</f>
        <v>#REF!</v>
      </c>
      <c r="G265" s="1" t="str">
        <f>'Schulleitungen Regelschule'!B319</f>
        <v>Herr</v>
      </c>
      <c r="H265" s="1" t="str">
        <f>'Schulleitungen Regelschule'!C319</f>
        <v>Stephan</v>
      </c>
      <c r="I265" s="1" t="str">
        <f>'Schulleitungen Regelschule'!D319</f>
        <v>Herzer</v>
      </c>
      <c r="J265" s="1" t="str">
        <f>'Schulleitungen Regelschule'!E319</f>
        <v>Verein tipiti</v>
      </c>
      <c r="K265" s="1" t="str">
        <f>'Schulleitungen Regelschule'!F319</f>
        <v>Wassergasse 23</v>
      </c>
      <c r="L265" s="1" t="str">
        <f>'Schulleitungen Regelschule'!G319</f>
        <v>9000</v>
      </c>
      <c r="M265" s="1" t="str">
        <f>'Schulleitungen Regelschule'!H319</f>
        <v>St.Gallen</v>
      </c>
      <c r="N265" s="1" t="e">
        <f>'Schulleitungen Regelschule'!#REF!</f>
        <v>#REF!</v>
      </c>
      <c r="O265" s="1" t="e">
        <f>'Schulleitungen Regelschule'!#REF!</f>
        <v>#REF!</v>
      </c>
      <c r="P265" s="1" t="str">
        <f>'Schulleitungen Regelschule'!I319</f>
        <v>stefan.ganderattipiti.ch</v>
      </c>
      <c r="Q265" s="1" t="str">
        <f>'Schulleitungen Regelschule'!J319</f>
        <v>74</v>
      </c>
      <c r="R265" s="1" t="str">
        <f>'Schulleitungen Regelschule'!K319</f>
        <v>Schulleitung</v>
      </c>
      <c r="S265" s="1" t="e">
        <f>'Schulleitungen Regelschule'!#REF!</f>
        <v>#REF!</v>
      </c>
      <c r="T265" s="1" t="e">
        <f>'Schulleitungen Regelschule'!#REF!</f>
        <v>#REF!</v>
      </c>
      <c r="U265" s="1" t="e">
        <f>'Schulleitungen Regelschule'!#REF!</f>
        <v>#REF!</v>
      </c>
      <c r="V265" s="1">
        <f>'Schulleitungen Regelschule'!L319</f>
        <v>0</v>
      </c>
      <c r="W265" s="1" t="e">
        <f>'Schulleitungen Regelschule'!#REF!</f>
        <v>#REF!</v>
      </c>
      <c r="X265" s="1"/>
    </row>
    <row r="266" spans="1:24">
      <c r="A266" s="1" t="str">
        <f>'Schulleitungen Regelschule'!A320</f>
        <v>Verein tipiti</v>
      </c>
      <c r="B266" s="1" t="e">
        <f>'Schulleitungen Regelschule'!#REF!</f>
        <v>#REF!</v>
      </c>
      <c r="C266" s="1" t="e">
        <f>'Schulleitungen Regelschule'!#REF!</f>
        <v>#REF!</v>
      </c>
      <c r="D266" s="1"/>
      <c r="E266" s="1" t="e">
        <f>'Schulleitungen Regelschule'!#REF!</f>
        <v>#REF!</v>
      </c>
      <c r="F266" s="1" t="e">
        <f>'Schulleitungen Regelschule'!#REF!</f>
        <v>#REF!</v>
      </c>
      <c r="G266" s="1" t="str">
        <f>'Schulleitungen Regelschule'!B320</f>
        <v>Frau</v>
      </c>
      <c r="H266" s="1" t="str">
        <f>'Schulleitungen Regelschule'!C320</f>
        <v>Eva</v>
      </c>
      <c r="I266" s="1" t="str">
        <f>'Schulleitungen Regelschule'!D320</f>
        <v>Graf</v>
      </c>
      <c r="J266" s="1" t="str">
        <f>'Schulleitungen Regelschule'!E320</f>
        <v>Verein tipiti</v>
      </c>
      <c r="K266" s="1" t="str">
        <f>'Schulleitungen Regelschule'!F320</f>
        <v>Wassergasse 23</v>
      </c>
      <c r="L266" s="1" t="str">
        <f>'Schulleitungen Regelschule'!G320</f>
        <v>9000</v>
      </c>
      <c r="M266" s="1" t="str">
        <f>'Schulleitungen Regelschule'!H320</f>
        <v>St.Gallen</v>
      </c>
      <c r="N266" s="1" t="e">
        <f>'Schulleitungen Regelschule'!#REF!</f>
        <v>#REF!</v>
      </c>
      <c r="O266" s="1" t="e">
        <f>'Schulleitungen Regelschule'!#REF!</f>
        <v>#REF!</v>
      </c>
      <c r="P266" s="1" t="str">
        <f>'Schulleitungen Regelschule'!I320</f>
        <v>eva.grafattipiti.ch</v>
      </c>
      <c r="Q266" s="1" t="str">
        <f>'Schulleitungen Regelschule'!J320</f>
        <v>74</v>
      </c>
      <c r="R266" s="1" t="str">
        <f>'Schulleitungen Regelschule'!K320</f>
        <v>Schulleitung</v>
      </c>
      <c r="S266" s="1" t="e">
        <f>'Schulleitungen Regelschule'!#REF!</f>
        <v>#REF!</v>
      </c>
      <c r="T266" s="1" t="e">
        <f>'Schulleitungen Regelschule'!#REF!</f>
        <v>#REF!</v>
      </c>
      <c r="U266" s="1" t="e">
        <f>'Schulleitungen Regelschule'!#REF!</f>
        <v>#REF!</v>
      </c>
      <c r="V266" s="1">
        <f>'Schulleitungen Regelschule'!L320</f>
        <v>0</v>
      </c>
      <c r="W266" s="1" t="e">
        <f>'Schulleitungen Regelschule'!#REF!</f>
        <v>#REF!</v>
      </c>
      <c r="X266" s="1"/>
    </row>
    <row r="267" spans="1:24">
      <c r="A267" s="1" t="str">
        <f>'Schulleitungen Regelschule'!A321</f>
        <v>TISG</v>
      </c>
      <c r="B267" s="1" t="e">
        <f>'Schulleitungen Regelschule'!#REF!</f>
        <v>#REF!</v>
      </c>
      <c r="C267" s="1" t="e">
        <f>'Schulleitungen Regelschule'!#REF!</f>
        <v>#REF!</v>
      </c>
      <c r="D267" s="1"/>
      <c r="E267" s="1" t="e">
        <f>'Schulleitungen Regelschule'!#REF!</f>
        <v>#REF!</v>
      </c>
      <c r="F267" s="1" t="e">
        <f>'Schulleitungen Regelschule'!#REF!</f>
        <v>#REF!</v>
      </c>
      <c r="G267" s="1" t="str">
        <f>'Schulleitungen Regelschule'!B321</f>
        <v>Herr</v>
      </c>
      <c r="H267" s="1" t="str">
        <f>'Schulleitungen Regelschule'!C321</f>
        <v>Lars</v>
      </c>
      <c r="I267" s="1" t="str">
        <f>'Schulleitungen Regelschule'!D321</f>
        <v>Thoma</v>
      </c>
      <c r="J267" s="1" t="str">
        <f>'Schulleitungen Regelschule'!E321</f>
        <v>Integrationszentrum Seeben</v>
      </c>
      <c r="K267" s="1" t="str">
        <f>'Schulleitungen Regelschule'!F321</f>
        <v>Schwägalpstrasse</v>
      </c>
      <c r="L267" s="1" t="str">
        <f>'Schulleitungen Regelschule'!G321</f>
        <v>9651</v>
      </c>
      <c r="M267" s="1" t="str">
        <f>'Schulleitungen Regelschule'!H321</f>
        <v>Ennetbühl</v>
      </c>
      <c r="N267" s="1" t="e">
        <f>'Schulleitungen Regelschule'!#REF!</f>
        <v>#REF!</v>
      </c>
      <c r="O267" s="1" t="e">
        <f>'Schulleitungen Regelschule'!#REF!</f>
        <v>#REF!</v>
      </c>
      <c r="P267" s="1" t="str">
        <f>'Schulleitungen Regelschule'!I321</f>
        <v>lars.thomaatti-sg.ch</v>
      </c>
      <c r="Q267" s="1" t="str">
        <f>'Schulleitungen Regelschule'!J321</f>
        <v>74</v>
      </c>
      <c r="R267" s="1" t="str">
        <f>'Schulleitungen Regelschule'!K321</f>
        <v>Schulleitung</v>
      </c>
      <c r="S267" s="1" t="e">
        <f>'Schulleitungen Regelschule'!#REF!</f>
        <v>#REF!</v>
      </c>
      <c r="T267" s="1" t="e">
        <f>'Schulleitungen Regelschule'!#REF!</f>
        <v>#REF!</v>
      </c>
      <c r="U267" s="1" t="e">
        <f>'Schulleitungen Regelschule'!#REF!</f>
        <v>#REF!</v>
      </c>
      <c r="V267" s="1">
        <f>'Schulleitungen Regelschule'!L321</f>
        <v>0</v>
      </c>
      <c r="W267" s="1" t="e">
        <f>'Schulleitungen Regelschule'!#REF!</f>
        <v>#REF!</v>
      </c>
      <c r="X267" s="1"/>
    </row>
    <row r="268" spans="1:24">
      <c r="A268" s="1" t="str">
        <f>'Schulleitungen Regelschule'!A322</f>
        <v>Migrationsamt</v>
      </c>
      <c r="B268" s="1" t="e">
        <f>'Schulleitungen Regelschule'!#REF!</f>
        <v>#REF!</v>
      </c>
      <c r="C268" s="1" t="e">
        <f>'Schulleitungen Regelschule'!#REF!</f>
        <v>#REF!</v>
      </c>
      <c r="D268" s="1"/>
      <c r="E268" s="1" t="e">
        <f>'Schulleitungen Regelschule'!#REF!</f>
        <v>#REF!</v>
      </c>
      <c r="F268" s="1" t="e">
        <f>'Schulleitungen Regelschule'!#REF!</f>
        <v>#REF!</v>
      </c>
      <c r="G268" s="1" t="str">
        <f>'Schulleitungen Regelschule'!B322</f>
        <v>Herr</v>
      </c>
      <c r="H268" s="1" t="str">
        <f>'Schulleitungen Regelschule'!C322</f>
        <v>Markus</v>
      </c>
      <c r="I268" s="1" t="str">
        <f>'Schulleitungen Regelschule'!D322</f>
        <v>Laib</v>
      </c>
      <c r="J268" s="1" t="str">
        <f>'Schulleitungen Regelschule'!E322</f>
        <v>Migrationsamt</v>
      </c>
      <c r="K268" s="1" t="str">
        <f>'Schulleitungen Regelschule'!F322</f>
        <v>Oberer Graben 38</v>
      </c>
      <c r="L268" s="1" t="str">
        <f>'Schulleitungen Regelschule'!G322</f>
        <v>9001</v>
      </c>
      <c r="M268" s="1" t="str">
        <f>'Schulleitungen Regelschule'!H322</f>
        <v>St.Gallen</v>
      </c>
      <c r="N268" s="1" t="e">
        <f>'Schulleitungen Regelschule'!#REF!</f>
        <v>#REF!</v>
      </c>
      <c r="O268" s="1" t="e">
        <f>'Schulleitungen Regelschule'!#REF!</f>
        <v>#REF!</v>
      </c>
      <c r="P268" s="1" t="str">
        <f>'Schulleitungen Regelschule'!I322</f>
        <v>markus.laibatsg.ch</v>
      </c>
      <c r="Q268" s="1" t="str">
        <f>'Schulleitungen Regelschule'!J322</f>
        <v>74</v>
      </c>
      <c r="R268" s="1" t="str">
        <f>'Schulleitungen Regelschule'!K322</f>
        <v>Schulleitung</v>
      </c>
      <c r="S268" s="1" t="e">
        <f>'Schulleitungen Regelschule'!#REF!</f>
        <v>#REF!</v>
      </c>
      <c r="T268" s="1" t="e">
        <f>'Schulleitungen Regelschule'!#REF!</f>
        <v>#REF!</v>
      </c>
      <c r="U268" s="1" t="e">
        <f>'Schulleitungen Regelschule'!#REF!</f>
        <v>#REF!</v>
      </c>
      <c r="V268" s="1">
        <f>'Schulleitungen Regelschule'!L322</f>
        <v>0</v>
      </c>
      <c r="W268" s="1" t="e">
        <f>'Schulleitungen Regelschule'!#REF!</f>
        <v>#REF!</v>
      </c>
      <c r="X268" s="1"/>
    </row>
    <row r="269" spans="1:24">
      <c r="A269" s="1" t="str">
        <f>'Schulleitungen Regelschule'!A323</f>
        <v>Schweizer Schule Rom</v>
      </c>
      <c r="B269" s="1" t="e">
        <f>'Schulleitungen Regelschule'!#REF!</f>
        <v>#REF!</v>
      </c>
      <c r="C269" s="1" t="e">
        <f>'Schulleitungen Regelschule'!#REF!</f>
        <v>#REF!</v>
      </c>
      <c r="D269" s="1"/>
      <c r="E269" s="1" t="e">
        <f>'Schulleitungen Regelschule'!#REF!</f>
        <v>#REF!</v>
      </c>
      <c r="F269" s="1" t="e">
        <f>'Schulleitungen Regelschule'!#REF!</f>
        <v>#REF!</v>
      </c>
      <c r="G269" s="1" t="str">
        <f>'Schulleitungen Regelschule'!B323</f>
        <v>Herr</v>
      </c>
      <c r="H269" s="1" t="str">
        <f>'Schulleitungen Regelschule'!C323</f>
        <v>Marc</v>
      </c>
      <c r="I269" s="1" t="str">
        <f>'Schulleitungen Regelschule'!D323</f>
        <v>König</v>
      </c>
      <c r="J269" s="1" t="str">
        <f>'Schulleitungen Regelschule'!E323</f>
        <v>Schweizer Schule Rom</v>
      </c>
      <c r="K269" s="1">
        <f>'Schulleitungen Regelschule'!F323</f>
        <v>0</v>
      </c>
      <c r="L269" s="1">
        <f>'Schulleitungen Regelschule'!G323</f>
        <v>0</v>
      </c>
      <c r="M269" s="1">
        <f>'Schulleitungen Regelschule'!H323</f>
        <v>0</v>
      </c>
      <c r="N269" s="1" t="e">
        <f>'Schulleitungen Regelschule'!#REF!</f>
        <v>#REF!</v>
      </c>
      <c r="O269" s="1" t="e">
        <f>'Schulleitungen Regelschule'!#REF!</f>
        <v>#REF!</v>
      </c>
      <c r="P269" s="1" t="str">
        <f>'Schulleitungen Regelschule'!I323</f>
        <v>m.koenigatscuolasvizzeradiroma.it</v>
      </c>
      <c r="Q269" s="1">
        <f>'Schulleitungen Regelschule'!J323</f>
        <v>0</v>
      </c>
      <c r="R269" s="1">
        <f>'Schulleitungen Regelschule'!K323</f>
        <v>0</v>
      </c>
      <c r="S269" s="1" t="e">
        <f>'Schulleitungen Regelschule'!#REF!</f>
        <v>#REF!</v>
      </c>
      <c r="T269" s="1" t="e">
        <f>'Schulleitungen Regelschule'!#REF!</f>
        <v>#REF!</v>
      </c>
      <c r="U269" s="1" t="e">
        <f>'Schulleitungen Regelschule'!#REF!</f>
        <v>#REF!</v>
      </c>
      <c r="V269" s="1">
        <f>'Schulleitungen Regelschule'!L323</f>
        <v>0</v>
      </c>
      <c r="W269" s="1" t="e">
        <f>'Schulleitungen Regelschule'!#REF!</f>
        <v>#REF!</v>
      </c>
      <c r="X269" s="1"/>
    </row>
  </sheetData>
  <autoFilter ref="A1:AB269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63"/>
  <sheetViews>
    <sheetView topLeftCell="A37" zoomScale="115" workbookViewId="0">
      <selection activeCell="A22" sqref="A22"/>
    </sheetView>
  </sheetViews>
  <sheetFormatPr baseColWidth="10" defaultRowHeight="12.75"/>
  <cols>
    <col min="1" max="1" width="60.42578125" bestFit="1" customWidth="1"/>
  </cols>
  <sheetData>
    <row r="1" spans="1:1">
      <c r="A1" s="156" t="s">
        <v>2725</v>
      </c>
    </row>
    <row r="2" spans="1:1">
      <c r="A2" s="156" t="s">
        <v>2769</v>
      </c>
    </row>
    <row r="3" spans="1:1">
      <c r="A3" s="156" t="s">
        <v>2758</v>
      </c>
    </row>
    <row r="4" spans="1:1">
      <c r="A4" s="156" t="s">
        <v>2750</v>
      </c>
    </row>
    <row r="5" spans="1:1">
      <c r="A5" s="156" t="s">
        <v>1200</v>
      </c>
    </row>
    <row r="6" spans="1:1">
      <c r="A6" s="156" t="s">
        <v>2754</v>
      </c>
    </row>
    <row r="7" spans="1:1">
      <c r="A7" s="156" t="s">
        <v>2745</v>
      </c>
    </row>
    <row r="8" spans="1:1">
      <c r="A8" s="79" t="s">
        <v>2781</v>
      </c>
    </row>
    <row r="9" spans="1:1">
      <c r="A9" s="156" t="s">
        <v>1001</v>
      </c>
    </row>
    <row r="10" spans="1:1">
      <c r="A10" s="156" t="s">
        <v>2764</v>
      </c>
    </row>
    <row r="11" spans="1:1">
      <c r="A11" s="156" t="s">
        <v>2401</v>
      </c>
    </row>
    <row r="12" spans="1:1">
      <c r="A12" s="156" t="s">
        <v>2741</v>
      </c>
    </row>
    <row r="13" spans="1:1">
      <c r="A13" s="156" t="s">
        <v>1230</v>
      </c>
    </row>
    <row r="14" spans="1:1">
      <c r="A14" s="156" t="s">
        <v>2761</v>
      </c>
    </row>
    <row r="15" spans="1:1">
      <c r="A15" s="155" t="s">
        <v>2736</v>
      </c>
    </row>
    <row r="16" spans="1:1">
      <c r="A16" s="156" t="s">
        <v>2720</v>
      </c>
    </row>
    <row r="17" spans="1:1">
      <c r="A17" s="156" t="s">
        <v>2767</v>
      </c>
    </row>
    <row r="18" spans="1:1">
      <c r="A18" s="156" t="s">
        <v>2763</v>
      </c>
    </row>
    <row r="19" spans="1:1">
      <c r="A19" s="156" t="s">
        <v>2743</v>
      </c>
    </row>
    <row r="20" spans="1:1">
      <c r="A20" s="156" t="s">
        <v>2770</v>
      </c>
    </row>
    <row r="21" spans="1:1">
      <c r="A21" s="156" t="s">
        <v>2746</v>
      </c>
    </row>
    <row r="22" spans="1:1">
      <c r="A22" s="156" t="s">
        <v>2724</v>
      </c>
    </row>
    <row r="23" spans="1:1">
      <c r="A23" s="156" t="s">
        <v>2726</v>
      </c>
    </row>
    <row r="24" spans="1:1">
      <c r="A24" s="156" t="s">
        <v>2766</v>
      </c>
    </row>
    <row r="25" spans="1:1">
      <c r="A25" s="156" t="s">
        <v>2728</v>
      </c>
    </row>
    <row r="26" spans="1:1">
      <c r="A26" s="156" t="s">
        <v>2742</v>
      </c>
    </row>
    <row r="27" spans="1:1">
      <c r="A27" s="156" t="s">
        <v>2748</v>
      </c>
    </row>
    <row r="28" spans="1:1">
      <c r="A28" s="156" t="s">
        <v>2762</v>
      </c>
    </row>
    <row r="29" spans="1:1">
      <c r="A29" s="156" t="s">
        <v>2772</v>
      </c>
    </row>
    <row r="30" spans="1:1">
      <c r="A30" s="156" t="s">
        <v>2752</v>
      </c>
    </row>
    <row r="31" spans="1:1">
      <c r="A31" s="156" t="s">
        <v>2751</v>
      </c>
    </row>
    <row r="32" spans="1:1">
      <c r="A32" s="157" t="s">
        <v>2768</v>
      </c>
    </row>
    <row r="33" spans="1:1">
      <c r="A33" s="158" t="s">
        <v>2487</v>
      </c>
    </row>
    <row r="34" spans="1:1">
      <c r="A34" s="156" t="s">
        <v>2733</v>
      </c>
    </row>
    <row r="35" spans="1:1">
      <c r="A35" s="156" t="s">
        <v>2734</v>
      </c>
    </row>
    <row r="36" spans="1:1">
      <c r="A36" s="156" t="s">
        <v>2729</v>
      </c>
    </row>
    <row r="37" spans="1:1">
      <c r="A37" s="156" t="s">
        <v>2755</v>
      </c>
    </row>
    <row r="38" spans="1:1">
      <c r="A38" s="156" t="s">
        <v>2756</v>
      </c>
    </row>
    <row r="39" spans="1:1">
      <c r="A39" s="156" t="s">
        <v>2757</v>
      </c>
    </row>
    <row r="40" spans="1:1">
      <c r="A40" s="156" t="s">
        <v>2735</v>
      </c>
    </row>
    <row r="41" spans="1:1">
      <c r="A41" s="156" t="s">
        <v>2753</v>
      </c>
    </row>
    <row r="42" spans="1:1">
      <c r="A42" s="156" t="s">
        <v>2731</v>
      </c>
    </row>
    <row r="43" spans="1:1">
      <c r="A43" s="156" t="s">
        <v>2760</v>
      </c>
    </row>
    <row r="44" spans="1:1">
      <c r="A44" s="156" t="s">
        <v>2738</v>
      </c>
    </row>
    <row r="45" spans="1:1">
      <c r="A45" s="156" t="s">
        <v>2727</v>
      </c>
    </row>
    <row r="46" spans="1:1">
      <c r="A46" s="156" t="s">
        <v>2730</v>
      </c>
    </row>
    <row r="47" spans="1:1">
      <c r="A47" s="156" t="s">
        <v>2765</v>
      </c>
    </row>
    <row r="48" spans="1:1">
      <c r="A48" s="156" t="s">
        <v>2773</v>
      </c>
    </row>
    <row r="49" spans="1:1">
      <c r="A49" s="156" t="s">
        <v>2483</v>
      </c>
    </row>
    <row r="50" spans="1:1">
      <c r="A50" s="156" t="s">
        <v>2721</v>
      </c>
    </row>
    <row r="51" spans="1:1">
      <c r="A51" s="156" t="s">
        <v>2774</v>
      </c>
    </row>
    <row r="52" spans="1:1">
      <c r="A52" s="156" t="s">
        <v>2744</v>
      </c>
    </row>
    <row r="53" spans="1:1">
      <c r="A53" s="156" t="s">
        <v>2732</v>
      </c>
    </row>
    <row r="54" spans="1:1">
      <c r="A54" s="156" t="s">
        <v>2740</v>
      </c>
    </row>
    <row r="55" spans="1:1">
      <c r="A55" s="156" t="s">
        <v>2002</v>
      </c>
    </row>
    <row r="56" spans="1:1">
      <c r="A56" s="156" t="s">
        <v>2737</v>
      </c>
    </row>
    <row r="57" spans="1:1">
      <c r="A57" s="156" t="s">
        <v>2771</v>
      </c>
    </row>
    <row r="58" spans="1:1">
      <c r="A58" s="156" t="s">
        <v>2759</v>
      </c>
    </row>
    <row r="59" spans="1:1">
      <c r="A59" s="156" t="s">
        <v>2739</v>
      </c>
    </row>
    <row r="60" spans="1:1">
      <c r="A60" s="156" t="s">
        <v>2747</v>
      </c>
    </row>
    <row r="61" spans="1:1">
      <c r="A61" s="156" t="s">
        <v>2723</v>
      </c>
    </row>
    <row r="62" spans="1:1">
      <c r="A62" s="156" t="s">
        <v>2722</v>
      </c>
    </row>
    <row r="63" spans="1:1">
      <c r="A63" s="156" t="s">
        <v>2749</v>
      </c>
    </row>
  </sheetData>
  <sortState ref="A1:A67">
    <sortCondition ref="A1"/>
  </sortState>
  <hyperlinks>
    <hyperlink ref="A16" r:id="rId1" display="mailto:Franz.Kreissl@bistum-stgallen.ch"/>
    <hyperlink ref="A50" r:id="rId2" display="mailto:schmidt@ref-sg.ch"/>
    <hyperlink ref="A62" r:id="rId3" display="mailto:V-BLD-ERZIEHUNGSRAT-PLUS@sg.ch"/>
    <hyperlink ref="A61" r:id="rId4" display="mailto:V-BLD-AVS@sg.ch"/>
    <hyperlink ref="A22" r:id="rId5" display="mailto:Horst.Biedermann@phsg.ch"/>
    <hyperlink ref="A1" r:id="rId6" display="mailto:alexandra.akeret@vpod-ostschweiz.ch"/>
    <hyperlink ref="A23" r:id="rId7" display="mailto:info@klv-sg.ch"/>
    <hyperlink ref="A45" r:id="rId8" display="mailto:Ralph.Wettach@sg.ch"/>
    <hyperlink ref="A25" r:id="rId9" display="mailto:jennifer.siegrist@kkgk.ch"/>
    <hyperlink ref="A36" r:id="rId10" display="mailto:martina.bossart@gmx.ch"/>
    <hyperlink ref="A46" r:id="rId11" display="mailto:roger.sachser@bluewin.ch"/>
    <hyperlink ref="A42" r:id="rId12" display="mailto:nathalie_meier@gmx.ch"/>
    <hyperlink ref="A53" r:id="rId13" display="mailto:simone.zoller@gmx.ch"/>
    <hyperlink ref="A55" r:id="rId14" display="mailto:stefan.gander@"/>
    <hyperlink ref="A11" r:id="rId15" display="mailto:claudia.nef@ti-sg.ch"/>
    <hyperlink ref="A34" r:id="rId16" display="mailto:Markus.Laib@sg.ch"/>
    <hyperlink ref="A35" r:id="rId17" display="mailto:martin.liechti@sem.admin.ch"/>
    <hyperlink ref="A40" r:id="rId18" display="mailto:Michael.schmid@ti-sg.ch"/>
    <hyperlink ref="A56" r:id="rId19" display="mailto:steven.thoma@rheinspringen.ch"/>
    <hyperlink ref="A44" r:id="rId20" display="mailto:praesidium@bsgl.ch"/>
    <hyperlink ref="A13" r:id="rId21" display="mailto:david.beglinger@rj.sg.ch"/>
    <hyperlink ref="A59" r:id="rId22" display="mailto:urs.maeder@swil.ch"/>
    <hyperlink ref="A54" r:id="rId23" display="mailto:sl@msor.ch"/>
    <hyperlink ref="A12" r:id="rId24" display="mailto:conny.muelhaupt@bugalu.ch"/>
    <hyperlink ref="A26" r:id="rId25" display="mailto:juerg.winter@kispisg.ch"/>
    <hyperlink ref="A19" r:id="rId26" display="mailto:H.Gallati@sbw.edu"/>
    <hyperlink ref="A52" r:id="rId27" display="mailto:Simone.huwiler@wittenbach.ch"/>
    <hyperlink ref="A5" r:id="rId28" display="mailto:balzer.collenberg@schule-degersheim.ch"/>
    <hyperlink ref="A7" r:id="rId29" display="mailto:Bernhard.Keller@vsgp.ch"/>
    <hyperlink ref="A21" r:id="rId30" display="mailto:hellstern@sgv-sg.ch"/>
    <hyperlink ref="A60" r:id="rId31" display="mailto:Ursula.Jaggi@schuleflawil.ch"/>
    <hyperlink ref="A27" r:id="rId32" display="mailto:Karin.faisst@sg.ch"/>
    <hyperlink ref="A63" r:id="rId33" display="mailto:y.aregger@logopaedieoberrheintal.ch"/>
    <hyperlink ref="A4" r:id="rId34" display="mailto:anita.sutter@schulemels.ch"/>
    <hyperlink ref="A31" r:id="rId35" display="mailto:leitung@logopaedie-mittelrheintal.ch"/>
    <hyperlink ref="A30" r:id="rId36" display="mailto:leitung@logopaedi-linthgebiet.ch"/>
    <hyperlink ref="A41" r:id="rId37" display="mailto:nadine.itel@stadt.sg.ch"/>
    <hyperlink ref="A6" r:id="rId38" display="mailto:beate.vogt@swil.ch"/>
    <hyperlink ref="A37" r:id="rId39" display="mailto:martina.hennig@schulewartau.ch"/>
    <hyperlink ref="A38" r:id="rId40" display="mailto:melanie.gassner@schulewartau.ch"/>
    <hyperlink ref="A39" r:id="rId41" display="mailto:melanie.wiesli@loduto.ch"/>
    <hyperlink ref="A49" r:id="rId42" display="mailto:s.christen@sprachheilschule.ch"/>
    <hyperlink ref="A3" r:id="rId43" display="mailto:andrea.schwizer@schule-whasj.ch"/>
    <hyperlink ref="A9" r:id="rId44" display="mailto:brigitte.fischer@schule-uznach.ch"/>
    <hyperlink ref="A58" r:id="rId45" display="mailto:Tobias.wetter@hochsteig.ch"/>
    <hyperlink ref="A43" r:id="rId46" display="mailto:Patrik.baumer@sg.ch"/>
    <hyperlink ref="A14" r:id="rId47" display="mailto:David.kalberer@sg.ch"/>
    <hyperlink ref="A28" r:id="rId48" display="mailto:Karin.Walker@kaltbrunn.ch"/>
    <hyperlink ref="A18" r:id="rId49" display="mailto:Gaudenz.Luegstenmann@rj.sg.ch"/>
    <hyperlink ref="A10" r:id="rId50" display="mailto:christina.buchser@gommiswald.sg.ch"/>
    <hyperlink ref="A47" r:id="rId51" display="mailto:Roland.Stillhard@musikimzentrum.ch"/>
    <hyperlink ref="A24" r:id="rId52" display="mailto:Jana.nosal@obvita.ch"/>
    <hyperlink ref="A17" r:id="rId53" display="mailto:g.leuzinger@scuolasvizzeradiroma.it"/>
    <hyperlink ref="A2" r:id="rId54" display="mailto:Anina.Hegi@sg.ch"/>
    <hyperlink ref="A20" r:id="rId55" display="mailto:Heidi.roth@sg.ch"/>
    <hyperlink ref="A57" r:id="rId56" display="mailto:Susanne.heuberger@kjpz.ch"/>
    <hyperlink ref="A29" r:id="rId57" display="mailto:Katharina.schenk@sg.ch"/>
    <hyperlink ref="A48" r:id="rId58" display="mailto:Ruth.haller@schule-schmerikon.ch"/>
    <hyperlink ref="A51" r:id="rId59" display="mailto:schulen.contacttracing@sg.ch"/>
    <hyperlink ref="A8" r:id="rId60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89"/>
  <sheetViews>
    <sheetView topLeftCell="A29" workbookViewId="0">
      <selection activeCell="C76" sqref="C76"/>
    </sheetView>
  </sheetViews>
  <sheetFormatPr baseColWidth="10" defaultColWidth="60.5703125" defaultRowHeight="12.75"/>
  <cols>
    <col min="1" max="1" width="42.85546875" style="256" bestFit="1" customWidth="1"/>
    <col min="2" max="2" width="16.85546875" style="256" bestFit="1" customWidth="1"/>
    <col min="3" max="3" width="18.42578125" style="256" bestFit="1" customWidth="1"/>
    <col min="4" max="4" width="18.5703125" style="256" bestFit="1" customWidth="1"/>
    <col min="5" max="16384" width="60.5703125" style="256"/>
  </cols>
  <sheetData>
    <row r="1" spans="1:4" ht="21.75" customHeight="1">
      <c r="A1" s="255" t="s">
        <v>2442</v>
      </c>
      <c r="B1" s="255" t="s">
        <v>2</v>
      </c>
      <c r="C1" s="255" t="s">
        <v>2439</v>
      </c>
      <c r="D1" s="255" t="s">
        <v>3351</v>
      </c>
    </row>
    <row r="2" spans="1:4">
      <c r="A2" s="270" t="s">
        <v>2720</v>
      </c>
      <c r="B2" s="257"/>
      <c r="C2" s="257"/>
      <c r="D2" s="257"/>
    </row>
    <row r="3" spans="1:4">
      <c r="A3" s="270" t="s">
        <v>2721</v>
      </c>
      <c r="B3" s="257"/>
      <c r="C3" s="257"/>
      <c r="D3" s="257"/>
    </row>
    <row r="4" spans="1:4">
      <c r="A4" s="270" t="s">
        <v>2724</v>
      </c>
      <c r="B4" s="257"/>
      <c r="C4" s="257"/>
      <c r="D4" s="257"/>
    </row>
    <row r="5" spans="1:4">
      <c r="A5" s="270" t="s">
        <v>3027</v>
      </c>
      <c r="B5" s="257"/>
      <c r="C5" s="257"/>
      <c r="D5" s="257"/>
    </row>
    <row r="6" spans="1:4">
      <c r="A6" s="270" t="s">
        <v>2725</v>
      </c>
      <c r="B6" s="257"/>
      <c r="C6" s="257"/>
      <c r="D6" s="257"/>
    </row>
    <row r="7" spans="1:4">
      <c r="A7" s="270" t="s">
        <v>2726</v>
      </c>
      <c r="B7" s="257"/>
      <c r="C7" s="257"/>
      <c r="D7" s="257"/>
    </row>
    <row r="8" spans="1:4">
      <c r="A8" s="270" t="s">
        <v>2727</v>
      </c>
      <c r="B8" s="257"/>
      <c r="C8" s="257"/>
      <c r="D8" s="257"/>
    </row>
    <row r="9" spans="1:4">
      <c r="A9" s="270" t="s">
        <v>2002</v>
      </c>
      <c r="B9" s="257"/>
      <c r="C9" s="257"/>
      <c r="D9" s="257"/>
    </row>
    <row r="10" spans="1:4">
      <c r="A10" s="270" t="s">
        <v>2401</v>
      </c>
      <c r="B10" s="257"/>
      <c r="C10" s="257"/>
      <c r="D10" s="257"/>
    </row>
    <row r="11" spans="1:4">
      <c r="A11" s="270" t="s">
        <v>2733</v>
      </c>
      <c r="B11" s="257"/>
      <c r="C11" s="257"/>
      <c r="D11" s="257"/>
    </row>
    <row r="12" spans="1:4">
      <c r="A12" s="270" t="s">
        <v>2734</v>
      </c>
      <c r="B12" s="257"/>
      <c r="C12" s="257"/>
      <c r="D12" s="257"/>
    </row>
    <row r="13" spans="1:4">
      <c r="A13" s="270" t="s">
        <v>2735</v>
      </c>
      <c r="B13" s="257"/>
      <c r="C13" s="257"/>
      <c r="D13" s="257"/>
    </row>
    <row r="14" spans="1:4">
      <c r="A14" s="133" t="s">
        <v>2736</v>
      </c>
      <c r="B14" s="257"/>
      <c r="C14" s="257"/>
      <c r="D14" s="257"/>
    </row>
    <row r="15" spans="1:4">
      <c r="A15" s="270" t="s">
        <v>2737</v>
      </c>
      <c r="B15" s="257"/>
      <c r="C15" s="257"/>
      <c r="D15" s="257"/>
    </row>
    <row r="16" spans="1:4">
      <c r="A16" s="270" t="s">
        <v>3028</v>
      </c>
      <c r="B16" s="257"/>
      <c r="C16" s="257"/>
      <c r="D16" s="257"/>
    </row>
    <row r="17" spans="1:17">
      <c r="A17" s="270" t="s">
        <v>2745</v>
      </c>
      <c r="B17" s="257"/>
      <c r="C17" s="257"/>
      <c r="D17" s="257"/>
    </row>
    <row r="18" spans="1:17">
      <c r="A18" s="270" t="s">
        <v>2770</v>
      </c>
      <c r="B18" s="257"/>
      <c r="C18" s="257"/>
      <c r="D18" s="257"/>
    </row>
    <row r="19" spans="1:17">
      <c r="A19" s="271" t="s">
        <v>3029</v>
      </c>
      <c r="B19" s="257"/>
      <c r="C19" s="257"/>
      <c r="D19" s="257"/>
    </row>
    <row r="20" spans="1:17">
      <c r="A20" s="99" t="s">
        <v>1312</v>
      </c>
      <c r="B20" s="99" t="s">
        <v>126</v>
      </c>
      <c r="C20" s="99" t="s">
        <v>1309</v>
      </c>
      <c r="D20" s="99"/>
      <c r="E20" s="258"/>
      <c r="F20" s="258"/>
      <c r="G20" s="258"/>
      <c r="H20" s="258"/>
      <c r="I20" s="258"/>
      <c r="J20" s="258"/>
      <c r="K20" s="259"/>
      <c r="L20" s="259"/>
      <c r="M20" s="259"/>
      <c r="N20" s="259"/>
      <c r="O20" s="259"/>
      <c r="P20" s="259"/>
      <c r="Q20" s="259"/>
    </row>
    <row r="21" spans="1:17">
      <c r="A21" s="99" t="s">
        <v>1319</v>
      </c>
      <c r="B21" s="99" t="s">
        <v>395</v>
      </c>
      <c r="C21" s="99" t="s">
        <v>1318</v>
      </c>
      <c r="D21" s="99"/>
      <c r="E21" s="258"/>
      <c r="F21" s="258"/>
      <c r="G21" s="258"/>
      <c r="H21" s="258"/>
      <c r="I21" s="258"/>
      <c r="J21" s="258"/>
      <c r="K21" s="259"/>
      <c r="L21" s="259"/>
      <c r="M21" s="259"/>
      <c r="N21" s="259"/>
      <c r="O21" s="259"/>
      <c r="P21" s="259"/>
      <c r="Q21" s="259"/>
    </row>
    <row r="22" spans="1:17">
      <c r="A22" s="99" t="s">
        <v>1321</v>
      </c>
      <c r="B22" s="99" t="s">
        <v>481</v>
      </c>
      <c r="C22" s="99" t="s">
        <v>184</v>
      </c>
      <c r="D22" s="99"/>
      <c r="E22" s="258"/>
      <c r="F22" s="258"/>
      <c r="G22" s="258"/>
      <c r="H22" s="258"/>
      <c r="I22" s="258"/>
      <c r="J22" s="258"/>
      <c r="K22" s="259"/>
      <c r="L22" s="259"/>
      <c r="M22" s="259"/>
      <c r="N22" s="259"/>
      <c r="O22" s="259"/>
      <c r="P22" s="259"/>
      <c r="Q22" s="259"/>
    </row>
    <row r="23" spans="1:17">
      <c r="A23" s="99" t="s">
        <v>1326</v>
      </c>
      <c r="B23" s="99" t="s">
        <v>331</v>
      </c>
      <c r="C23" s="99" t="s">
        <v>1323</v>
      </c>
      <c r="D23" s="99"/>
      <c r="E23" s="258"/>
      <c r="F23" s="258"/>
      <c r="G23" s="258"/>
      <c r="H23" s="258"/>
      <c r="I23" s="258"/>
      <c r="J23" s="258"/>
      <c r="K23" s="259"/>
      <c r="L23" s="259"/>
      <c r="M23" s="259"/>
      <c r="N23" s="259"/>
      <c r="O23" s="259"/>
      <c r="P23" s="259"/>
      <c r="Q23" s="259"/>
    </row>
    <row r="24" spans="1:17">
      <c r="A24" s="99" t="s">
        <v>1331</v>
      </c>
      <c r="B24" s="99" t="s">
        <v>331</v>
      </c>
      <c r="C24" s="99" t="s">
        <v>1328</v>
      </c>
      <c r="D24" s="99"/>
      <c r="E24" s="258"/>
      <c r="F24" s="258"/>
      <c r="G24" s="258"/>
      <c r="H24" s="258"/>
      <c r="I24" s="258"/>
      <c r="J24" s="258"/>
      <c r="K24" s="259"/>
      <c r="L24" s="259"/>
      <c r="M24" s="259"/>
      <c r="N24" s="259"/>
      <c r="O24" s="259"/>
      <c r="P24" s="259"/>
      <c r="Q24" s="259"/>
    </row>
    <row r="25" spans="1:17">
      <c r="A25" s="99" t="s">
        <v>1338</v>
      </c>
      <c r="B25" s="99" t="s">
        <v>1334</v>
      </c>
      <c r="C25" s="99" t="s">
        <v>1335</v>
      </c>
      <c r="D25" s="99"/>
      <c r="E25" s="258"/>
      <c r="F25" s="258"/>
      <c r="G25" s="258"/>
      <c r="H25" s="258"/>
      <c r="I25" s="258"/>
      <c r="J25" s="258"/>
      <c r="K25" s="259"/>
      <c r="L25" s="259"/>
      <c r="M25" s="259"/>
      <c r="N25" s="259"/>
      <c r="O25" s="259"/>
      <c r="P25" s="259"/>
      <c r="Q25" s="259"/>
    </row>
    <row r="26" spans="1:17">
      <c r="A26" s="99" t="s">
        <v>1345</v>
      </c>
      <c r="B26" s="99" t="s">
        <v>88</v>
      </c>
      <c r="C26" s="99" t="s">
        <v>1341</v>
      </c>
      <c r="D26" s="99"/>
      <c r="E26" s="258"/>
      <c r="F26" s="258"/>
      <c r="G26" s="258"/>
      <c r="H26" s="258"/>
      <c r="I26" s="258"/>
      <c r="J26" s="258"/>
      <c r="K26" s="259"/>
      <c r="L26" s="259"/>
      <c r="M26" s="259"/>
      <c r="N26" s="259"/>
      <c r="O26" s="259"/>
      <c r="P26" s="259"/>
      <c r="Q26" s="259"/>
    </row>
    <row r="27" spans="1:17">
      <c r="A27" s="99" t="s">
        <v>1352</v>
      </c>
      <c r="B27" s="99" t="s">
        <v>1348</v>
      </c>
      <c r="C27" s="99" t="s">
        <v>1349</v>
      </c>
      <c r="D27" s="99"/>
      <c r="E27" s="258"/>
      <c r="F27" s="258"/>
      <c r="G27" s="258"/>
      <c r="H27" s="258"/>
      <c r="I27" s="258"/>
      <c r="J27" s="258"/>
      <c r="K27" s="259"/>
      <c r="L27" s="259"/>
      <c r="M27" s="259"/>
      <c r="N27" s="259"/>
      <c r="O27" s="259"/>
      <c r="P27" s="259"/>
      <c r="Q27" s="259"/>
    </row>
    <row r="28" spans="1:17">
      <c r="A28" s="99" t="s">
        <v>1359</v>
      </c>
      <c r="B28" s="99" t="s">
        <v>1353</v>
      </c>
      <c r="C28" s="99" t="s">
        <v>1354</v>
      </c>
      <c r="D28" s="99"/>
      <c r="E28" s="258"/>
      <c r="F28" s="258"/>
      <c r="G28" s="258"/>
      <c r="H28" s="258"/>
      <c r="I28" s="258"/>
      <c r="J28" s="258"/>
      <c r="K28" s="259"/>
      <c r="L28" s="259"/>
      <c r="M28" s="259"/>
      <c r="N28" s="259"/>
      <c r="O28" s="259"/>
      <c r="P28" s="259"/>
      <c r="Q28" s="259"/>
    </row>
    <row r="29" spans="1:17">
      <c r="A29" s="99" t="s">
        <v>1365</v>
      </c>
      <c r="B29" s="99" t="s">
        <v>1154</v>
      </c>
      <c r="C29" s="99" t="s">
        <v>1361</v>
      </c>
      <c r="D29" s="99"/>
      <c r="E29" s="258"/>
      <c r="F29" s="258"/>
      <c r="G29" s="258"/>
      <c r="H29" s="258"/>
      <c r="I29" s="258"/>
      <c r="J29" s="258"/>
      <c r="K29" s="259"/>
      <c r="L29" s="259"/>
      <c r="M29" s="259"/>
      <c r="N29" s="259"/>
      <c r="O29" s="259"/>
      <c r="P29" s="259"/>
      <c r="Q29" s="259"/>
    </row>
    <row r="30" spans="1:17">
      <c r="A30" s="99" t="s">
        <v>1369</v>
      </c>
      <c r="B30" s="99" t="s">
        <v>1367</v>
      </c>
      <c r="C30" s="99" t="s">
        <v>1368</v>
      </c>
      <c r="D30" s="99"/>
      <c r="E30" s="258"/>
      <c r="F30" s="258"/>
      <c r="G30" s="258"/>
      <c r="H30" s="258"/>
      <c r="I30" s="258"/>
      <c r="J30" s="258"/>
      <c r="K30" s="259"/>
      <c r="L30" s="259"/>
      <c r="M30" s="259"/>
      <c r="N30" s="259"/>
      <c r="O30" s="259"/>
      <c r="P30" s="259"/>
      <c r="Q30" s="259"/>
    </row>
    <row r="31" spans="1:17">
      <c r="A31" s="99" t="s">
        <v>1375</v>
      </c>
      <c r="B31" s="99" t="s">
        <v>1372</v>
      </c>
      <c r="C31" s="99" t="s">
        <v>1373</v>
      </c>
      <c r="D31" s="99"/>
      <c r="E31" s="258"/>
      <c r="F31" s="258"/>
      <c r="G31" s="258"/>
      <c r="H31" s="258"/>
      <c r="I31" s="258"/>
      <c r="J31" s="258"/>
      <c r="K31" s="259"/>
      <c r="L31" s="259"/>
      <c r="M31" s="259"/>
      <c r="N31" s="259"/>
      <c r="O31" s="259"/>
      <c r="P31" s="259"/>
      <c r="Q31" s="259"/>
    </row>
    <row r="32" spans="1:17">
      <c r="A32" s="99" t="s">
        <v>1380</v>
      </c>
      <c r="B32" s="99" t="s">
        <v>1377</v>
      </c>
      <c r="C32" s="99" t="s">
        <v>168</v>
      </c>
      <c r="D32" s="99"/>
      <c r="E32" s="258"/>
      <c r="F32" s="258"/>
      <c r="G32" s="258"/>
      <c r="H32" s="258"/>
      <c r="I32" s="258"/>
      <c r="J32" s="258"/>
      <c r="K32" s="259"/>
      <c r="L32" s="259"/>
      <c r="M32" s="259"/>
      <c r="N32" s="259"/>
      <c r="O32" s="259"/>
      <c r="P32" s="259"/>
      <c r="Q32" s="259"/>
    </row>
    <row r="33" spans="1:17">
      <c r="A33" s="99" t="s">
        <v>1384</v>
      </c>
      <c r="B33" s="99" t="s">
        <v>1353</v>
      </c>
      <c r="C33" s="99" t="s">
        <v>1381</v>
      </c>
      <c r="D33" s="99"/>
      <c r="E33" s="258"/>
      <c r="F33" s="258"/>
      <c r="G33" s="258"/>
      <c r="H33" s="258"/>
      <c r="I33" s="258"/>
      <c r="J33" s="258"/>
      <c r="K33" s="259"/>
      <c r="L33" s="259"/>
      <c r="M33" s="259"/>
      <c r="N33" s="259"/>
      <c r="O33" s="259"/>
      <c r="P33" s="259"/>
      <c r="Q33" s="259"/>
    </row>
    <row r="34" spans="1:17">
      <c r="A34" s="99" t="s">
        <v>1387</v>
      </c>
      <c r="B34" s="99" t="s">
        <v>157</v>
      </c>
      <c r="C34" s="99" t="s">
        <v>1300</v>
      </c>
      <c r="D34" s="99"/>
      <c r="E34" s="258"/>
      <c r="F34" s="258"/>
      <c r="G34" s="258"/>
      <c r="H34" s="258"/>
      <c r="I34" s="258"/>
      <c r="J34" s="258"/>
      <c r="K34" s="259"/>
      <c r="L34" s="259"/>
      <c r="M34" s="259"/>
      <c r="N34" s="259"/>
      <c r="O34" s="259"/>
      <c r="P34" s="259"/>
      <c r="Q34" s="259"/>
    </row>
    <row r="35" spans="1:17">
      <c r="A35" s="99" t="s">
        <v>1393</v>
      </c>
      <c r="B35" s="99" t="s">
        <v>331</v>
      </c>
      <c r="C35" s="99" t="s">
        <v>1389</v>
      </c>
      <c r="D35" s="99"/>
      <c r="E35" s="258"/>
      <c r="F35" s="258"/>
      <c r="G35" s="258"/>
      <c r="H35" s="258"/>
      <c r="I35" s="258"/>
      <c r="J35" s="258"/>
      <c r="K35" s="259"/>
      <c r="L35" s="259"/>
      <c r="M35" s="259"/>
      <c r="N35" s="259"/>
      <c r="O35" s="259"/>
      <c r="P35" s="259"/>
      <c r="Q35" s="259"/>
    </row>
    <row r="36" spans="1:17">
      <c r="A36" s="99" t="s">
        <v>3105</v>
      </c>
      <c r="B36" s="99" t="s">
        <v>142</v>
      </c>
      <c r="C36" s="99" t="s">
        <v>1395</v>
      </c>
      <c r="D36" s="99" t="s">
        <v>3106</v>
      </c>
      <c r="E36" s="258"/>
      <c r="F36" s="258"/>
      <c r="G36" s="258"/>
      <c r="H36" s="258"/>
      <c r="I36" s="258"/>
      <c r="J36" s="258"/>
      <c r="K36" s="259"/>
      <c r="L36" s="259"/>
      <c r="M36" s="259"/>
      <c r="N36" s="259"/>
      <c r="O36" s="259"/>
      <c r="P36" s="259"/>
      <c r="Q36" s="259"/>
    </row>
    <row r="37" spans="1:17">
      <c r="A37" s="99" t="s">
        <v>1398</v>
      </c>
      <c r="B37" s="99" t="s">
        <v>134</v>
      </c>
      <c r="C37" s="99" t="s">
        <v>1397</v>
      </c>
      <c r="D37" s="99"/>
      <c r="E37" s="258"/>
      <c r="F37" s="258"/>
      <c r="G37" s="258"/>
      <c r="H37" s="258"/>
      <c r="I37" s="258"/>
      <c r="J37" s="258"/>
      <c r="K37" s="259"/>
      <c r="L37" s="259"/>
      <c r="M37" s="259"/>
      <c r="N37" s="259"/>
      <c r="O37" s="259"/>
      <c r="P37" s="259"/>
      <c r="Q37" s="259"/>
    </row>
    <row r="38" spans="1:17">
      <c r="A38" s="99" t="s">
        <v>1402</v>
      </c>
      <c r="B38" s="99" t="s">
        <v>784</v>
      </c>
      <c r="C38" s="99" t="s">
        <v>1400</v>
      </c>
      <c r="D38" s="99"/>
      <c r="E38" s="258"/>
      <c r="F38" s="258"/>
      <c r="G38" s="258"/>
      <c r="H38" s="258"/>
      <c r="I38" s="258"/>
      <c r="J38" s="258"/>
      <c r="K38" s="259"/>
      <c r="L38" s="259"/>
      <c r="M38" s="259"/>
      <c r="N38" s="259"/>
      <c r="O38" s="259"/>
      <c r="P38" s="259"/>
      <c r="Q38" s="259"/>
    </row>
    <row r="39" spans="1:17">
      <c r="A39" s="99" t="s">
        <v>1407</v>
      </c>
      <c r="B39" s="99" t="s">
        <v>945</v>
      </c>
      <c r="C39" s="99" t="s">
        <v>1404</v>
      </c>
      <c r="D39" s="99"/>
      <c r="E39" s="258"/>
      <c r="F39" s="258"/>
      <c r="G39" s="258"/>
      <c r="H39" s="258"/>
      <c r="I39" s="258"/>
      <c r="J39" s="258"/>
      <c r="K39" s="259"/>
      <c r="L39" s="259"/>
      <c r="M39" s="259"/>
      <c r="N39" s="259"/>
      <c r="O39" s="259"/>
      <c r="P39" s="259"/>
      <c r="Q39" s="259"/>
    </row>
    <row r="40" spans="1:17">
      <c r="A40" s="99" t="s">
        <v>1412</v>
      </c>
      <c r="B40" s="99" t="s">
        <v>481</v>
      </c>
      <c r="C40" s="99" t="s">
        <v>1408</v>
      </c>
      <c r="D40" s="99"/>
      <c r="E40" s="258"/>
      <c r="F40" s="258"/>
      <c r="G40" s="258"/>
      <c r="H40" s="258"/>
      <c r="I40" s="258"/>
      <c r="J40" s="258"/>
      <c r="K40" s="259"/>
      <c r="L40" s="259"/>
      <c r="M40" s="259"/>
      <c r="N40" s="259"/>
      <c r="O40" s="259"/>
      <c r="P40" s="259"/>
      <c r="Q40" s="259"/>
    </row>
    <row r="41" spans="1:17">
      <c r="A41" s="99" t="s">
        <v>1417</v>
      </c>
      <c r="B41" s="99" t="s">
        <v>162</v>
      </c>
      <c r="C41" s="99" t="s">
        <v>1414</v>
      </c>
      <c r="D41" s="99"/>
      <c r="E41" s="258"/>
      <c r="F41" s="258"/>
      <c r="G41" s="258"/>
      <c r="H41" s="258"/>
      <c r="I41" s="258"/>
      <c r="J41" s="258"/>
      <c r="K41" s="259"/>
      <c r="L41" s="259"/>
      <c r="M41" s="259"/>
      <c r="N41" s="259"/>
      <c r="O41" s="259"/>
      <c r="P41" s="259"/>
      <c r="Q41" s="259"/>
    </row>
    <row r="42" spans="1:17">
      <c r="A42" s="99" t="s">
        <v>1421</v>
      </c>
      <c r="B42" s="99" t="s">
        <v>1051</v>
      </c>
      <c r="C42" s="99" t="s">
        <v>1419</v>
      </c>
      <c r="D42" s="99"/>
      <c r="E42" s="258"/>
      <c r="F42" s="258"/>
      <c r="G42" s="258"/>
      <c r="H42" s="258"/>
      <c r="I42" s="258"/>
      <c r="J42" s="258"/>
      <c r="K42" s="259"/>
      <c r="L42" s="259"/>
      <c r="M42" s="259"/>
      <c r="N42" s="259"/>
      <c r="O42" s="259"/>
      <c r="P42" s="259"/>
      <c r="Q42" s="259"/>
    </row>
    <row r="43" spans="1:17">
      <c r="A43" s="99" t="s">
        <v>1425</v>
      </c>
      <c r="B43" s="99" t="s">
        <v>790</v>
      </c>
      <c r="C43" s="99" t="s">
        <v>1422</v>
      </c>
      <c r="D43" s="99"/>
      <c r="E43" s="258"/>
      <c r="F43" s="258"/>
      <c r="G43" s="258"/>
      <c r="H43" s="258"/>
      <c r="I43" s="258"/>
      <c r="J43" s="258"/>
      <c r="K43" s="259"/>
      <c r="L43" s="259"/>
      <c r="M43" s="259"/>
      <c r="N43" s="259"/>
      <c r="O43" s="259"/>
      <c r="P43" s="259"/>
      <c r="Q43" s="259"/>
    </row>
    <row r="44" spans="1:17">
      <c r="A44" s="261" t="s">
        <v>3034</v>
      </c>
      <c r="B44" s="99" t="s">
        <v>343</v>
      </c>
      <c r="C44" s="99" t="s">
        <v>1426</v>
      </c>
      <c r="D44" s="99"/>
      <c r="E44" s="258"/>
      <c r="F44" s="258"/>
      <c r="G44" s="258"/>
      <c r="H44" s="258"/>
      <c r="I44" s="258"/>
      <c r="J44" s="258"/>
      <c r="K44" s="259"/>
      <c r="L44" s="259"/>
      <c r="M44" s="259"/>
      <c r="N44" s="259"/>
      <c r="O44" s="259"/>
      <c r="P44" s="259"/>
      <c r="Q44" s="259"/>
    </row>
    <row r="45" spans="1:17">
      <c r="A45" s="99" t="s">
        <v>1432</v>
      </c>
      <c r="B45" s="99" t="s">
        <v>1429</v>
      </c>
      <c r="C45" s="99" t="s">
        <v>1430</v>
      </c>
      <c r="D45" s="99"/>
      <c r="E45" s="258"/>
      <c r="F45" s="258"/>
      <c r="G45" s="258"/>
      <c r="H45" s="258"/>
      <c r="I45" s="258"/>
      <c r="J45" s="258"/>
      <c r="K45" s="259"/>
      <c r="L45" s="259"/>
      <c r="M45" s="259"/>
      <c r="N45" s="259"/>
      <c r="O45" s="259"/>
      <c r="P45" s="259"/>
      <c r="Q45" s="259"/>
    </row>
    <row r="46" spans="1:17">
      <c r="A46" s="99" t="s">
        <v>1438</v>
      </c>
      <c r="B46" s="99" t="s">
        <v>188</v>
      </c>
      <c r="C46" s="99" t="s">
        <v>1434</v>
      </c>
      <c r="D46" s="99"/>
      <c r="E46" s="258"/>
      <c r="F46" s="258"/>
      <c r="G46" s="258"/>
      <c r="H46" s="258"/>
      <c r="I46" s="258"/>
      <c r="J46" s="258"/>
      <c r="K46" s="259"/>
      <c r="L46" s="259"/>
      <c r="M46" s="259"/>
      <c r="N46" s="259"/>
      <c r="O46" s="259"/>
      <c r="P46" s="259"/>
      <c r="Q46" s="259"/>
    </row>
    <row r="47" spans="1:17">
      <c r="A47" s="99" t="s">
        <v>1443</v>
      </c>
      <c r="B47" s="99" t="s">
        <v>1440</v>
      </c>
      <c r="C47" s="99" t="s">
        <v>1441</v>
      </c>
      <c r="D47" s="99"/>
      <c r="E47" s="258"/>
      <c r="F47" s="258"/>
      <c r="G47" s="258"/>
      <c r="H47" s="258"/>
      <c r="I47" s="258"/>
      <c r="J47" s="258"/>
      <c r="K47" s="259"/>
      <c r="L47" s="259"/>
      <c r="M47" s="259"/>
      <c r="N47" s="259"/>
      <c r="O47" s="259"/>
      <c r="P47" s="259"/>
      <c r="Q47" s="259"/>
    </row>
    <row r="48" spans="1:17">
      <c r="A48" s="99" t="s">
        <v>1447</v>
      </c>
      <c r="B48" s="99" t="s">
        <v>1444</v>
      </c>
      <c r="C48" s="99" t="s">
        <v>1445</v>
      </c>
      <c r="D48" s="99"/>
      <c r="E48" s="258"/>
      <c r="F48" s="258"/>
      <c r="G48" s="258"/>
      <c r="H48" s="258"/>
      <c r="I48" s="258"/>
      <c r="J48" s="258"/>
      <c r="K48" s="259"/>
      <c r="L48" s="259"/>
      <c r="M48" s="259"/>
      <c r="N48" s="259"/>
      <c r="O48" s="259"/>
      <c r="P48" s="259"/>
      <c r="Q48" s="259"/>
    </row>
    <row r="49" spans="1:17">
      <c r="A49" s="99" t="s">
        <v>1451</v>
      </c>
      <c r="B49" s="99" t="s">
        <v>407</v>
      </c>
      <c r="C49" s="99" t="s">
        <v>1448</v>
      </c>
      <c r="D49" s="99"/>
      <c r="E49" s="260"/>
      <c r="F49" s="260"/>
      <c r="G49" s="258"/>
      <c r="H49" s="258"/>
      <c r="I49" s="258"/>
      <c r="J49" s="258"/>
      <c r="K49" s="259"/>
      <c r="L49" s="259"/>
      <c r="M49" s="259"/>
      <c r="N49" s="259"/>
      <c r="O49" s="259"/>
      <c r="P49" s="259"/>
      <c r="Q49" s="259"/>
    </row>
    <row r="50" spans="1:17">
      <c r="A50" s="99" t="s">
        <v>1454</v>
      </c>
      <c r="B50" s="99" t="s">
        <v>395</v>
      </c>
      <c r="C50" s="99" t="s">
        <v>1354</v>
      </c>
      <c r="D50" s="99"/>
      <c r="E50" s="258"/>
      <c r="F50" s="258"/>
      <c r="G50" s="258"/>
      <c r="H50" s="258"/>
      <c r="I50" s="258"/>
      <c r="J50" s="258"/>
      <c r="K50" s="259"/>
      <c r="L50" s="259"/>
      <c r="M50" s="259"/>
      <c r="N50" s="259"/>
      <c r="O50" s="259"/>
      <c r="P50" s="259"/>
      <c r="Q50" s="259"/>
    </row>
    <row r="51" spans="1:17">
      <c r="A51" s="99" t="s">
        <v>1457</v>
      </c>
      <c r="B51" s="99" t="s">
        <v>395</v>
      </c>
      <c r="C51" s="99" t="s">
        <v>831</v>
      </c>
      <c r="D51" s="99"/>
      <c r="E51" s="258"/>
      <c r="F51" s="258"/>
      <c r="G51" s="258"/>
      <c r="H51" s="258"/>
      <c r="I51" s="258"/>
      <c r="J51" s="258"/>
      <c r="K51" s="259"/>
      <c r="L51" s="259"/>
      <c r="M51" s="259"/>
      <c r="N51" s="259"/>
      <c r="O51" s="259"/>
      <c r="P51" s="259"/>
      <c r="Q51" s="259"/>
    </row>
    <row r="52" spans="1:17">
      <c r="A52" s="99" t="s">
        <v>1461</v>
      </c>
      <c r="B52" s="99" t="s">
        <v>1458</v>
      </c>
      <c r="C52" s="99" t="s">
        <v>1459</v>
      </c>
      <c r="D52" s="99"/>
      <c r="E52" s="258"/>
      <c r="F52" s="258"/>
      <c r="G52" s="258"/>
      <c r="H52" s="258"/>
      <c r="I52" s="258"/>
      <c r="J52" s="258"/>
      <c r="K52" s="259"/>
      <c r="L52" s="259"/>
      <c r="M52" s="259"/>
      <c r="N52" s="259"/>
      <c r="O52" s="259"/>
      <c r="P52" s="259"/>
      <c r="Q52" s="259"/>
    </row>
    <row r="53" spans="1:17">
      <c r="A53" s="99" t="s">
        <v>1467</v>
      </c>
      <c r="B53" s="99" t="s">
        <v>1464</v>
      </c>
      <c r="C53" s="99" t="s">
        <v>1465</v>
      </c>
      <c r="D53" s="99"/>
      <c r="E53" s="258"/>
      <c r="F53" s="258"/>
      <c r="G53" s="258"/>
      <c r="H53" s="258"/>
      <c r="I53" s="258"/>
      <c r="J53" s="258"/>
      <c r="K53" s="259"/>
      <c r="L53" s="259"/>
      <c r="M53" s="259"/>
      <c r="N53" s="259"/>
      <c r="O53" s="259"/>
      <c r="P53" s="259"/>
      <c r="Q53" s="259"/>
    </row>
    <row r="54" spans="1:17">
      <c r="A54" s="99" t="s">
        <v>1472</v>
      </c>
      <c r="B54" s="99" t="s">
        <v>487</v>
      </c>
      <c r="C54" s="99" t="s">
        <v>1470</v>
      </c>
      <c r="D54" s="99"/>
      <c r="E54" s="258"/>
      <c r="F54" s="258"/>
      <c r="G54" s="258"/>
      <c r="H54" s="258"/>
      <c r="I54" s="258"/>
      <c r="J54" s="258"/>
      <c r="K54" s="259"/>
      <c r="L54" s="259"/>
      <c r="M54" s="259"/>
      <c r="N54" s="259"/>
      <c r="O54" s="259"/>
      <c r="P54" s="259"/>
      <c r="Q54" s="259"/>
    </row>
    <row r="55" spans="1:17">
      <c r="A55" s="99" t="s">
        <v>1476</v>
      </c>
      <c r="B55" s="99" t="s">
        <v>1473</v>
      </c>
      <c r="C55" s="99" t="s">
        <v>1474</v>
      </c>
      <c r="D55" s="99"/>
      <c r="E55" s="258"/>
      <c r="F55" s="258"/>
      <c r="G55" s="258"/>
      <c r="H55" s="258"/>
      <c r="I55" s="258"/>
      <c r="J55" s="258"/>
      <c r="K55" s="259"/>
      <c r="L55" s="259"/>
      <c r="M55" s="259"/>
      <c r="N55" s="259"/>
      <c r="O55" s="259"/>
      <c r="P55" s="259"/>
      <c r="Q55" s="259"/>
    </row>
    <row r="56" spans="1:17">
      <c r="A56" s="261" t="s">
        <v>2257</v>
      </c>
      <c r="B56" s="99" t="s">
        <v>350</v>
      </c>
      <c r="C56" s="99" t="s">
        <v>1478</v>
      </c>
      <c r="D56" s="99"/>
      <c r="E56" s="258"/>
      <c r="F56" s="258"/>
      <c r="G56" s="258"/>
      <c r="H56" s="258"/>
      <c r="I56" s="258"/>
      <c r="J56" s="258"/>
      <c r="K56" s="259"/>
      <c r="L56" s="259"/>
      <c r="M56" s="259"/>
      <c r="N56" s="259"/>
      <c r="O56" s="259"/>
      <c r="P56" s="259"/>
      <c r="Q56" s="259"/>
    </row>
    <row r="57" spans="1:17">
      <c r="A57" s="99" t="s">
        <v>1484</v>
      </c>
      <c r="B57" s="99" t="s">
        <v>1481</v>
      </c>
      <c r="C57" s="99" t="s">
        <v>1482</v>
      </c>
      <c r="D57" s="99"/>
      <c r="E57" s="258"/>
      <c r="F57" s="258"/>
      <c r="G57" s="258"/>
      <c r="H57" s="258"/>
      <c r="I57" s="258"/>
      <c r="J57" s="258"/>
      <c r="K57" s="259"/>
      <c r="L57" s="259"/>
      <c r="M57" s="259"/>
      <c r="N57" s="259"/>
      <c r="O57" s="259"/>
      <c r="P57" s="259"/>
      <c r="Q57" s="259"/>
    </row>
    <row r="58" spans="1:17">
      <c r="A58" s="99" t="s">
        <v>1487</v>
      </c>
      <c r="B58" s="99" t="s">
        <v>653</v>
      </c>
      <c r="C58" s="99" t="s">
        <v>1485</v>
      </c>
      <c r="D58" s="99"/>
      <c r="E58" s="258"/>
      <c r="F58" s="258"/>
      <c r="G58" s="258"/>
      <c r="H58" s="258"/>
      <c r="I58" s="258"/>
      <c r="J58" s="258"/>
      <c r="K58" s="259"/>
      <c r="L58" s="259"/>
      <c r="M58" s="259"/>
      <c r="N58" s="259"/>
      <c r="O58" s="259"/>
      <c r="P58" s="259"/>
      <c r="Q58" s="259"/>
    </row>
    <row r="59" spans="1:17">
      <c r="A59" s="99" t="s">
        <v>1493</v>
      </c>
      <c r="B59" s="99" t="s">
        <v>1489</v>
      </c>
      <c r="C59" s="99" t="s">
        <v>1490</v>
      </c>
      <c r="D59" s="99"/>
      <c r="E59" s="258"/>
      <c r="F59" s="258"/>
      <c r="G59" s="258"/>
      <c r="H59" s="258"/>
      <c r="I59" s="258"/>
      <c r="J59" s="258"/>
      <c r="K59" s="259"/>
      <c r="L59" s="259"/>
      <c r="M59" s="259"/>
      <c r="N59" s="259"/>
      <c r="O59" s="259"/>
      <c r="P59" s="259"/>
      <c r="Q59" s="259"/>
    </row>
    <row r="60" spans="1:17">
      <c r="A60" s="99" t="s">
        <v>1496</v>
      </c>
      <c r="B60" s="99" t="s">
        <v>399</v>
      </c>
      <c r="C60" s="99" t="s">
        <v>1870</v>
      </c>
      <c r="D60" s="99"/>
      <c r="E60" s="258"/>
      <c r="F60" s="258"/>
      <c r="G60" s="258"/>
      <c r="H60" s="258"/>
      <c r="I60" s="258"/>
      <c r="J60" s="258"/>
      <c r="K60" s="259"/>
      <c r="L60" s="259"/>
      <c r="M60" s="259"/>
      <c r="N60" s="259"/>
      <c r="O60" s="259"/>
      <c r="P60" s="259"/>
      <c r="Q60" s="259"/>
    </row>
    <row r="61" spans="1:17">
      <c r="A61" s="99" t="s">
        <v>1500</v>
      </c>
      <c r="B61" s="99" t="s">
        <v>229</v>
      </c>
      <c r="C61" s="99" t="s">
        <v>1498</v>
      </c>
      <c r="D61" s="99"/>
      <c r="E61" s="258"/>
      <c r="F61" s="258"/>
      <c r="G61" s="258"/>
      <c r="H61" s="258"/>
      <c r="I61" s="258"/>
      <c r="J61" s="258"/>
      <c r="K61" s="259"/>
      <c r="L61" s="259"/>
      <c r="M61" s="259"/>
      <c r="N61" s="259"/>
      <c r="O61" s="259"/>
      <c r="P61" s="259"/>
      <c r="Q61" s="259"/>
    </row>
    <row r="62" spans="1:17">
      <c r="A62" s="99" t="s">
        <v>1504</v>
      </c>
      <c r="B62" s="99" t="s">
        <v>314</v>
      </c>
      <c r="C62" s="99" t="s">
        <v>1502</v>
      </c>
      <c r="D62" s="99"/>
      <c r="E62" s="258"/>
      <c r="F62" s="258"/>
      <c r="G62" s="258"/>
      <c r="H62" s="258"/>
      <c r="I62" s="258"/>
      <c r="J62" s="258"/>
      <c r="K62" s="259"/>
      <c r="L62" s="259"/>
      <c r="M62" s="259"/>
      <c r="N62" s="259"/>
      <c r="O62" s="259"/>
      <c r="P62" s="259"/>
      <c r="Q62" s="259"/>
    </row>
    <row r="63" spans="1:17">
      <c r="A63" s="99" t="s">
        <v>1507</v>
      </c>
      <c r="B63" s="99" t="s">
        <v>1505</v>
      </c>
      <c r="C63" s="99" t="s">
        <v>1506</v>
      </c>
      <c r="D63" s="99"/>
      <c r="E63" s="258"/>
      <c r="F63" s="258"/>
      <c r="G63" s="258"/>
      <c r="H63" s="258"/>
      <c r="I63" s="258"/>
      <c r="J63" s="258"/>
      <c r="K63" s="259"/>
      <c r="L63" s="259"/>
      <c r="M63" s="259"/>
      <c r="N63" s="259"/>
      <c r="O63" s="259"/>
      <c r="P63" s="259"/>
      <c r="Q63" s="259"/>
    </row>
    <row r="64" spans="1:17">
      <c r="A64" s="99" t="s">
        <v>1513</v>
      </c>
      <c r="B64" s="99" t="s">
        <v>1509</v>
      </c>
      <c r="C64" s="99" t="s">
        <v>1510</v>
      </c>
      <c r="D64" s="99"/>
      <c r="E64" s="258"/>
      <c r="F64" s="258"/>
      <c r="G64" s="258"/>
      <c r="H64" s="258"/>
      <c r="I64" s="258"/>
      <c r="J64" s="258"/>
      <c r="K64" s="259"/>
      <c r="L64" s="259"/>
      <c r="M64" s="259"/>
      <c r="N64" s="259"/>
      <c r="O64" s="259"/>
      <c r="P64" s="259"/>
      <c r="Q64" s="259"/>
    </row>
    <row r="65" spans="1:17">
      <c r="A65" s="99" t="s">
        <v>1517</v>
      </c>
      <c r="B65" s="99" t="s">
        <v>810</v>
      </c>
      <c r="C65" s="99" t="s">
        <v>739</v>
      </c>
      <c r="D65" s="99"/>
      <c r="E65" s="258"/>
      <c r="F65" s="258"/>
      <c r="G65" s="258"/>
      <c r="H65" s="258"/>
      <c r="I65" s="258"/>
      <c r="J65" s="258"/>
      <c r="K65" s="259"/>
      <c r="L65" s="259"/>
      <c r="M65" s="259"/>
      <c r="N65" s="259"/>
      <c r="O65" s="259"/>
      <c r="P65" s="259"/>
      <c r="Q65" s="259"/>
    </row>
    <row r="66" spans="1:17">
      <c r="A66" s="99" t="s">
        <v>1522</v>
      </c>
      <c r="B66" s="99" t="s">
        <v>639</v>
      </c>
      <c r="C66" s="99" t="s">
        <v>1520</v>
      </c>
      <c r="D66" s="99"/>
      <c r="E66" s="258"/>
      <c r="F66" s="258"/>
      <c r="G66" s="258"/>
      <c r="H66" s="258"/>
      <c r="I66" s="258"/>
      <c r="J66" s="258"/>
      <c r="K66" s="259"/>
      <c r="L66" s="259"/>
      <c r="M66" s="259"/>
      <c r="N66" s="259"/>
      <c r="O66" s="259"/>
      <c r="P66" s="259"/>
      <c r="Q66" s="259"/>
    </row>
    <row r="67" spans="1:17">
      <c r="A67" s="99" t="s">
        <v>1529</v>
      </c>
      <c r="B67" s="99" t="s">
        <v>1524</v>
      </c>
      <c r="C67" s="99" t="s">
        <v>1525</v>
      </c>
      <c r="D67" s="99"/>
      <c r="E67" s="258"/>
      <c r="F67" s="258"/>
      <c r="G67" s="258"/>
      <c r="H67" s="258"/>
      <c r="I67" s="258"/>
      <c r="J67" s="258"/>
      <c r="K67" s="259"/>
      <c r="L67" s="259"/>
      <c r="M67" s="259"/>
      <c r="N67" s="259"/>
      <c r="O67" s="259"/>
      <c r="P67" s="259"/>
      <c r="Q67" s="259"/>
    </row>
    <row r="68" spans="1:17">
      <c r="A68" s="261" t="s">
        <v>3032</v>
      </c>
      <c r="B68" s="99" t="s">
        <v>784</v>
      </c>
      <c r="C68" s="99" t="s">
        <v>3031</v>
      </c>
      <c r="D68" s="99"/>
      <c r="E68" s="258"/>
      <c r="F68" s="258"/>
      <c r="G68" s="258"/>
      <c r="H68" s="258"/>
      <c r="I68" s="258"/>
      <c r="J68" s="258"/>
      <c r="K68" s="259"/>
      <c r="L68" s="259"/>
      <c r="M68" s="259"/>
      <c r="N68" s="259"/>
      <c r="O68" s="259"/>
      <c r="P68" s="259"/>
      <c r="Q68" s="259"/>
    </row>
    <row r="69" spans="1:17">
      <c r="A69" s="99" t="s">
        <v>1536</v>
      </c>
      <c r="B69" s="99" t="s">
        <v>88</v>
      </c>
      <c r="C69" s="99" t="s">
        <v>1535</v>
      </c>
      <c r="D69" s="99"/>
      <c r="E69" s="258"/>
      <c r="F69" s="258"/>
      <c r="G69" s="258"/>
      <c r="H69" s="258"/>
      <c r="I69" s="258"/>
      <c r="J69" s="258"/>
      <c r="K69" s="259"/>
      <c r="L69" s="259"/>
      <c r="M69" s="259"/>
      <c r="N69" s="259"/>
      <c r="O69" s="259"/>
      <c r="P69" s="259"/>
      <c r="Q69" s="259"/>
    </row>
    <row r="70" spans="1:17">
      <c r="A70" s="99" t="s">
        <v>1539</v>
      </c>
      <c r="B70" s="99" t="s">
        <v>117</v>
      </c>
      <c r="C70" s="99" t="s">
        <v>1252</v>
      </c>
      <c r="D70" s="99"/>
      <c r="E70" s="258"/>
      <c r="F70" s="258"/>
      <c r="G70" s="258"/>
      <c r="H70" s="258"/>
      <c r="I70" s="258"/>
      <c r="J70" s="258"/>
      <c r="K70" s="259"/>
      <c r="L70" s="259"/>
      <c r="M70" s="259"/>
      <c r="N70" s="259"/>
      <c r="O70" s="259"/>
      <c r="P70" s="259"/>
      <c r="Q70" s="259"/>
    </row>
    <row r="71" spans="1:17">
      <c r="A71" s="261" t="s">
        <v>1542</v>
      </c>
      <c r="B71" s="99" t="s">
        <v>512</v>
      </c>
      <c r="C71" s="99" t="s">
        <v>1085</v>
      </c>
      <c r="D71" s="99"/>
      <c r="E71" s="258"/>
      <c r="F71" s="258"/>
      <c r="G71" s="258"/>
      <c r="H71" s="258"/>
      <c r="I71" s="258"/>
      <c r="J71" s="258"/>
      <c r="K71" s="259"/>
      <c r="L71" s="259"/>
      <c r="M71" s="259"/>
      <c r="N71" s="259"/>
      <c r="O71" s="259"/>
      <c r="P71" s="259"/>
      <c r="Q71" s="259"/>
    </row>
    <row r="72" spans="1:17">
      <c r="A72" s="99" t="s">
        <v>1549</v>
      </c>
      <c r="B72" s="99" t="s">
        <v>355</v>
      </c>
      <c r="C72" s="99" t="s">
        <v>1545</v>
      </c>
      <c r="D72" s="99"/>
      <c r="E72" s="258"/>
      <c r="F72" s="258"/>
      <c r="G72" s="258"/>
      <c r="H72" s="258"/>
      <c r="I72" s="258"/>
      <c r="J72" s="258"/>
      <c r="K72" s="259"/>
      <c r="L72" s="259"/>
      <c r="M72" s="259"/>
      <c r="N72" s="259"/>
      <c r="O72" s="259"/>
      <c r="P72" s="259"/>
      <c r="Q72" s="259"/>
    </row>
    <row r="73" spans="1:17">
      <c r="A73" s="99" t="s">
        <v>1552</v>
      </c>
      <c r="B73" s="99" t="s">
        <v>293</v>
      </c>
      <c r="C73" s="99" t="s">
        <v>1550</v>
      </c>
      <c r="D73" s="99"/>
      <c r="E73" s="258"/>
      <c r="F73" s="258"/>
      <c r="G73" s="258"/>
      <c r="H73" s="258"/>
      <c r="I73" s="258"/>
      <c r="J73" s="258"/>
      <c r="K73" s="259"/>
      <c r="L73" s="259"/>
      <c r="M73" s="259"/>
      <c r="N73" s="259"/>
      <c r="O73" s="259"/>
      <c r="P73" s="259"/>
      <c r="Q73" s="259"/>
    </row>
    <row r="74" spans="1:17">
      <c r="A74" s="99" t="s">
        <v>1559</v>
      </c>
      <c r="B74" s="99" t="s">
        <v>1555</v>
      </c>
      <c r="C74" s="99" t="s">
        <v>1556</v>
      </c>
      <c r="D74" s="99"/>
      <c r="E74" s="258"/>
      <c r="F74" s="258"/>
      <c r="G74" s="258"/>
      <c r="H74" s="258"/>
      <c r="I74" s="258"/>
      <c r="J74" s="258"/>
      <c r="K74" s="259"/>
      <c r="L74" s="259"/>
      <c r="M74" s="259"/>
      <c r="N74" s="259"/>
      <c r="O74" s="259"/>
      <c r="P74" s="259"/>
      <c r="Q74" s="259"/>
    </row>
    <row r="75" spans="1:17">
      <c r="A75" s="99" t="s">
        <v>1563</v>
      </c>
      <c r="B75" s="99" t="s">
        <v>241</v>
      </c>
      <c r="C75" s="99" t="s">
        <v>1562</v>
      </c>
      <c r="D75" s="99"/>
      <c r="E75" s="258"/>
      <c r="F75" s="258"/>
      <c r="G75" s="258"/>
      <c r="H75" s="258"/>
      <c r="I75" s="258"/>
      <c r="J75" s="258"/>
      <c r="K75" s="259"/>
      <c r="L75" s="259"/>
      <c r="M75" s="259"/>
      <c r="N75" s="259"/>
      <c r="O75" s="259"/>
      <c r="P75" s="259"/>
      <c r="Q75" s="259"/>
    </row>
    <row r="76" spans="1:17">
      <c r="A76" s="99" t="s">
        <v>371</v>
      </c>
      <c r="B76" s="99" t="s">
        <v>142</v>
      </c>
      <c r="C76" s="99" t="s">
        <v>369</v>
      </c>
      <c r="D76" s="99"/>
      <c r="E76" s="258"/>
      <c r="F76" s="258"/>
      <c r="G76" s="258"/>
      <c r="H76" s="258"/>
      <c r="I76" s="258"/>
      <c r="J76" s="258"/>
      <c r="K76" s="259"/>
      <c r="L76" s="259"/>
      <c r="M76" s="259"/>
      <c r="N76" s="259"/>
      <c r="O76" s="259"/>
      <c r="P76" s="259"/>
      <c r="Q76" s="259"/>
    </row>
    <row r="77" spans="1:17">
      <c r="A77" s="99" t="s">
        <v>1568</v>
      </c>
      <c r="B77" s="99" t="s">
        <v>1565</v>
      </c>
      <c r="C77" s="99" t="s">
        <v>1506</v>
      </c>
      <c r="D77" s="99"/>
      <c r="E77" s="258"/>
      <c r="F77" s="258"/>
      <c r="G77" s="258"/>
      <c r="H77" s="258"/>
      <c r="I77" s="258"/>
      <c r="J77" s="258"/>
      <c r="K77" s="259"/>
      <c r="L77" s="259"/>
      <c r="M77" s="259"/>
      <c r="N77" s="259"/>
      <c r="O77" s="259"/>
      <c r="P77" s="259"/>
      <c r="Q77" s="259"/>
    </row>
    <row r="78" spans="1:17">
      <c r="A78" s="99" t="s">
        <v>1571</v>
      </c>
      <c r="B78" s="99" t="s">
        <v>1570</v>
      </c>
      <c r="C78" s="99" t="s">
        <v>400</v>
      </c>
      <c r="D78" s="99"/>
      <c r="E78" s="258"/>
      <c r="F78" s="258"/>
      <c r="G78" s="258"/>
      <c r="H78" s="258"/>
      <c r="I78" s="258"/>
      <c r="J78" s="258"/>
      <c r="K78" s="259"/>
      <c r="L78" s="259"/>
      <c r="M78" s="259"/>
      <c r="N78" s="259"/>
      <c r="O78" s="259"/>
      <c r="P78" s="259"/>
      <c r="Q78" s="259"/>
    </row>
    <row r="79" spans="1:17">
      <c r="A79" s="99" t="s">
        <v>1576</v>
      </c>
      <c r="B79" s="99" t="s">
        <v>1284</v>
      </c>
      <c r="C79" s="99" t="s">
        <v>1573</v>
      </c>
      <c r="D79" s="99"/>
      <c r="E79" s="258"/>
      <c r="F79" s="258"/>
      <c r="G79" s="258"/>
      <c r="H79" s="258"/>
      <c r="I79" s="258"/>
      <c r="J79" s="258"/>
      <c r="K79" s="259"/>
      <c r="L79" s="259"/>
      <c r="M79" s="259"/>
      <c r="N79" s="259"/>
      <c r="O79" s="259"/>
      <c r="P79" s="259"/>
      <c r="Q79" s="259"/>
    </row>
    <row r="80" spans="1:17">
      <c r="A80" s="99" t="s">
        <v>1579</v>
      </c>
      <c r="B80" s="99" t="s">
        <v>134</v>
      </c>
      <c r="C80" s="99" t="s">
        <v>1577</v>
      </c>
      <c r="D80" s="99"/>
      <c r="E80" s="258"/>
      <c r="F80" s="258"/>
      <c r="G80" s="258"/>
      <c r="H80" s="258"/>
      <c r="I80" s="258"/>
      <c r="J80" s="258"/>
      <c r="K80" s="259"/>
      <c r="L80" s="259"/>
      <c r="M80" s="259"/>
      <c r="N80" s="259"/>
      <c r="O80" s="259"/>
      <c r="P80" s="259"/>
      <c r="Q80" s="259"/>
    </row>
    <row r="81" spans="1:17">
      <c r="A81" s="261" t="s">
        <v>2782</v>
      </c>
      <c r="B81" s="99" t="s">
        <v>289</v>
      </c>
      <c r="C81" s="99" t="s">
        <v>1580</v>
      </c>
      <c r="D81" s="99"/>
      <c r="E81" s="258"/>
      <c r="F81" s="258"/>
      <c r="G81" s="258"/>
      <c r="H81" s="258"/>
      <c r="I81" s="258"/>
      <c r="J81" s="258"/>
      <c r="K81" s="259"/>
      <c r="L81" s="259"/>
      <c r="M81" s="259"/>
      <c r="N81" s="259"/>
      <c r="O81" s="259"/>
      <c r="P81" s="259"/>
      <c r="Q81" s="259"/>
    </row>
    <row r="82" spans="1:17">
      <c r="A82" s="99" t="s">
        <v>1587</v>
      </c>
      <c r="B82" s="99" t="s">
        <v>681</v>
      </c>
      <c r="C82" s="99" t="s">
        <v>1584</v>
      </c>
      <c r="D82" s="99"/>
      <c r="E82" s="258"/>
      <c r="F82" s="258"/>
      <c r="G82" s="258"/>
      <c r="H82" s="258"/>
      <c r="I82" s="258"/>
      <c r="J82" s="258"/>
      <c r="K82" s="259"/>
      <c r="L82" s="259"/>
      <c r="M82" s="259"/>
      <c r="N82" s="259"/>
      <c r="O82" s="259"/>
      <c r="P82" s="259"/>
      <c r="Q82" s="259"/>
    </row>
    <row r="83" spans="1:17">
      <c r="A83" s="99" t="s">
        <v>1592</v>
      </c>
      <c r="B83" s="99" t="s">
        <v>142</v>
      </c>
      <c r="C83" s="99" t="s">
        <v>1589</v>
      </c>
      <c r="D83" s="99"/>
      <c r="E83" s="258"/>
      <c r="F83" s="258"/>
      <c r="G83" s="258"/>
      <c r="H83" s="258"/>
      <c r="I83" s="258"/>
      <c r="J83" s="258"/>
      <c r="K83" s="259"/>
      <c r="L83" s="259"/>
      <c r="M83" s="259"/>
      <c r="N83" s="259"/>
      <c r="O83" s="259"/>
      <c r="P83" s="259"/>
      <c r="Q83" s="259"/>
    </row>
    <row r="84" spans="1:17">
      <c r="A84" s="99" t="s">
        <v>1596</v>
      </c>
      <c r="B84" s="99" t="s">
        <v>487</v>
      </c>
      <c r="C84" s="99" t="s">
        <v>242</v>
      </c>
      <c r="D84" s="99"/>
      <c r="E84" s="258"/>
      <c r="F84" s="258"/>
      <c r="G84" s="258"/>
      <c r="H84" s="258"/>
      <c r="I84" s="258"/>
      <c r="J84" s="258"/>
      <c r="K84" s="259"/>
      <c r="L84" s="259"/>
      <c r="M84" s="259"/>
      <c r="N84" s="259"/>
      <c r="O84" s="259"/>
      <c r="P84" s="259"/>
      <c r="Q84" s="259"/>
    </row>
    <row r="85" spans="1:17">
      <c r="A85" s="99" t="s">
        <v>1601</v>
      </c>
      <c r="B85" s="99" t="s">
        <v>1599</v>
      </c>
      <c r="C85" s="99" t="s">
        <v>1600</v>
      </c>
      <c r="D85" s="99"/>
      <c r="E85" s="258"/>
      <c r="F85" s="258"/>
      <c r="G85" s="258"/>
      <c r="H85" s="258"/>
      <c r="I85" s="258"/>
      <c r="J85" s="258"/>
      <c r="K85" s="259"/>
      <c r="L85" s="259"/>
      <c r="M85" s="259"/>
      <c r="N85" s="259"/>
      <c r="O85" s="259"/>
      <c r="P85" s="259"/>
      <c r="Q85" s="259"/>
    </row>
    <row r="86" spans="1:17">
      <c r="A86" s="99" t="s">
        <v>1607</v>
      </c>
      <c r="B86" s="99" t="s">
        <v>1444</v>
      </c>
      <c r="C86" s="99" t="s">
        <v>1603</v>
      </c>
      <c r="D86" s="99"/>
      <c r="E86" s="258"/>
      <c r="F86" s="258"/>
      <c r="G86" s="258"/>
      <c r="H86" s="258"/>
      <c r="I86" s="258"/>
      <c r="J86" s="258"/>
      <c r="K86" s="259"/>
      <c r="L86" s="259"/>
      <c r="M86" s="259"/>
      <c r="N86" s="259"/>
      <c r="O86" s="259"/>
      <c r="P86" s="259"/>
      <c r="Q86" s="259"/>
    </row>
    <row r="87" spans="1:17">
      <c r="A87" s="99" t="s">
        <v>1610</v>
      </c>
      <c r="B87" s="99" t="s">
        <v>399</v>
      </c>
      <c r="C87" s="99" t="s">
        <v>1608</v>
      </c>
      <c r="D87" s="99"/>
      <c r="E87" s="258"/>
      <c r="F87" s="258"/>
      <c r="G87" s="258"/>
      <c r="H87" s="258"/>
      <c r="I87" s="258"/>
      <c r="J87" s="258"/>
      <c r="K87" s="259"/>
      <c r="L87" s="259"/>
      <c r="M87" s="259"/>
      <c r="N87" s="259"/>
      <c r="O87" s="259"/>
      <c r="P87" s="259"/>
      <c r="Q87" s="259"/>
    </row>
    <row r="88" spans="1:17">
      <c r="A88" s="99" t="s">
        <v>1614</v>
      </c>
      <c r="B88" s="99" t="s">
        <v>1612</v>
      </c>
      <c r="C88" s="99" t="s">
        <v>2154</v>
      </c>
      <c r="D88" s="99"/>
      <c r="E88" s="258"/>
      <c r="F88" s="258"/>
      <c r="G88" s="258"/>
      <c r="H88" s="258"/>
      <c r="I88" s="258"/>
      <c r="J88" s="258"/>
      <c r="K88" s="259"/>
      <c r="L88" s="259"/>
      <c r="M88" s="259"/>
      <c r="N88" s="259"/>
      <c r="O88" s="259"/>
      <c r="P88" s="259"/>
      <c r="Q88" s="259"/>
    </row>
    <row r="89" spans="1:17">
      <c r="A89" s="261" t="s">
        <v>3038</v>
      </c>
      <c r="B89" s="99" t="s">
        <v>1473</v>
      </c>
      <c r="C89" s="99" t="s">
        <v>338</v>
      </c>
      <c r="D89" s="99"/>
      <c r="E89" s="258"/>
      <c r="F89" s="258"/>
      <c r="G89" s="258"/>
      <c r="H89" s="258"/>
      <c r="I89" s="258"/>
      <c r="J89" s="258"/>
      <c r="K89" s="259"/>
      <c r="L89" s="259"/>
      <c r="M89" s="259"/>
      <c r="N89" s="259"/>
      <c r="O89" s="259"/>
      <c r="P89" s="259"/>
      <c r="Q89" s="259"/>
    </row>
    <row r="90" spans="1:17">
      <c r="A90" s="99" t="s">
        <v>1619</v>
      </c>
      <c r="B90" s="99" t="s">
        <v>355</v>
      </c>
      <c r="C90" s="99" t="s">
        <v>1618</v>
      </c>
      <c r="D90" s="99"/>
      <c r="E90" s="258"/>
      <c r="F90" s="258"/>
      <c r="G90" s="258"/>
      <c r="H90" s="258"/>
      <c r="I90" s="258"/>
      <c r="J90" s="258"/>
      <c r="K90" s="259"/>
      <c r="L90" s="259"/>
      <c r="M90" s="259"/>
      <c r="N90" s="259"/>
      <c r="O90" s="259"/>
      <c r="P90" s="259"/>
      <c r="Q90" s="259"/>
    </row>
    <row r="91" spans="1:17">
      <c r="A91" s="99" t="s">
        <v>1623</v>
      </c>
      <c r="B91" s="99" t="s">
        <v>1621</v>
      </c>
      <c r="C91" s="99" t="s">
        <v>1622</v>
      </c>
      <c r="D91" s="99"/>
      <c r="E91" s="258"/>
      <c r="F91" s="258"/>
      <c r="G91" s="258"/>
      <c r="H91" s="258"/>
      <c r="I91" s="258"/>
      <c r="J91" s="258"/>
      <c r="K91" s="259"/>
      <c r="L91" s="259"/>
      <c r="M91" s="259"/>
      <c r="N91" s="259"/>
      <c r="O91" s="259"/>
      <c r="P91" s="259"/>
      <c r="Q91" s="259"/>
    </row>
    <row r="92" spans="1:17">
      <c r="A92" s="99" t="s">
        <v>1627</v>
      </c>
      <c r="B92" s="99" t="s">
        <v>1624</v>
      </c>
      <c r="C92" s="99" t="s">
        <v>143</v>
      </c>
      <c r="D92" s="99"/>
      <c r="E92" s="258"/>
      <c r="F92" s="258"/>
      <c r="G92" s="258"/>
      <c r="H92" s="258"/>
      <c r="I92" s="258"/>
      <c r="J92" s="258"/>
      <c r="K92" s="259"/>
      <c r="L92" s="259"/>
      <c r="M92" s="259"/>
      <c r="N92" s="259"/>
      <c r="O92" s="259"/>
      <c r="P92" s="259"/>
      <c r="Q92" s="259"/>
    </row>
    <row r="93" spans="1:17">
      <c r="A93" s="99" t="s">
        <v>1635</v>
      </c>
      <c r="B93" s="99" t="s">
        <v>410</v>
      </c>
      <c r="C93" s="99" t="s">
        <v>1630</v>
      </c>
      <c r="D93" s="99"/>
      <c r="E93" s="258"/>
      <c r="F93" s="258"/>
      <c r="G93" s="258"/>
      <c r="H93" s="258"/>
      <c r="I93" s="258"/>
      <c r="J93" s="258"/>
      <c r="K93" s="259"/>
      <c r="L93" s="259"/>
      <c r="M93" s="259"/>
      <c r="N93" s="259"/>
      <c r="O93" s="259"/>
      <c r="P93" s="259"/>
      <c r="Q93" s="259"/>
    </row>
    <row r="94" spans="1:17">
      <c r="A94" s="99" t="s">
        <v>1641</v>
      </c>
      <c r="B94" s="99" t="s">
        <v>1638</v>
      </c>
      <c r="C94" s="99" t="s">
        <v>1639</v>
      </c>
      <c r="D94" s="99"/>
      <c r="E94" s="258"/>
      <c r="F94" s="258"/>
      <c r="G94" s="258"/>
      <c r="H94" s="258"/>
      <c r="I94" s="258"/>
      <c r="J94" s="258"/>
      <c r="K94" s="259"/>
      <c r="L94" s="259"/>
      <c r="M94" s="259"/>
      <c r="N94" s="259"/>
      <c r="O94" s="259"/>
      <c r="P94" s="259"/>
      <c r="Q94" s="259"/>
    </row>
    <row r="95" spans="1:17">
      <c r="A95" s="261" t="s">
        <v>2777</v>
      </c>
      <c r="B95" s="99" t="s">
        <v>178</v>
      </c>
      <c r="C95" s="99" t="s">
        <v>2776</v>
      </c>
      <c r="D95" s="99"/>
      <c r="E95" s="258"/>
      <c r="F95" s="258"/>
      <c r="G95" s="258"/>
      <c r="H95" s="258"/>
      <c r="I95" s="258"/>
      <c r="J95" s="258"/>
      <c r="K95" s="259"/>
      <c r="L95" s="259"/>
      <c r="M95" s="259"/>
      <c r="N95" s="259"/>
      <c r="O95" s="259"/>
      <c r="P95" s="259"/>
      <c r="Q95" s="259"/>
    </row>
    <row r="96" spans="1:17">
      <c r="A96" s="99" t="s">
        <v>1646</v>
      </c>
      <c r="B96" s="99" t="s">
        <v>1045</v>
      </c>
      <c r="C96" s="99" t="s">
        <v>1644</v>
      </c>
      <c r="D96" s="99"/>
      <c r="E96" s="258"/>
      <c r="F96" s="258"/>
      <c r="G96" s="258"/>
      <c r="H96" s="258"/>
      <c r="I96" s="258"/>
      <c r="J96" s="258"/>
      <c r="K96" s="259"/>
      <c r="L96" s="259"/>
      <c r="M96" s="259"/>
      <c r="N96" s="259"/>
      <c r="O96" s="259"/>
      <c r="P96" s="259"/>
      <c r="Q96" s="259"/>
    </row>
    <row r="97" spans="1:17">
      <c r="A97" s="99" t="s">
        <v>1651</v>
      </c>
      <c r="B97" s="99" t="s">
        <v>75</v>
      </c>
      <c r="C97" s="99" t="s">
        <v>1648</v>
      </c>
      <c r="D97" s="99"/>
      <c r="E97" s="258"/>
      <c r="F97" s="258"/>
      <c r="G97" s="258"/>
      <c r="H97" s="258"/>
      <c r="I97" s="258"/>
      <c r="J97" s="258"/>
      <c r="K97" s="259"/>
      <c r="L97" s="259"/>
      <c r="M97" s="259"/>
      <c r="N97" s="259"/>
      <c r="O97" s="259"/>
      <c r="P97" s="259"/>
      <c r="Q97" s="259"/>
    </row>
    <row r="98" spans="1:17">
      <c r="A98" s="99" t="s">
        <v>1655</v>
      </c>
      <c r="B98" s="99" t="s">
        <v>753</v>
      </c>
      <c r="C98" s="99" t="s">
        <v>1653</v>
      </c>
      <c r="D98" s="99"/>
      <c r="E98" s="258"/>
      <c r="F98" s="258"/>
      <c r="G98" s="258"/>
      <c r="H98" s="258"/>
      <c r="I98" s="258"/>
      <c r="J98" s="258"/>
      <c r="K98" s="259"/>
      <c r="L98" s="259"/>
      <c r="M98" s="259"/>
      <c r="N98" s="259"/>
      <c r="O98" s="259"/>
      <c r="P98" s="259"/>
      <c r="Q98" s="259"/>
    </row>
    <row r="99" spans="1:17">
      <c r="A99" s="262" t="s">
        <v>2246</v>
      </c>
      <c r="B99" s="99" t="s">
        <v>2244</v>
      </c>
      <c r="C99" s="99" t="s">
        <v>2245</v>
      </c>
      <c r="D99" s="99"/>
      <c r="E99" s="258"/>
      <c r="F99" s="258"/>
      <c r="G99" s="258"/>
      <c r="H99" s="258"/>
      <c r="I99" s="258"/>
      <c r="J99" s="258"/>
      <c r="K99" s="259"/>
      <c r="L99" s="259"/>
      <c r="M99" s="259"/>
      <c r="N99" s="259"/>
      <c r="O99" s="259"/>
      <c r="P99" s="259"/>
      <c r="Q99" s="259"/>
    </row>
    <row r="100" spans="1:17">
      <c r="A100" s="99" t="s">
        <v>1664</v>
      </c>
      <c r="B100" s="99" t="s">
        <v>218</v>
      </c>
      <c r="C100" s="99" t="s">
        <v>1660</v>
      </c>
      <c r="D100" s="99"/>
      <c r="E100" s="258"/>
      <c r="F100" s="258"/>
      <c r="G100" s="258"/>
      <c r="H100" s="258"/>
      <c r="I100" s="258"/>
      <c r="J100" s="258"/>
      <c r="K100" s="259"/>
      <c r="L100" s="259"/>
      <c r="M100" s="259"/>
      <c r="N100" s="259"/>
      <c r="O100" s="259"/>
      <c r="P100" s="259"/>
      <c r="Q100" s="259"/>
    </row>
    <row r="101" spans="1:17">
      <c r="A101" s="99" t="s">
        <v>1669</v>
      </c>
      <c r="B101" s="99" t="s">
        <v>1665</v>
      </c>
      <c r="C101" s="99" t="s">
        <v>1666</v>
      </c>
      <c r="D101" s="99"/>
      <c r="E101" s="258"/>
      <c r="F101" s="258"/>
      <c r="G101" s="258"/>
      <c r="H101" s="258"/>
      <c r="I101" s="258"/>
      <c r="J101" s="258"/>
      <c r="K101" s="259"/>
      <c r="L101" s="259"/>
      <c r="M101" s="259"/>
      <c r="N101" s="259"/>
      <c r="O101" s="259"/>
      <c r="P101" s="259"/>
      <c r="Q101" s="259"/>
    </row>
    <row r="102" spans="1:17">
      <c r="A102" s="99" t="s">
        <v>1672</v>
      </c>
      <c r="B102" s="99" t="s">
        <v>425</v>
      </c>
      <c r="C102" s="99" t="s">
        <v>1670</v>
      </c>
      <c r="D102" s="99"/>
      <c r="E102" s="258"/>
      <c r="F102" s="258"/>
      <c r="G102" s="258"/>
      <c r="H102" s="258"/>
      <c r="I102" s="258"/>
      <c r="J102" s="258"/>
      <c r="K102" s="259"/>
      <c r="L102" s="259"/>
      <c r="M102" s="259"/>
      <c r="N102" s="259"/>
      <c r="O102" s="259"/>
      <c r="P102" s="259"/>
      <c r="Q102" s="259"/>
    </row>
    <row r="103" spans="1:17">
      <c r="A103" s="99" t="s">
        <v>1677</v>
      </c>
      <c r="B103" s="99" t="s">
        <v>1673</v>
      </c>
      <c r="C103" s="99" t="s">
        <v>1674</v>
      </c>
      <c r="D103" s="99"/>
      <c r="E103" s="258"/>
      <c r="F103" s="258"/>
      <c r="G103" s="258"/>
      <c r="H103" s="258"/>
      <c r="I103" s="258"/>
      <c r="J103" s="258"/>
      <c r="K103" s="259"/>
      <c r="L103" s="259"/>
      <c r="M103" s="259"/>
      <c r="N103" s="259"/>
      <c r="O103" s="259"/>
      <c r="P103" s="259"/>
      <c r="Q103" s="259"/>
    </row>
    <row r="104" spans="1:17">
      <c r="A104" s="99" t="s">
        <v>1684</v>
      </c>
      <c r="B104" s="99" t="s">
        <v>1679</v>
      </c>
      <c r="C104" s="99" t="s">
        <v>1680</v>
      </c>
      <c r="D104" s="99"/>
      <c r="E104" s="258"/>
      <c r="F104" s="258"/>
      <c r="G104" s="258"/>
      <c r="H104" s="258"/>
      <c r="I104" s="258"/>
      <c r="J104" s="258"/>
      <c r="K104" s="259"/>
      <c r="L104" s="259"/>
      <c r="M104" s="259"/>
      <c r="N104" s="259"/>
      <c r="O104" s="259"/>
      <c r="P104" s="259"/>
      <c r="Q104" s="259"/>
    </row>
    <row r="105" spans="1:17">
      <c r="A105" s="99" t="s">
        <v>1689</v>
      </c>
      <c r="B105" s="99" t="s">
        <v>1101</v>
      </c>
      <c r="C105" s="99" t="s">
        <v>1686</v>
      </c>
      <c r="D105" s="99"/>
      <c r="E105" s="258"/>
      <c r="F105" s="258"/>
      <c r="G105" s="258"/>
      <c r="H105" s="258"/>
      <c r="I105" s="258"/>
      <c r="J105" s="258"/>
      <c r="K105" s="259"/>
      <c r="L105" s="259"/>
      <c r="M105" s="259"/>
      <c r="N105" s="259"/>
      <c r="O105" s="259"/>
      <c r="P105" s="259"/>
      <c r="Q105" s="259"/>
    </row>
    <row r="106" spans="1:17">
      <c r="A106" s="99" t="s">
        <v>1694</v>
      </c>
      <c r="B106" s="99" t="s">
        <v>1691</v>
      </c>
      <c r="C106" s="99" t="s">
        <v>1692</v>
      </c>
      <c r="D106" s="99"/>
      <c r="E106" s="258"/>
      <c r="F106" s="258"/>
      <c r="G106" s="258"/>
      <c r="H106" s="258"/>
      <c r="I106" s="258"/>
      <c r="J106" s="258"/>
      <c r="K106" s="259"/>
      <c r="L106" s="259"/>
      <c r="M106" s="259"/>
      <c r="N106" s="259"/>
      <c r="O106" s="259"/>
      <c r="P106" s="259"/>
      <c r="Q106" s="259"/>
    </row>
    <row r="107" spans="1:17">
      <c r="A107" s="99" t="s">
        <v>1699</v>
      </c>
      <c r="B107" s="99" t="s">
        <v>75</v>
      </c>
      <c r="C107" s="99" t="s">
        <v>1695</v>
      </c>
      <c r="D107" s="99"/>
      <c r="E107" s="258"/>
      <c r="F107" s="258"/>
      <c r="G107" s="258"/>
      <c r="H107" s="258"/>
      <c r="I107" s="258"/>
      <c r="J107" s="258"/>
      <c r="K107" s="259"/>
      <c r="L107" s="259"/>
      <c r="M107" s="259"/>
      <c r="N107" s="259"/>
      <c r="O107" s="259"/>
      <c r="P107" s="259"/>
      <c r="Q107" s="259"/>
    </row>
    <row r="108" spans="1:17">
      <c r="A108" s="99" t="s">
        <v>1703</v>
      </c>
      <c r="B108" s="99" t="s">
        <v>795</v>
      </c>
      <c r="C108" s="99" t="s">
        <v>1700</v>
      </c>
      <c r="D108" s="99"/>
      <c r="E108" s="258"/>
      <c r="F108" s="258"/>
      <c r="G108" s="258"/>
      <c r="H108" s="258"/>
      <c r="I108" s="258"/>
      <c r="J108" s="258"/>
      <c r="K108" s="259"/>
      <c r="L108" s="259"/>
      <c r="M108" s="259"/>
      <c r="N108" s="259"/>
      <c r="O108" s="259"/>
      <c r="P108" s="259"/>
      <c r="Q108" s="259"/>
    </row>
    <row r="109" spans="1:17">
      <c r="A109" s="99" t="s">
        <v>1707</v>
      </c>
      <c r="B109" s="99" t="s">
        <v>1705</v>
      </c>
      <c r="C109" s="99" t="s">
        <v>1706</v>
      </c>
      <c r="D109" s="99"/>
      <c r="E109" s="258"/>
      <c r="F109" s="258"/>
      <c r="G109" s="258"/>
      <c r="H109" s="258"/>
      <c r="I109" s="258"/>
      <c r="J109" s="258"/>
      <c r="K109" s="259"/>
      <c r="L109" s="259"/>
      <c r="M109" s="259"/>
      <c r="N109" s="259"/>
      <c r="O109" s="259"/>
      <c r="P109" s="259"/>
      <c r="Q109" s="259"/>
    </row>
    <row r="110" spans="1:17">
      <c r="A110" s="99" t="s">
        <v>1711</v>
      </c>
      <c r="B110" s="99" t="s">
        <v>410</v>
      </c>
      <c r="C110" s="99" t="s">
        <v>1708</v>
      </c>
      <c r="D110" s="99"/>
      <c r="E110" s="258"/>
      <c r="F110" s="258"/>
      <c r="G110" s="258"/>
      <c r="H110" s="258"/>
      <c r="I110" s="258"/>
      <c r="J110" s="258"/>
      <c r="K110" s="259"/>
      <c r="L110" s="259"/>
      <c r="M110" s="259"/>
      <c r="N110" s="259"/>
      <c r="O110" s="259"/>
      <c r="P110" s="259"/>
      <c r="Q110" s="259"/>
    </row>
    <row r="111" spans="1:17">
      <c r="A111" s="99" t="s">
        <v>1717</v>
      </c>
      <c r="B111" s="99" t="s">
        <v>1712</v>
      </c>
      <c r="C111" s="99" t="s">
        <v>1713</v>
      </c>
      <c r="D111" s="99"/>
      <c r="E111" s="258"/>
      <c r="F111" s="258"/>
      <c r="G111" s="258"/>
      <c r="H111" s="258"/>
      <c r="I111" s="258"/>
      <c r="J111" s="258"/>
      <c r="K111" s="259"/>
      <c r="L111" s="259"/>
      <c r="M111" s="259"/>
      <c r="N111" s="259"/>
      <c r="O111" s="259"/>
      <c r="P111" s="259"/>
      <c r="Q111" s="259"/>
    </row>
    <row r="112" spans="1:17">
      <c r="A112" s="99" t="s">
        <v>1720</v>
      </c>
      <c r="B112" s="99" t="s">
        <v>399</v>
      </c>
      <c r="C112" s="99" t="s">
        <v>1719</v>
      </c>
      <c r="D112" s="99"/>
      <c r="E112" s="258"/>
      <c r="F112" s="258"/>
      <c r="G112" s="258"/>
      <c r="H112" s="258"/>
      <c r="I112" s="258"/>
      <c r="J112" s="258"/>
      <c r="K112" s="259"/>
      <c r="L112" s="259"/>
      <c r="M112" s="259"/>
      <c r="N112" s="259"/>
      <c r="O112" s="259"/>
      <c r="P112" s="259"/>
      <c r="Q112" s="259"/>
    </row>
    <row r="113" spans="1:17">
      <c r="A113" s="99" t="s">
        <v>1724</v>
      </c>
      <c r="B113" s="99" t="s">
        <v>1721</v>
      </c>
      <c r="C113" s="99" t="s">
        <v>1722</v>
      </c>
      <c r="D113" s="99"/>
      <c r="E113" s="258"/>
      <c r="F113" s="258"/>
      <c r="G113" s="258"/>
      <c r="H113" s="258"/>
      <c r="I113" s="258"/>
      <c r="J113" s="258"/>
      <c r="K113" s="259"/>
      <c r="L113" s="259"/>
      <c r="M113" s="259"/>
      <c r="N113" s="259"/>
      <c r="O113" s="259"/>
      <c r="P113" s="259"/>
      <c r="Q113" s="259"/>
    </row>
    <row r="114" spans="1:17">
      <c r="A114" s="99" t="s">
        <v>1728</v>
      </c>
      <c r="B114" s="99" t="s">
        <v>1093</v>
      </c>
      <c r="C114" s="99" t="s">
        <v>1725</v>
      </c>
      <c r="D114" s="99"/>
      <c r="E114" s="258"/>
      <c r="F114" s="258"/>
      <c r="G114" s="258"/>
      <c r="H114" s="258"/>
      <c r="I114" s="258"/>
      <c r="J114" s="258"/>
      <c r="K114" s="259"/>
      <c r="L114" s="259"/>
      <c r="M114" s="259"/>
      <c r="N114" s="259"/>
      <c r="O114" s="259"/>
      <c r="P114" s="259"/>
      <c r="Q114" s="259"/>
    </row>
    <row r="115" spans="1:17">
      <c r="A115" s="262" t="s">
        <v>1733</v>
      </c>
      <c r="B115" s="213" t="s">
        <v>134</v>
      </c>
      <c r="C115" s="213" t="s">
        <v>1729</v>
      </c>
      <c r="D115" s="213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</row>
    <row r="116" spans="1:17">
      <c r="A116" s="99" t="s">
        <v>1736</v>
      </c>
      <c r="B116" s="99" t="s">
        <v>162</v>
      </c>
      <c r="C116" s="99" t="s">
        <v>1735</v>
      </c>
      <c r="D116" s="257"/>
    </row>
    <row r="117" spans="1:17">
      <c r="A117" s="99" t="s">
        <v>1743</v>
      </c>
      <c r="B117" s="99" t="s">
        <v>1741</v>
      </c>
      <c r="C117" s="99" t="s">
        <v>1742</v>
      </c>
      <c r="D117" s="257"/>
    </row>
    <row r="118" spans="1:17">
      <c r="A118" s="264" t="s">
        <v>2261</v>
      </c>
      <c r="B118" s="99" t="s">
        <v>433</v>
      </c>
      <c r="C118" s="99" t="s">
        <v>1744</v>
      </c>
      <c r="D118" s="257"/>
    </row>
    <row r="119" spans="1:17">
      <c r="A119" s="99" t="s">
        <v>1746</v>
      </c>
      <c r="B119" s="99" t="s">
        <v>1524</v>
      </c>
      <c r="C119" s="99" t="s">
        <v>1303</v>
      </c>
      <c r="D119" s="257"/>
    </row>
    <row r="120" spans="1:17">
      <c r="A120" s="99" t="s">
        <v>1748</v>
      </c>
      <c r="B120" s="99" t="s">
        <v>257</v>
      </c>
      <c r="C120" s="99" t="s">
        <v>1747</v>
      </c>
      <c r="D120" s="257"/>
    </row>
    <row r="121" spans="1:17">
      <c r="A121" s="99" t="s">
        <v>1753</v>
      </c>
      <c r="B121" s="99" t="s">
        <v>1751</v>
      </c>
      <c r="C121" s="99" t="s">
        <v>1752</v>
      </c>
      <c r="D121" s="257"/>
    </row>
    <row r="122" spans="1:17">
      <c r="A122" s="99" t="s">
        <v>1755</v>
      </c>
      <c r="B122" s="99" t="s">
        <v>1754</v>
      </c>
      <c r="C122" s="99" t="s">
        <v>488</v>
      </c>
      <c r="D122" s="257"/>
    </row>
    <row r="123" spans="1:17">
      <c r="A123" s="99" t="s">
        <v>2211</v>
      </c>
      <c r="B123" s="99" t="s">
        <v>1638</v>
      </c>
      <c r="C123" s="99" t="s">
        <v>2210</v>
      </c>
      <c r="D123" s="257"/>
    </row>
    <row r="124" spans="1:17">
      <c r="A124" s="99" t="s">
        <v>1757</v>
      </c>
      <c r="B124" s="99" t="s">
        <v>407</v>
      </c>
      <c r="C124" s="99" t="s">
        <v>1756</v>
      </c>
      <c r="D124" s="257"/>
    </row>
    <row r="125" spans="1:17">
      <c r="A125" s="99" t="s">
        <v>1761</v>
      </c>
      <c r="B125" s="99" t="s">
        <v>1759</v>
      </c>
      <c r="C125" s="99" t="s">
        <v>1760</v>
      </c>
      <c r="D125" s="257"/>
    </row>
    <row r="126" spans="1:17">
      <c r="A126" s="271" t="s">
        <v>3035</v>
      </c>
      <c r="B126" s="99" t="s">
        <v>1036</v>
      </c>
      <c r="C126" s="99" t="s">
        <v>831</v>
      </c>
      <c r="D126" s="257"/>
    </row>
    <row r="127" spans="1:17">
      <c r="A127" s="261" t="s">
        <v>2264</v>
      </c>
      <c r="B127" s="99" t="s">
        <v>1900</v>
      </c>
      <c r="C127" s="99" t="s">
        <v>2263</v>
      </c>
      <c r="D127" s="257"/>
    </row>
    <row r="128" spans="1:17">
      <c r="A128" s="99" t="s">
        <v>1766</v>
      </c>
      <c r="B128" s="99" t="s">
        <v>1754</v>
      </c>
      <c r="C128" s="99" t="s">
        <v>1573</v>
      </c>
      <c r="D128" s="257"/>
    </row>
    <row r="129" spans="1:4">
      <c r="A129" s="99" t="s">
        <v>1768</v>
      </c>
      <c r="B129" s="99" t="s">
        <v>364</v>
      </c>
      <c r="C129" s="99" t="s">
        <v>1767</v>
      </c>
      <c r="D129" s="257"/>
    </row>
    <row r="130" spans="1:4">
      <c r="A130" s="99" t="s">
        <v>1770</v>
      </c>
      <c r="B130" s="99" t="s">
        <v>1239</v>
      </c>
      <c r="C130" s="99" t="s">
        <v>1769</v>
      </c>
      <c r="D130" s="257"/>
    </row>
    <row r="131" spans="1:4">
      <c r="A131" s="99" t="s">
        <v>1773</v>
      </c>
      <c r="B131" s="99" t="s">
        <v>1771</v>
      </c>
      <c r="C131" s="99" t="s">
        <v>1772</v>
      </c>
      <c r="D131" s="257"/>
    </row>
    <row r="132" spans="1:4">
      <c r="A132" s="262" t="s">
        <v>2167</v>
      </c>
      <c r="B132" s="99" t="s">
        <v>1231</v>
      </c>
      <c r="C132" s="99" t="s">
        <v>1806</v>
      </c>
      <c r="D132" s="257"/>
    </row>
    <row r="133" spans="1:4">
      <c r="A133" s="99" t="s">
        <v>1778</v>
      </c>
      <c r="B133" s="99" t="s">
        <v>1429</v>
      </c>
      <c r="C133" s="99" t="s">
        <v>1777</v>
      </c>
      <c r="D133" s="257"/>
    </row>
    <row r="134" spans="1:4">
      <c r="A134" s="99" t="s">
        <v>1781</v>
      </c>
      <c r="B134" s="99" t="s">
        <v>355</v>
      </c>
      <c r="C134" s="99" t="s">
        <v>1780</v>
      </c>
      <c r="D134" s="257"/>
    </row>
    <row r="135" spans="1:4">
      <c r="A135" s="99" t="s">
        <v>1785</v>
      </c>
      <c r="B135" s="99" t="s">
        <v>721</v>
      </c>
      <c r="C135" s="99" t="s">
        <v>1784</v>
      </c>
      <c r="D135" s="257"/>
    </row>
    <row r="136" spans="1:4">
      <c r="A136" s="99" t="s">
        <v>1788</v>
      </c>
      <c r="B136" s="99" t="s">
        <v>81</v>
      </c>
      <c r="C136" s="99" t="s">
        <v>1787</v>
      </c>
      <c r="D136" s="257"/>
    </row>
    <row r="137" spans="1:4">
      <c r="A137" s="99" t="s">
        <v>1790</v>
      </c>
      <c r="B137" s="99" t="s">
        <v>395</v>
      </c>
      <c r="C137" s="99" t="s">
        <v>1085</v>
      </c>
      <c r="D137" s="257"/>
    </row>
    <row r="138" spans="1:4">
      <c r="A138" s="99" t="s">
        <v>1793</v>
      </c>
      <c r="B138" s="99" t="s">
        <v>1621</v>
      </c>
      <c r="C138" s="99" t="s">
        <v>1792</v>
      </c>
      <c r="D138" s="257"/>
    </row>
    <row r="139" spans="1:4">
      <c r="A139" s="99" t="s">
        <v>1795</v>
      </c>
      <c r="B139" s="99" t="s">
        <v>188</v>
      </c>
      <c r="C139" s="99" t="s">
        <v>1118</v>
      </c>
      <c r="D139" s="257"/>
    </row>
    <row r="140" spans="1:4">
      <c r="A140" s="99" t="s">
        <v>1798</v>
      </c>
      <c r="B140" s="99" t="s">
        <v>249</v>
      </c>
      <c r="C140" s="99" t="s">
        <v>1797</v>
      </c>
      <c r="D140" s="257"/>
    </row>
    <row r="141" spans="1:4">
      <c r="A141" s="271" t="s">
        <v>3024</v>
      </c>
      <c r="B141" s="99" t="s">
        <v>1245</v>
      </c>
      <c r="C141" s="99" t="s">
        <v>3023</v>
      </c>
      <c r="D141" s="257"/>
    </row>
    <row r="142" spans="1:4">
      <c r="A142" s="261" t="s">
        <v>2269</v>
      </c>
      <c r="B142" s="99" t="s">
        <v>2268</v>
      </c>
      <c r="C142" s="99" t="s">
        <v>1264</v>
      </c>
      <c r="D142" s="257"/>
    </row>
    <row r="143" spans="1:4">
      <c r="A143" s="99" t="s">
        <v>1802</v>
      </c>
      <c r="B143" s="99" t="s">
        <v>2024</v>
      </c>
      <c r="C143" s="99" t="s">
        <v>2025</v>
      </c>
      <c r="D143" s="257"/>
    </row>
    <row r="144" spans="1:4">
      <c r="A144" s="99" t="s">
        <v>1805</v>
      </c>
      <c r="B144" s="99" t="s">
        <v>52</v>
      </c>
      <c r="C144" s="99" t="s">
        <v>1804</v>
      </c>
      <c r="D144" s="257"/>
    </row>
    <row r="145" spans="1:4">
      <c r="A145" s="261" t="s">
        <v>2779</v>
      </c>
      <c r="B145" s="99" t="s">
        <v>407</v>
      </c>
      <c r="C145" s="99" t="s">
        <v>866</v>
      </c>
      <c r="D145" s="257"/>
    </row>
    <row r="146" spans="1:4">
      <c r="A146" s="99" t="s">
        <v>1810</v>
      </c>
      <c r="B146" s="99" t="s">
        <v>717</v>
      </c>
      <c r="C146" s="99" t="s">
        <v>1809</v>
      </c>
      <c r="D146" s="257"/>
    </row>
    <row r="147" spans="1:4">
      <c r="A147" s="99" t="s">
        <v>1812</v>
      </c>
      <c r="B147" s="99" t="s">
        <v>871</v>
      </c>
      <c r="C147" s="99" t="s">
        <v>1264</v>
      </c>
      <c r="D147" s="257"/>
    </row>
    <row r="148" spans="1:4">
      <c r="A148" s="99" t="s">
        <v>1814</v>
      </c>
      <c r="B148" s="99" t="s">
        <v>1245</v>
      </c>
      <c r="C148" s="99" t="s">
        <v>488</v>
      </c>
      <c r="D148" s="257"/>
    </row>
    <row r="149" spans="1:4">
      <c r="A149" s="99" t="s">
        <v>1816</v>
      </c>
      <c r="B149" s="99" t="s">
        <v>111</v>
      </c>
      <c r="C149" s="99" t="s">
        <v>1815</v>
      </c>
      <c r="D149" s="257"/>
    </row>
    <row r="150" spans="1:4">
      <c r="A150" s="99" t="s">
        <v>1818</v>
      </c>
      <c r="B150" s="99" t="s">
        <v>1289</v>
      </c>
      <c r="C150" s="99" t="s">
        <v>168</v>
      </c>
      <c r="D150" s="257"/>
    </row>
    <row r="151" spans="1:4">
      <c r="A151" s="99" t="s">
        <v>509</v>
      </c>
      <c r="B151" s="99" t="s">
        <v>2053</v>
      </c>
      <c r="C151" s="99" t="s">
        <v>505</v>
      </c>
      <c r="D151" s="257"/>
    </row>
    <row r="152" spans="1:4">
      <c r="A152" s="99" t="s">
        <v>1822</v>
      </c>
      <c r="B152" s="99" t="s">
        <v>1820</v>
      </c>
      <c r="C152" s="99" t="s">
        <v>1821</v>
      </c>
      <c r="D152" s="257"/>
    </row>
    <row r="153" spans="1:4">
      <c r="A153" s="99" t="s">
        <v>1825</v>
      </c>
      <c r="B153" s="99" t="s">
        <v>1823</v>
      </c>
      <c r="C153" s="99" t="s">
        <v>1824</v>
      </c>
      <c r="D153" s="257"/>
    </row>
    <row r="154" spans="1:4">
      <c r="A154" s="99" t="s">
        <v>1827</v>
      </c>
      <c r="B154" s="99" t="s">
        <v>1621</v>
      </c>
      <c r="C154" s="99" t="s">
        <v>1826</v>
      </c>
      <c r="D154" s="257"/>
    </row>
    <row r="155" spans="1:4">
      <c r="A155" s="99" t="s">
        <v>1829</v>
      </c>
      <c r="B155" s="99" t="s">
        <v>487</v>
      </c>
      <c r="C155" s="99" t="s">
        <v>369</v>
      </c>
      <c r="D155" s="257"/>
    </row>
    <row r="156" spans="1:4">
      <c r="A156" s="99" t="s">
        <v>1833</v>
      </c>
      <c r="B156" s="99" t="s">
        <v>1831</v>
      </c>
      <c r="C156" s="99" t="s">
        <v>1832</v>
      </c>
      <c r="D156" s="257"/>
    </row>
    <row r="157" spans="1:4">
      <c r="A157" s="99" t="s">
        <v>1834</v>
      </c>
      <c r="B157" s="99" t="s">
        <v>1823</v>
      </c>
      <c r="C157" s="99" t="s">
        <v>209</v>
      </c>
      <c r="D157" s="257"/>
    </row>
    <row r="158" spans="1:4">
      <c r="A158" s="99" t="s">
        <v>1836</v>
      </c>
      <c r="B158" s="99" t="s">
        <v>1835</v>
      </c>
      <c r="C158" s="99" t="s">
        <v>610</v>
      </c>
      <c r="D158" s="257"/>
    </row>
    <row r="159" spans="1:4">
      <c r="A159" s="262" t="s">
        <v>1838</v>
      </c>
      <c r="B159" s="99" t="s">
        <v>407</v>
      </c>
      <c r="C159" s="99" t="s">
        <v>1837</v>
      </c>
      <c r="D159" s="257"/>
    </row>
    <row r="160" spans="1:4">
      <c r="A160" s="271" t="s">
        <v>2425</v>
      </c>
      <c r="B160" s="99" t="s">
        <v>1762</v>
      </c>
      <c r="C160" s="99" t="s">
        <v>1763</v>
      </c>
      <c r="D160" s="257"/>
    </row>
    <row r="161" spans="1:4">
      <c r="A161" s="99" t="s">
        <v>1842</v>
      </c>
      <c r="B161" s="99" t="s">
        <v>1823</v>
      </c>
      <c r="C161" s="99" t="s">
        <v>1063</v>
      </c>
      <c r="D161" s="257"/>
    </row>
    <row r="162" spans="1:4">
      <c r="A162" s="99" t="s">
        <v>1845</v>
      </c>
      <c r="B162" s="99" t="s">
        <v>1844</v>
      </c>
      <c r="C162" s="99" t="s">
        <v>488</v>
      </c>
      <c r="D162" s="257"/>
    </row>
    <row r="163" spans="1:4">
      <c r="A163" s="99" t="s">
        <v>1847</v>
      </c>
      <c r="B163" s="99" t="s">
        <v>1231</v>
      </c>
      <c r="C163" s="99" t="s">
        <v>1846</v>
      </c>
      <c r="D163" s="257"/>
    </row>
    <row r="164" spans="1:4">
      <c r="A164" s="99" t="s">
        <v>1850</v>
      </c>
      <c r="B164" s="99" t="s">
        <v>350</v>
      </c>
      <c r="C164" s="99" t="s">
        <v>1849</v>
      </c>
      <c r="D164" s="257"/>
    </row>
    <row r="165" spans="1:4">
      <c r="A165" s="99" t="s">
        <v>1851</v>
      </c>
      <c r="B165" s="99" t="s">
        <v>1278</v>
      </c>
      <c r="C165" s="99" t="s">
        <v>153</v>
      </c>
      <c r="D165" s="257"/>
    </row>
    <row r="166" spans="1:4">
      <c r="A166" s="99" t="s">
        <v>1855</v>
      </c>
      <c r="B166" s="99" t="s">
        <v>1853</v>
      </c>
      <c r="C166" s="99" t="s">
        <v>1854</v>
      </c>
      <c r="D166" s="257"/>
    </row>
    <row r="167" spans="1:4">
      <c r="A167" s="99" t="s">
        <v>1859</v>
      </c>
      <c r="B167" s="99" t="s">
        <v>1857</v>
      </c>
      <c r="C167" s="99" t="s">
        <v>1858</v>
      </c>
      <c r="D167" s="257"/>
    </row>
    <row r="168" spans="1:4">
      <c r="A168" s="99" t="s">
        <v>1862</v>
      </c>
      <c r="B168" s="99" t="s">
        <v>1860</v>
      </c>
      <c r="C168" s="99" t="s">
        <v>1861</v>
      </c>
      <c r="D168" s="257"/>
    </row>
    <row r="169" spans="1:4">
      <c r="A169" s="99" t="s">
        <v>1864</v>
      </c>
      <c r="B169" s="99" t="s">
        <v>425</v>
      </c>
      <c r="C169" s="99" t="s">
        <v>1670</v>
      </c>
      <c r="D169" s="257"/>
    </row>
    <row r="170" spans="1:4">
      <c r="A170" s="99" t="s">
        <v>1868</v>
      </c>
      <c r="B170" s="99" t="s">
        <v>1866</v>
      </c>
      <c r="C170" s="99" t="s">
        <v>1867</v>
      </c>
      <c r="D170" s="257"/>
    </row>
    <row r="171" spans="1:4">
      <c r="A171" s="99" t="s">
        <v>1871</v>
      </c>
      <c r="B171" s="99" t="s">
        <v>810</v>
      </c>
      <c r="C171" s="99" t="s">
        <v>1870</v>
      </c>
      <c r="D171" s="257"/>
    </row>
    <row r="172" spans="1:4">
      <c r="A172" s="99" t="s">
        <v>1873</v>
      </c>
      <c r="B172" s="99" t="s">
        <v>433</v>
      </c>
      <c r="C172" s="99" t="s">
        <v>3025</v>
      </c>
      <c r="D172" s="257"/>
    </row>
    <row r="173" spans="1:4">
      <c r="A173" s="99" t="s">
        <v>1877</v>
      </c>
      <c r="B173" s="99" t="s">
        <v>1875</v>
      </c>
      <c r="C173" s="99" t="s">
        <v>1876</v>
      </c>
      <c r="D173" s="257"/>
    </row>
    <row r="174" spans="1:4">
      <c r="A174" s="99" t="s">
        <v>1880</v>
      </c>
      <c r="B174" s="99" t="s">
        <v>721</v>
      </c>
      <c r="C174" s="99" t="s">
        <v>1879</v>
      </c>
      <c r="D174" s="257"/>
    </row>
    <row r="175" spans="1:4">
      <c r="A175" s="99" t="s">
        <v>1884</v>
      </c>
      <c r="B175" s="99" t="s">
        <v>1882</v>
      </c>
      <c r="C175" s="99" t="s">
        <v>1883</v>
      </c>
      <c r="D175" s="257"/>
    </row>
    <row r="176" spans="1:4">
      <c r="A176" s="99" t="s">
        <v>1886</v>
      </c>
      <c r="B176" s="99" t="s">
        <v>1281</v>
      </c>
      <c r="C176" s="99" t="s">
        <v>1290</v>
      </c>
      <c r="D176" s="257"/>
    </row>
    <row r="177" spans="1:4">
      <c r="A177" s="263" t="s">
        <v>1891</v>
      </c>
      <c r="B177" s="99"/>
      <c r="C177" s="263" t="s">
        <v>1887</v>
      </c>
      <c r="D177" s="257"/>
    </row>
    <row r="178" spans="1:4">
      <c r="A178" s="99" t="s">
        <v>1893</v>
      </c>
      <c r="B178" s="99" t="s">
        <v>575</v>
      </c>
      <c r="C178" s="99" t="s">
        <v>1892</v>
      </c>
      <c r="D178" s="257"/>
    </row>
    <row r="179" spans="1:4">
      <c r="A179" s="99" t="s">
        <v>1895</v>
      </c>
      <c r="B179" s="99" t="s">
        <v>749</v>
      </c>
      <c r="C179" s="99" t="s">
        <v>1894</v>
      </c>
      <c r="D179" s="257"/>
    </row>
    <row r="180" spans="1:4">
      <c r="A180" s="99" t="s">
        <v>1898</v>
      </c>
      <c r="B180" s="99" t="s">
        <v>298</v>
      </c>
      <c r="C180" s="99" t="s">
        <v>1897</v>
      </c>
      <c r="D180" s="257"/>
    </row>
    <row r="181" spans="1:4">
      <c r="A181" s="99" t="s">
        <v>1902</v>
      </c>
      <c r="B181" s="99" t="s">
        <v>1900</v>
      </c>
      <c r="C181" s="99" t="s">
        <v>1901</v>
      </c>
      <c r="D181" s="257"/>
    </row>
    <row r="182" spans="1:4">
      <c r="A182" s="99" t="s">
        <v>1904</v>
      </c>
      <c r="B182" s="99" t="s">
        <v>407</v>
      </c>
      <c r="C182" s="99" t="s">
        <v>1903</v>
      </c>
      <c r="D182" s="257"/>
    </row>
    <row r="183" spans="1:4">
      <c r="A183" s="99" t="s">
        <v>1907</v>
      </c>
      <c r="B183" s="99" t="s">
        <v>1905</v>
      </c>
      <c r="C183" s="99" t="s">
        <v>1906</v>
      </c>
      <c r="D183" s="257"/>
    </row>
    <row r="184" spans="1:4">
      <c r="A184" s="99" t="s">
        <v>1909</v>
      </c>
      <c r="B184" s="99" t="s">
        <v>953</v>
      </c>
      <c r="C184" s="99" t="s">
        <v>1908</v>
      </c>
      <c r="D184" s="257"/>
    </row>
    <row r="185" spans="1:4">
      <c r="A185" s="99" t="s">
        <v>1911</v>
      </c>
      <c r="B185" s="99" t="s">
        <v>1910</v>
      </c>
      <c r="C185" s="99" t="s">
        <v>866</v>
      </c>
      <c r="D185" s="257"/>
    </row>
    <row r="186" spans="1:4">
      <c r="A186" s="99" t="s">
        <v>1913</v>
      </c>
      <c r="B186" s="99" t="s">
        <v>1912</v>
      </c>
      <c r="C186" s="99" t="s">
        <v>184</v>
      </c>
      <c r="D186" s="257"/>
    </row>
    <row r="187" spans="1:4">
      <c r="A187" s="99" t="s">
        <v>1916</v>
      </c>
      <c r="B187" s="99" t="s">
        <v>1914</v>
      </c>
      <c r="C187" s="99" t="s">
        <v>1915</v>
      </c>
      <c r="D187" s="257"/>
    </row>
    <row r="188" spans="1:4">
      <c r="A188" s="99" t="s">
        <v>1919</v>
      </c>
      <c r="B188" s="99" t="s">
        <v>1918</v>
      </c>
      <c r="C188" s="99" t="s">
        <v>994</v>
      </c>
      <c r="D188" s="257"/>
    </row>
    <row r="189" spans="1:4">
      <c r="A189" s="99" t="s">
        <v>1924</v>
      </c>
      <c r="B189" s="99" t="s">
        <v>1922</v>
      </c>
      <c r="C189" s="99" t="s">
        <v>1923</v>
      </c>
      <c r="D189" s="257"/>
    </row>
    <row r="190" spans="1:4">
      <c r="A190" s="99" t="s">
        <v>1927</v>
      </c>
      <c r="B190" s="99" t="s">
        <v>609</v>
      </c>
      <c r="C190" s="99" t="s">
        <v>1926</v>
      </c>
      <c r="D190" s="257"/>
    </row>
    <row r="191" spans="1:4">
      <c r="A191" s="99" t="s">
        <v>1929</v>
      </c>
      <c r="B191" s="99" t="s">
        <v>1101</v>
      </c>
      <c r="C191" s="99" t="s">
        <v>168</v>
      </c>
      <c r="D191" s="257"/>
    </row>
    <row r="192" spans="1:4">
      <c r="A192" s="99" t="s">
        <v>1932</v>
      </c>
      <c r="B192" s="99" t="s">
        <v>425</v>
      </c>
      <c r="C192" s="99" t="s">
        <v>1931</v>
      </c>
      <c r="D192" s="257"/>
    </row>
    <row r="193" spans="1:4">
      <c r="A193" s="99" t="s">
        <v>1934</v>
      </c>
      <c r="B193" s="99" t="s">
        <v>188</v>
      </c>
      <c r="C193" s="99" t="s">
        <v>1809</v>
      </c>
      <c r="D193" s="257"/>
    </row>
    <row r="194" spans="1:4">
      <c r="A194" s="99" t="s">
        <v>1938</v>
      </c>
      <c r="B194" s="99" t="s">
        <v>1936</v>
      </c>
      <c r="C194" s="99" t="s">
        <v>1937</v>
      </c>
      <c r="D194" s="257"/>
    </row>
    <row r="195" spans="1:4">
      <c r="A195" s="99" t="s">
        <v>1941</v>
      </c>
      <c r="B195" s="99" t="s">
        <v>953</v>
      </c>
      <c r="C195" s="99" t="s">
        <v>1940</v>
      </c>
      <c r="D195" s="257"/>
    </row>
    <row r="196" spans="1:4">
      <c r="A196" s="99" t="s">
        <v>1944</v>
      </c>
      <c r="B196" s="99" t="s">
        <v>728</v>
      </c>
      <c r="C196" s="99" t="s">
        <v>1943</v>
      </c>
      <c r="D196" s="257"/>
    </row>
    <row r="197" spans="1:4">
      <c r="A197" s="99" t="s">
        <v>1946</v>
      </c>
      <c r="B197" s="99" t="s">
        <v>134</v>
      </c>
      <c r="C197" s="99" t="s">
        <v>1926</v>
      </c>
      <c r="D197" s="257"/>
    </row>
    <row r="198" spans="1:4">
      <c r="A198" s="99" t="s">
        <v>1949</v>
      </c>
      <c r="B198" s="99" t="s">
        <v>46</v>
      </c>
      <c r="C198" s="99" t="s">
        <v>1948</v>
      </c>
      <c r="D198" s="257"/>
    </row>
    <row r="199" spans="1:4">
      <c r="A199" s="99" t="s">
        <v>1953</v>
      </c>
      <c r="B199" s="99" t="s">
        <v>1951</v>
      </c>
      <c r="C199" s="99" t="s">
        <v>1952</v>
      </c>
      <c r="D199" s="257"/>
    </row>
    <row r="200" spans="1:4">
      <c r="A200" s="99" t="s">
        <v>1955</v>
      </c>
      <c r="B200" s="99" t="s">
        <v>749</v>
      </c>
      <c r="C200" s="99" t="s">
        <v>1954</v>
      </c>
      <c r="D200" s="257"/>
    </row>
    <row r="201" spans="1:4">
      <c r="A201" s="99" t="s">
        <v>1957</v>
      </c>
      <c r="B201" s="99" t="s">
        <v>728</v>
      </c>
      <c r="C201" s="99" t="s">
        <v>1168</v>
      </c>
      <c r="D201" s="257"/>
    </row>
    <row r="202" spans="1:4">
      <c r="A202" s="99" t="s">
        <v>1959</v>
      </c>
      <c r="B202" s="99" t="s">
        <v>543</v>
      </c>
      <c r="C202" s="99" t="s">
        <v>1573</v>
      </c>
      <c r="D202" s="257"/>
    </row>
    <row r="203" spans="1:4">
      <c r="A203" s="99" t="s">
        <v>1962</v>
      </c>
      <c r="B203" s="99" t="s">
        <v>39</v>
      </c>
      <c r="C203" s="99" t="s">
        <v>1961</v>
      </c>
      <c r="D203" s="257"/>
    </row>
    <row r="204" spans="1:4">
      <c r="A204" s="261" t="s">
        <v>3015</v>
      </c>
      <c r="B204" s="99" t="s">
        <v>1239</v>
      </c>
      <c r="C204" s="99" t="s">
        <v>2943</v>
      </c>
      <c r="D204" s="257"/>
    </row>
    <row r="205" spans="1:4">
      <c r="A205" s="99" t="s">
        <v>1966</v>
      </c>
      <c r="B205" s="99" t="s">
        <v>1965</v>
      </c>
      <c r="C205" s="99" t="s">
        <v>1049</v>
      </c>
      <c r="D205" s="257"/>
    </row>
    <row r="206" spans="1:4">
      <c r="A206" s="99" t="s">
        <v>1970</v>
      </c>
      <c r="B206" s="99" t="s">
        <v>1968</v>
      </c>
      <c r="C206" s="99" t="s">
        <v>1969</v>
      </c>
      <c r="D206" s="257"/>
    </row>
    <row r="207" spans="1:4">
      <c r="A207" s="261" t="s">
        <v>26</v>
      </c>
      <c r="B207" s="99" t="s">
        <v>21</v>
      </c>
      <c r="C207" s="99" t="s">
        <v>22</v>
      </c>
      <c r="D207" s="257"/>
    </row>
    <row r="208" spans="1:4">
      <c r="A208" s="99" t="s">
        <v>36</v>
      </c>
      <c r="B208" s="99" t="s">
        <v>32</v>
      </c>
      <c r="C208" s="99" t="s">
        <v>33</v>
      </c>
      <c r="D208" s="257"/>
    </row>
    <row r="209" spans="1:4">
      <c r="A209" s="99" t="s">
        <v>42</v>
      </c>
      <c r="B209" s="99" t="s">
        <v>39</v>
      </c>
      <c r="C209" s="99" t="s">
        <v>40</v>
      </c>
      <c r="D209" s="257"/>
    </row>
    <row r="210" spans="1:4">
      <c r="A210" s="99" t="s">
        <v>50</v>
      </c>
      <c r="B210" s="99" t="s">
        <v>46</v>
      </c>
      <c r="C210" s="99" t="s">
        <v>47</v>
      </c>
      <c r="D210" s="257"/>
    </row>
    <row r="211" spans="1:4">
      <c r="A211" s="99" t="s">
        <v>2220</v>
      </c>
      <c r="B211" s="99" t="s">
        <v>2218</v>
      </c>
      <c r="C211" s="99" t="s">
        <v>2219</v>
      </c>
      <c r="D211" s="257"/>
    </row>
    <row r="212" spans="1:4">
      <c r="A212" s="99" t="s">
        <v>59</v>
      </c>
      <c r="B212" s="99" t="s">
        <v>52</v>
      </c>
      <c r="C212" s="99" t="s">
        <v>53</v>
      </c>
      <c r="D212" s="257"/>
    </row>
    <row r="213" spans="1:4">
      <c r="A213" s="99" t="s">
        <v>70</v>
      </c>
      <c r="B213" s="99" t="s">
        <v>64</v>
      </c>
      <c r="C213" s="99" t="s">
        <v>65</v>
      </c>
      <c r="D213" s="257"/>
    </row>
    <row r="214" spans="1:4">
      <c r="A214" s="99" t="s">
        <v>79</v>
      </c>
      <c r="B214" s="99" t="s">
        <v>75</v>
      </c>
      <c r="C214" s="99" t="s">
        <v>76</v>
      </c>
      <c r="D214" s="257"/>
    </row>
    <row r="215" spans="1:4">
      <c r="A215" s="99" t="s">
        <v>86</v>
      </c>
      <c r="B215" s="99" t="s">
        <v>81</v>
      </c>
      <c r="C215" s="99" t="s">
        <v>82</v>
      </c>
      <c r="D215" s="257"/>
    </row>
    <row r="216" spans="1:4">
      <c r="A216" s="99" t="s">
        <v>93</v>
      </c>
      <c r="B216" s="99" t="s">
        <v>88</v>
      </c>
      <c r="C216" s="99" t="s">
        <v>89</v>
      </c>
      <c r="D216" s="257"/>
    </row>
    <row r="217" spans="1:4">
      <c r="A217" s="99" t="s">
        <v>100</v>
      </c>
      <c r="B217" s="99" t="s">
        <v>75</v>
      </c>
      <c r="C217" s="99" t="s">
        <v>97</v>
      </c>
      <c r="D217" s="257"/>
    </row>
    <row r="218" spans="1:4">
      <c r="A218" s="99" t="s">
        <v>108</v>
      </c>
      <c r="B218" s="99" t="s">
        <v>102</v>
      </c>
      <c r="C218" s="99" t="s">
        <v>103</v>
      </c>
      <c r="D218" s="257"/>
    </row>
    <row r="219" spans="1:4">
      <c r="A219" s="99" t="s">
        <v>115</v>
      </c>
      <c r="B219" s="99" t="s">
        <v>111</v>
      </c>
      <c r="C219" s="99" t="s">
        <v>112</v>
      </c>
      <c r="D219" s="257"/>
    </row>
    <row r="220" spans="1:4">
      <c r="A220" s="264" t="s">
        <v>1192</v>
      </c>
      <c r="B220" s="263" t="s">
        <v>836</v>
      </c>
      <c r="C220" s="263" t="s">
        <v>1191</v>
      </c>
      <c r="D220" s="257"/>
    </row>
    <row r="221" spans="1:4">
      <c r="A221" s="99" t="s">
        <v>121</v>
      </c>
      <c r="B221" s="99" t="s">
        <v>117</v>
      </c>
      <c r="C221" s="99" t="s">
        <v>118</v>
      </c>
      <c r="D221" s="257"/>
    </row>
    <row r="222" spans="1:4">
      <c r="A222" s="264" t="s">
        <v>1194</v>
      </c>
      <c r="B222" s="263" t="s">
        <v>1193</v>
      </c>
      <c r="C222" s="263" t="s">
        <v>488</v>
      </c>
      <c r="D222" s="257"/>
    </row>
    <row r="223" spans="1:4">
      <c r="A223" s="99" t="s">
        <v>132</v>
      </c>
      <c r="B223" s="99" t="s">
        <v>126</v>
      </c>
      <c r="C223" s="99" t="s">
        <v>127</v>
      </c>
      <c r="D223" s="257"/>
    </row>
    <row r="224" spans="1:4">
      <c r="A224" s="99" t="s">
        <v>138</v>
      </c>
      <c r="B224" s="99" t="s">
        <v>134</v>
      </c>
      <c r="C224" s="99" t="s">
        <v>2179</v>
      </c>
      <c r="D224" s="257"/>
    </row>
    <row r="225" spans="1:4">
      <c r="A225" s="99" t="s">
        <v>146</v>
      </c>
      <c r="B225" s="99" t="s">
        <v>142</v>
      </c>
      <c r="C225" s="99" t="s">
        <v>143</v>
      </c>
      <c r="D225" s="257"/>
    </row>
    <row r="226" spans="1:4">
      <c r="A226" s="99" t="s">
        <v>151</v>
      </c>
      <c r="B226" s="99" t="s">
        <v>147</v>
      </c>
      <c r="C226" s="99" t="s">
        <v>148</v>
      </c>
      <c r="D226" s="257"/>
    </row>
    <row r="227" spans="1:4">
      <c r="A227" s="99" t="s">
        <v>156</v>
      </c>
      <c r="B227" s="99" t="s">
        <v>152</v>
      </c>
      <c r="C227" s="99" t="s">
        <v>153</v>
      </c>
      <c r="D227" s="257"/>
    </row>
    <row r="228" spans="1:4">
      <c r="A228" s="261" t="s">
        <v>2182</v>
      </c>
      <c r="B228" s="99" t="s">
        <v>2180</v>
      </c>
      <c r="C228" s="99" t="s">
        <v>2181</v>
      </c>
      <c r="D228" s="257"/>
    </row>
    <row r="229" spans="1:4">
      <c r="A229" s="261" t="s">
        <v>161</v>
      </c>
      <c r="B229" s="99" t="s">
        <v>157</v>
      </c>
      <c r="C229" s="99" t="s">
        <v>158</v>
      </c>
      <c r="D229" s="257"/>
    </row>
    <row r="230" spans="1:4">
      <c r="A230" s="99" t="s">
        <v>166</v>
      </c>
      <c r="B230" s="99" t="s">
        <v>162</v>
      </c>
      <c r="C230" s="99" t="s">
        <v>163</v>
      </c>
      <c r="D230" s="257"/>
    </row>
    <row r="231" spans="1:4">
      <c r="A231" s="99" t="s">
        <v>173</v>
      </c>
      <c r="B231" s="99" t="s">
        <v>157</v>
      </c>
      <c r="C231" s="99" t="s">
        <v>168</v>
      </c>
      <c r="D231" s="257"/>
    </row>
    <row r="232" spans="1:4">
      <c r="A232" s="265" t="s">
        <v>1197</v>
      </c>
      <c r="B232" s="263" t="s">
        <v>1195</v>
      </c>
      <c r="C232" s="263" t="s">
        <v>1196</v>
      </c>
      <c r="D232" s="257"/>
    </row>
    <row r="233" spans="1:4">
      <c r="A233" s="99" t="s">
        <v>183</v>
      </c>
      <c r="B233" s="99" t="s">
        <v>178</v>
      </c>
      <c r="C233" s="99" t="s">
        <v>179</v>
      </c>
      <c r="D233" s="257"/>
    </row>
    <row r="234" spans="1:4">
      <c r="A234" s="262" t="s">
        <v>2259</v>
      </c>
      <c r="B234" s="99" t="s">
        <v>276</v>
      </c>
      <c r="C234" s="99" t="s">
        <v>2258</v>
      </c>
      <c r="D234" s="257"/>
    </row>
    <row r="235" spans="1:4">
      <c r="A235" s="265" t="s">
        <v>1200</v>
      </c>
      <c r="B235" s="263" t="s">
        <v>1198</v>
      </c>
      <c r="C235" s="263" t="s">
        <v>1199</v>
      </c>
      <c r="D235" s="257"/>
    </row>
    <row r="236" spans="1:4">
      <c r="A236" s="263" t="s">
        <v>191</v>
      </c>
      <c r="B236" s="263" t="s">
        <v>188</v>
      </c>
      <c r="C236" s="263" t="s">
        <v>189</v>
      </c>
      <c r="D236" s="257"/>
    </row>
    <row r="237" spans="1:4">
      <c r="A237" s="262" t="s">
        <v>2428</v>
      </c>
      <c r="B237" s="99" t="s">
        <v>1972</v>
      </c>
      <c r="C237" s="99" t="s">
        <v>1973</v>
      </c>
      <c r="D237" s="257"/>
    </row>
    <row r="238" spans="1:4">
      <c r="A238" s="264" t="s">
        <v>1975</v>
      </c>
      <c r="B238" s="99" t="s">
        <v>21</v>
      </c>
      <c r="C238" s="99" t="s">
        <v>1974</v>
      </c>
      <c r="D238" s="257"/>
    </row>
    <row r="239" spans="1:4">
      <c r="A239" s="99" t="s">
        <v>205</v>
      </c>
      <c r="B239" s="99" t="s">
        <v>199</v>
      </c>
      <c r="C239" s="99" t="s">
        <v>200</v>
      </c>
      <c r="D239" s="257"/>
    </row>
    <row r="240" spans="1:4">
      <c r="A240" s="99" t="s">
        <v>212</v>
      </c>
      <c r="B240" s="99" t="s">
        <v>208</v>
      </c>
      <c r="C240" s="99" t="s">
        <v>209</v>
      </c>
      <c r="D240" s="257"/>
    </row>
    <row r="241" spans="1:4">
      <c r="A241" s="99" t="s">
        <v>216</v>
      </c>
      <c r="B241" s="99" t="s">
        <v>213</v>
      </c>
      <c r="C241" s="99" t="s">
        <v>76</v>
      </c>
      <c r="D241" s="257"/>
    </row>
    <row r="242" spans="1:4">
      <c r="A242" s="99" t="s">
        <v>223</v>
      </c>
      <c r="B242" s="99" t="s">
        <v>218</v>
      </c>
      <c r="C242" s="99" t="s">
        <v>219</v>
      </c>
      <c r="D242" s="257"/>
    </row>
    <row r="243" spans="1:4">
      <c r="A243" s="261" t="s">
        <v>1306</v>
      </c>
      <c r="B243" s="99" t="s">
        <v>188</v>
      </c>
      <c r="C243" s="99" t="s">
        <v>225</v>
      </c>
      <c r="D243" s="257"/>
    </row>
    <row r="244" spans="1:4">
      <c r="A244" s="99" t="s">
        <v>232</v>
      </c>
      <c r="B244" s="99" t="s">
        <v>229</v>
      </c>
      <c r="C244" s="99" t="s">
        <v>230</v>
      </c>
      <c r="D244" s="257"/>
    </row>
    <row r="245" spans="1:4">
      <c r="A245" s="99" t="s">
        <v>239</v>
      </c>
      <c r="B245" s="99" t="s">
        <v>234</v>
      </c>
      <c r="C245" s="99" t="s">
        <v>235</v>
      </c>
      <c r="D245" s="257"/>
    </row>
    <row r="246" spans="1:4">
      <c r="A246" s="99" t="s">
        <v>246</v>
      </c>
      <c r="B246" s="99" t="s">
        <v>241</v>
      </c>
      <c r="C246" s="99" t="s">
        <v>242</v>
      </c>
      <c r="D246" s="257"/>
    </row>
    <row r="247" spans="1:4">
      <c r="A247" s="99" t="s">
        <v>255</v>
      </c>
      <c r="B247" s="99" t="s">
        <v>249</v>
      </c>
      <c r="C247" s="99" t="s">
        <v>250</v>
      </c>
      <c r="D247" s="257"/>
    </row>
    <row r="248" spans="1:4">
      <c r="A248" s="99" t="s">
        <v>263</v>
      </c>
      <c r="B248" s="99" t="s">
        <v>257</v>
      </c>
      <c r="C248" s="99" t="s">
        <v>258</v>
      </c>
      <c r="D248" s="257"/>
    </row>
    <row r="249" spans="1:4">
      <c r="A249" s="99" t="s">
        <v>270</v>
      </c>
      <c r="B249" s="99" t="s">
        <v>264</v>
      </c>
      <c r="C249" s="99" t="s">
        <v>265</v>
      </c>
      <c r="D249" s="257"/>
    </row>
    <row r="250" spans="1:4">
      <c r="A250" s="262" t="s">
        <v>1977</v>
      </c>
      <c r="B250" s="99" t="s">
        <v>21</v>
      </c>
      <c r="C250" s="99" t="s">
        <v>1976</v>
      </c>
      <c r="D250" s="257"/>
    </row>
    <row r="251" spans="1:4">
      <c r="A251" s="99" t="s">
        <v>281</v>
      </c>
      <c r="B251" s="99" t="s">
        <v>276</v>
      </c>
      <c r="C251" s="99" t="s">
        <v>277</v>
      </c>
      <c r="D251" s="257"/>
    </row>
    <row r="252" spans="1:4">
      <c r="A252" s="263" t="s">
        <v>1203</v>
      </c>
      <c r="B252" s="263" t="s">
        <v>1201</v>
      </c>
      <c r="C252" s="263" t="s">
        <v>1202</v>
      </c>
      <c r="D252" s="257"/>
    </row>
    <row r="253" spans="1:4">
      <c r="A253" s="99" t="s">
        <v>288</v>
      </c>
      <c r="B253" s="99" t="s">
        <v>2080</v>
      </c>
      <c r="C253" s="99" t="s">
        <v>283</v>
      </c>
      <c r="D253" s="257"/>
    </row>
    <row r="254" spans="1:4">
      <c r="A254" s="99" t="s">
        <v>292</v>
      </c>
      <c r="B254" s="99" t="s">
        <v>289</v>
      </c>
      <c r="C254" s="99" t="s">
        <v>290</v>
      </c>
      <c r="D254" s="257"/>
    </row>
    <row r="255" spans="1:4">
      <c r="A255" s="99" t="s">
        <v>296</v>
      </c>
      <c r="B255" s="99" t="s">
        <v>293</v>
      </c>
      <c r="C255" s="99" t="s">
        <v>294</v>
      </c>
      <c r="D255" s="257"/>
    </row>
    <row r="256" spans="1:4">
      <c r="A256" s="265" t="s">
        <v>1206</v>
      </c>
      <c r="B256" s="263" t="s">
        <v>2079</v>
      </c>
      <c r="C256" s="263" t="s">
        <v>1205</v>
      </c>
      <c r="D256" s="257"/>
    </row>
    <row r="257" spans="1:4">
      <c r="A257" s="99" t="s">
        <v>303</v>
      </c>
      <c r="B257" s="99" t="s">
        <v>298</v>
      </c>
      <c r="C257" s="99" t="s">
        <v>299</v>
      </c>
      <c r="D257" s="257"/>
    </row>
    <row r="258" spans="1:4">
      <c r="A258" s="99" t="s">
        <v>308</v>
      </c>
      <c r="B258" s="99" t="s">
        <v>276</v>
      </c>
      <c r="C258" s="99" t="s">
        <v>305</v>
      </c>
      <c r="D258" s="257"/>
    </row>
    <row r="259" spans="1:4">
      <c r="A259" s="99" t="s">
        <v>313</v>
      </c>
      <c r="B259" s="99" t="s">
        <v>309</v>
      </c>
      <c r="C259" s="99" t="s">
        <v>310</v>
      </c>
      <c r="D259" s="257"/>
    </row>
    <row r="260" spans="1:4">
      <c r="A260" s="262" t="s">
        <v>1208</v>
      </c>
      <c r="B260" s="263" t="s">
        <v>575</v>
      </c>
      <c r="C260" s="263" t="s">
        <v>1207</v>
      </c>
      <c r="D260" s="257"/>
    </row>
    <row r="261" spans="1:4">
      <c r="A261" s="99" t="s">
        <v>318</v>
      </c>
      <c r="B261" s="99" t="s">
        <v>314</v>
      </c>
      <c r="C261" s="99" t="s">
        <v>315</v>
      </c>
      <c r="D261" s="257"/>
    </row>
    <row r="262" spans="1:4">
      <c r="A262" s="99" t="s">
        <v>323</v>
      </c>
      <c r="B262" s="99" t="s">
        <v>319</v>
      </c>
      <c r="C262" s="99" t="s">
        <v>320</v>
      </c>
      <c r="D262" s="257"/>
    </row>
    <row r="263" spans="1:4">
      <c r="A263" s="99" t="s">
        <v>329</v>
      </c>
      <c r="B263" s="99" t="s">
        <v>325</v>
      </c>
      <c r="C263" s="99" t="s">
        <v>326</v>
      </c>
      <c r="D263" s="257"/>
    </row>
    <row r="264" spans="1:4">
      <c r="A264" s="99" t="s">
        <v>334</v>
      </c>
      <c r="B264" s="99" t="s">
        <v>331</v>
      </c>
      <c r="C264" s="99" t="s">
        <v>332</v>
      </c>
      <c r="D264" s="257"/>
    </row>
    <row r="265" spans="1:4">
      <c r="A265" s="261" t="s">
        <v>1978</v>
      </c>
      <c r="B265" s="99" t="s">
        <v>343</v>
      </c>
      <c r="C265" s="99" t="s">
        <v>344</v>
      </c>
      <c r="D265" s="257"/>
    </row>
    <row r="266" spans="1:4">
      <c r="A266" s="261" t="s">
        <v>1979</v>
      </c>
      <c r="B266" s="99" t="s">
        <v>349</v>
      </c>
      <c r="C266" s="99" t="s">
        <v>76</v>
      </c>
      <c r="D266" s="257"/>
    </row>
    <row r="267" spans="1:4">
      <c r="A267" s="264" t="s">
        <v>1980</v>
      </c>
      <c r="B267" s="99" t="s">
        <v>350</v>
      </c>
      <c r="C267" s="99" t="s">
        <v>351</v>
      </c>
      <c r="D267" s="257"/>
    </row>
    <row r="268" spans="1:4">
      <c r="A268" s="265" t="s">
        <v>1981</v>
      </c>
      <c r="B268" s="263" t="s">
        <v>1073</v>
      </c>
      <c r="C268" s="263" t="s">
        <v>2429</v>
      </c>
      <c r="D268" s="257"/>
    </row>
    <row r="269" spans="1:4">
      <c r="A269" s="99" t="s">
        <v>360</v>
      </c>
      <c r="B269" s="99" t="s">
        <v>355</v>
      </c>
      <c r="C269" s="99" t="s">
        <v>356</v>
      </c>
      <c r="D269" s="257"/>
    </row>
    <row r="270" spans="1:4">
      <c r="A270" s="99" t="s">
        <v>368</v>
      </c>
      <c r="B270" s="99" t="s">
        <v>364</v>
      </c>
      <c r="C270" s="99" t="s">
        <v>365</v>
      </c>
      <c r="D270" s="257"/>
    </row>
    <row r="271" spans="1:4">
      <c r="A271" s="99" t="s">
        <v>378</v>
      </c>
      <c r="B271" s="99" t="s">
        <v>373</v>
      </c>
      <c r="C271" s="99" t="s">
        <v>374</v>
      </c>
      <c r="D271" s="257"/>
    </row>
    <row r="272" spans="1:4">
      <c r="A272" s="99" t="s">
        <v>383</v>
      </c>
      <c r="B272" s="99" t="s">
        <v>380</v>
      </c>
      <c r="C272" s="99" t="s">
        <v>381</v>
      </c>
      <c r="D272" s="257"/>
    </row>
    <row r="273" spans="1:4">
      <c r="A273" s="265" t="s">
        <v>1214</v>
      </c>
      <c r="B273" s="263" t="s">
        <v>1211</v>
      </c>
      <c r="C273" s="263" t="s">
        <v>1212</v>
      </c>
      <c r="D273" s="257"/>
    </row>
    <row r="274" spans="1:4">
      <c r="A274" s="99" t="s">
        <v>388</v>
      </c>
      <c r="B274" s="99" t="s">
        <v>331</v>
      </c>
      <c r="C274" s="99" t="s">
        <v>299</v>
      </c>
      <c r="D274" s="257"/>
    </row>
    <row r="275" spans="1:4">
      <c r="A275" s="99" t="s">
        <v>394</v>
      </c>
      <c r="B275" s="99" t="s">
        <v>390</v>
      </c>
      <c r="C275" s="99" t="s">
        <v>391</v>
      </c>
      <c r="D275" s="257"/>
    </row>
    <row r="276" spans="1:4">
      <c r="A276" s="99" t="s">
        <v>397</v>
      </c>
      <c r="B276" s="99" t="s">
        <v>395</v>
      </c>
      <c r="C276" s="99" t="s">
        <v>396</v>
      </c>
      <c r="D276" s="257"/>
    </row>
    <row r="277" spans="1:4">
      <c r="A277" s="99" t="s">
        <v>404</v>
      </c>
      <c r="B277" s="99" t="s">
        <v>399</v>
      </c>
      <c r="C277" s="99" t="s">
        <v>400</v>
      </c>
      <c r="D277" s="257"/>
    </row>
    <row r="278" spans="1:4">
      <c r="A278" s="99" t="s">
        <v>406</v>
      </c>
      <c r="B278" s="99" t="s">
        <v>142</v>
      </c>
      <c r="C278" s="99" t="s">
        <v>405</v>
      </c>
      <c r="D278" s="257"/>
    </row>
    <row r="279" spans="1:4">
      <c r="A279" s="99" t="s">
        <v>409</v>
      </c>
      <c r="B279" s="99" t="s">
        <v>407</v>
      </c>
      <c r="C279" s="99" t="s">
        <v>408</v>
      </c>
      <c r="D279" s="257"/>
    </row>
    <row r="280" spans="1:4">
      <c r="A280" s="99" t="s">
        <v>414</v>
      </c>
      <c r="B280" s="99" t="s">
        <v>410</v>
      </c>
      <c r="C280" s="99" t="s">
        <v>411</v>
      </c>
      <c r="D280" s="257"/>
    </row>
    <row r="281" spans="1:4">
      <c r="A281" s="99" t="s">
        <v>417</v>
      </c>
      <c r="B281" s="99" t="s">
        <v>415</v>
      </c>
      <c r="C281" s="99" t="s">
        <v>271</v>
      </c>
      <c r="D281" s="257"/>
    </row>
    <row r="282" spans="1:4">
      <c r="A282" s="99" t="s">
        <v>423</v>
      </c>
      <c r="B282" s="99" t="s">
        <v>415</v>
      </c>
      <c r="C282" s="99" t="s">
        <v>419</v>
      </c>
      <c r="D282" s="257"/>
    </row>
    <row r="283" spans="1:4">
      <c r="A283" s="99" t="s">
        <v>438</v>
      </c>
      <c r="B283" s="99" t="s">
        <v>433</v>
      </c>
      <c r="C283" s="99" t="s">
        <v>434</v>
      </c>
      <c r="D283" s="257"/>
    </row>
    <row r="284" spans="1:4">
      <c r="A284" s="99" t="s">
        <v>429</v>
      </c>
      <c r="B284" s="99" t="s">
        <v>425</v>
      </c>
      <c r="C284" s="99" t="s">
        <v>426</v>
      </c>
      <c r="D284" s="257"/>
    </row>
    <row r="285" spans="1:4">
      <c r="A285" s="99" t="s">
        <v>432</v>
      </c>
      <c r="B285" s="99" t="s">
        <v>430</v>
      </c>
      <c r="C285" s="99" t="s">
        <v>158</v>
      </c>
      <c r="D285" s="257"/>
    </row>
    <row r="286" spans="1:4">
      <c r="A286" s="99" t="s">
        <v>445</v>
      </c>
      <c r="B286" s="99" t="s">
        <v>440</v>
      </c>
      <c r="C286" s="99" t="s">
        <v>441</v>
      </c>
      <c r="D286" s="257"/>
    </row>
    <row r="287" spans="1:4">
      <c r="A287" s="262" t="s">
        <v>1308</v>
      </c>
      <c r="B287" s="99" t="s">
        <v>448</v>
      </c>
      <c r="C287" s="99" t="s">
        <v>449</v>
      </c>
      <c r="D287" s="257"/>
    </row>
    <row r="288" spans="1:4">
      <c r="A288" s="261" t="s">
        <v>2148</v>
      </c>
      <c r="B288" s="99" t="s">
        <v>2147</v>
      </c>
      <c r="C288" s="99" t="s">
        <v>310</v>
      </c>
      <c r="D288" s="257"/>
    </row>
    <row r="289" spans="1:4">
      <c r="A289" s="99" t="s">
        <v>459</v>
      </c>
      <c r="B289" s="99" t="s">
        <v>399</v>
      </c>
      <c r="C289" s="99" t="s">
        <v>456</v>
      </c>
      <c r="D289" s="257"/>
    </row>
    <row r="290" spans="1:4">
      <c r="A290" s="99" t="s">
        <v>466</v>
      </c>
      <c r="B290" s="99" t="s">
        <v>461</v>
      </c>
      <c r="C290" s="99" t="s">
        <v>462</v>
      </c>
      <c r="D290" s="257"/>
    </row>
    <row r="291" spans="1:4">
      <c r="A291" s="99" t="s">
        <v>470</v>
      </c>
      <c r="B291" s="99" t="s">
        <v>399</v>
      </c>
      <c r="C291" s="99" t="s">
        <v>468</v>
      </c>
      <c r="D291" s="257"/>
    </row>
    <row r="292" spans="1:4">
      <c r="A292" s="99" t="s">
        <v>473</v>
      </c>
      <c r="B292" s="99" t="s">
        <v>471</v>
      </c>
      <c r="C292" s="99" t="s">
        <v>472</v>
      </c>
      <c r="D292" s="257"/>
    </row>
    <row r="293" spans="1:4">
      <c r="A293" s="99" t="s">
        <v>479</v>
      </c>
      <c r="B293" s="99" t="s">
        <v>475</v>
      </c>
      <c r="C293" s="99" t="s">
        <v>476</v>
      </c>
      <c r="D293" s="257"/>
    </row>
    <row r="294" spans="1:4">
      <c r="A294" s="99" t="s">
        <v>484</v>
      </c>
      <c r="B294" s="99" t="s">
        <v>481</v>
      </c>
      <c r="C294" s="99" t="s">
        <v>482</v>
      </c>
      <c r="D294" s="257"/>
    </row>
    <row r="295" spans="1:4">
      <c r="A295" s="99" t="s">
        <v>486</v>
      </c>
      <c r="B295" s="99" t="s">
        <v>178</v>
      </c>
      <c r="C295" s="99" t="s">
        <v>2059</v>
      </c>
      <c r="D295" s="257"/>
    </row>
    <row r="296" spans="1:4">
      <c r="A296" s="99" t="s">
        <v>490</v>
      </c>
      <c r="B296" s="99" t="s">
        <v>487</v>
      </c>
      <c r="C296" s="99" t="s">
        <v>488</v>
      </c>
      <c r="D296" s="257"/>
    </row>
    <row r="297" spans="1:4">
      <c r="A297" s="262" t="s">
        <v>1216</v>
      </c>
      <c r="B297" s="263" t="s">
        <v>1215</v>
      </c>
      <c r="C297" s="263" t="s">
        <v>163</v>
      </c>
      <c r="D297" s="257"/>
    </row>
    <row r="298" spans="1:4">
      <c r="A298" s="262" t="s">
        <v>2062</v>
      </c>
      <c r="B298" s="263" t="s">
        <v>337</v>
      </c>
      <c r="C298" s="263" t="s">
        <v>338</v>
      </c>
      <c r="D298" s="257"/>
    </row>
    <row r="299" spans="1:4">
      <c r="A299" s="99" t="s">
        <v>496</v>
      </c>
      <c r="B299" s="99" t="s">
        <v>492</v>
      </c>
      <c r="C299" s="99" t="s">
        <v>493</v>
      </c>
      <c r="D299" s="257"/>
    </row>
    <row r="300" spans="1:4">
      <c r="A300" s="99" t="s">
        <v>502</v>
      </c>
      <c r="B300" s="99" t="s">
        <v>293</v>
      </c>
      <c r="C300" s="99" t="s">
        <v>488</v>
      </c>
      <c r="D300" s="257"/>
    </row>
    <row r="301" spans="1:4">
      <c r="A301" s="99" t="s">
        <v>509</v>
      </c>
      <c r="B301" s="99" t="s">
        <v>241</v>
      </c>
      <c r="C301" s="99" t="s">
        <v>505</v>
      </c>
      <c r="D301" s="257"/>
    </row>
    <row r="302" spans="1:4">
      <c r="A302" s="99" t="s">
        <v>516</v>
      </c>
      <c r="B302" s="99" t="s">
        <v>512</v>
      </c>
      <c r="C302" s="99" t="s">
        <v>513</v>
      </c>
      <c r="D302" s="257"/>
    </row>
    <row r="303" spans="1:4">
      <c r="A303" s="99" t="s">
        <v>523</v>
      </c>
      <c r="B303" s="99" t="s">
        <v>126</v>
      </c>
      <c r="C303" s="99" t="s">
        <v>519</v>
      </c>
      <c r="D303" s="257"/>
    </row>
    <row r="304" spans="1:4">
      <c r="A304" s="99" t="s">
        <v>529</v>
      </c>
      <c r="B304" s="99" t="s">
        <v>364</v>
      </c>
      <c r="C304" s="99" t="s">
        <v>526</v>
      </c>
      <c r="D304" s="257"/>
    </row>
    <row r="305" spans="1:4">
      <c r="A305" s="99" t="s">
        <v>536</v>
      </c>
      <c r="B305" s="99" t="s">
        <v>532</v>
      </c>
      <c r="C305" s="99" t="s">
        <v>533</v>
      </c>
      <c r="D305" s="257"/>
    </row>
    <row r="306" spans="1:4">
      <c r="A306" s="99" t="s">
        <v>542</v>
      </c>
      <c r="B306" s="99" t="s">
        <v>538</v>
      </c>
      <c r="C306" s="99" t="s">
        <v>539</v>
      </c>
      <c r="D306" s="257"/>
    </row>
    <row r="307" spans="1:4">
      <c r="A307" s="99" t="s">
        <v>548</v>
      </c>
      <c r="B307" s="99" t="s">
        <v>543</v>
      </c>
      <c r="C307" s="99" t="s">
        <v>544</v>
      </c>
      <c r="D307" s="257"/>
    </row>
    <row r="308" spans="1:4">
      <c r="A308" s="99" t="s">
        <v>553</v>
      </c>
      <c r="B308" s="99" t="s">
        <v>549</v>
      </c>
      <c r="C308" s="99" t="s">
        <v>550</v>
      </c>
      <c r="D308" s="257"/>
    </row>
    <row r="309" spans="1:4">
      <c r="A309" s="99" t="s">
        <v>556</v>
      </c>
      <c r="B309" s="99" t="s">
        <v>554</v>
      </c>
      <c r="C309" s="99" t="s">
        <v>555</v>
      </c>
      <c r="D309" s="257"/>
    </row>
    <row r="310" spans="1:4">
      <c r="A310" s="262" t="s">
        <v>1985</v>
      </c>
      <c r="B310" s="99" t="s">
        <v>425</v>
      </c>
      <c r="C310" s="99" t="s">
        <v>1984</v>
      </c>
      <c r="D310" s="257"/>
    </row>
    <row r="311" spans="1:4">
      <c r="A311" s="99" t="s">
        <v>561</v>
      </c>
      <c r="B311" s="99" t="s">
        <v>142</v>
      </c>
      <c r="C311" s="99" t="s">
        <v>558</v>
      </c>
      <c r="D311" s="257"/>
    </row>
    <row r="312" spans="1:4">
      <c r="A312" s="264" t="s">
        <v>1988</v>
      </c>
      <c r="B312" s="99" t="s">
        <v>1986</v>
      </c>
      <c r="C312" s="99" t="s">
        <v>1987</v>
      </c>
      <c r="D312" s="257"/>
    </row>
    <row r="313" spans="1:4">
      <c r="A313" s="99" t="s">
        <v>1217</v>
      </c>
      <c r="B313" s="99" t="s">
        <v>564</v>
      </c>
      <c r="C313" s="99" t="s">
        <v>565</v>
      </c>
      <c r="D313" s="257"/>
    </row>
    <row r="314" spans="1:4">
      <c r="A314" s="99" t="s">
        <v>573</v>
      </c>
      <c r="B314" s="99" t="s">
        <v>425</v>
      </c>
      <c r="C314" s="99" t="s">
        <v>570</v>
      </c>
      <c r="D314" s="257"/>
    </row>
    <row r="315" spans="1:4">
      <c r="A315" s="99" t="s">
        <v>579</v>
      </c>
      <c r="B315" s="99" t="s">
        <v>575</v>
      </c>
      <c r="C315" s="99" t="s">
        <v>576</v>
      </c>
      <c r="D315" s="257"/>
    </row>
    <row r="316" spans="1:4">
      <c r="A316" s="263" t="s">
        <v>1223</v>
      </c>
      <c r="B316" s="263" t="s">
        <v>39</v>
      </c>
      <c r="C316" s="263" t="s">
        <v>1219</v>
      </c>
      <c r="D316" s="257"/>
    </row>
    <row r="317" spans="1:4">
      <c r="A317" s="99" t="s">
        <v>583</v>
      </c>
      <c r="B317" s="99" t="s">
        <v>581</v>
      </c>
      <c r="C317" s="99" t="s">
        <v>582</v>
      </c>
      <c r="D317" s="257"/>
    </row>
    <row r="318" spans="1:4">
      <c r="A318" s="99" t="s">
        <v>586</v>
      </c>
      <c r="B318" s="99" t="s">
        <v>584</v>
      </c>
      <c r="C318" s="99" t="s">
        <v>585</v>
      </c>
      <c r="D318" s="257"/>
    </row>
    <row r="319" spans="1:4">
      <c r="A319" s="99" t="s">
        <v>590</v>
      </c>
      <c r="B319" s="99" t="s">
        <v>355</v>
      </c>
      <c r="C319" s="99" t="s">
        <v>195</v>
      </c>
      <c r="D319" s="257"/>
    </row>
    <row r="320" spans="1:4">
      <c r="A320" s="99" t="s">
        <v>592</v>
      </c>
      <c r="B320" s="99" t="s">
        <v>355</v>
      </c>
      <c r="C320" s="99" t="s">
        <v>591</v>
      </c>
      <c r="D320" s="257"/>
    </row>
    <row r="321" spans="1:4">
      <c r="A321" s="99" t="s">
        <v>595</v>
      </c>
      <c r="B321" s="99" t="s">
        <v>425</v>
      </c>
      <c r="C321" s="99" t="s">
        <v>242</v>
      </c>
      <c r="D321" s="257"/>
    </row>
    <row r="322" spans="1:4">
      <c r="A322" s="99" t="s">
        <v>599</v>
      </c>
      <c r="B322" s="99" t="s">
        <v>88</v>
      </c>
      <c r="C322" s="99" t="s">
        <v>597</v>
      </c>
      <c r="D322" s="257"/>
    </row>
    <row r="323" spans="1:4">
      <c r="A323" s="99" t="s">
        <v>606</v>
      </c>
      <c r="B323" s="99" t="s">
        <v>601</v>
      </c>
      <c r="C323" s="99" t="s">
        <v>602</v>
      </c>
      <c r="D323" s="257"/>
    </row>
    <row r="324" spans="1:4">
      <c r="A324" s="99" t="s">
        <v>615</v>
      </c>
      <c r="B324" s="99" t="s">
        <v>609</v>
      </c>
      <c r="C324" s="99" t="s">
        <v>610</v>
      </c>
      <c r="D324" s="257"/>
    </row>
    <row r="325" spans="1:4">
      <c r="A325" s="99" t="s">
        <v>619</v>
      </c>
      <c r="B325" s="99" t="s">
        <v>178</v>
      </c>
      <c r="C325" s="99" t="s">
        <v>617</v>
      </c>
      <c r="D325" s="257"/>
    </row>
    <row r="326" spans="1:4">
      <c r="A326" s="99" t="s">
        <v>628</v>
      </c>
      <c r="B326" s="99" t="s">
        <v>621</v>
      </c>
      <c r="C326" s="99" t="s">
        <v>622</v>
      </c>
      <c r="D326" s="257"/>
    </row>
    <row r="327" spans="1:4">
      <c r="A327" s="99" t="s">
        <v>636</v>
      </c>
      <c r="B327" s="99" t="s">
        <v>425</v>
      </c>
      <c r="C327" s="99" t="s">
        <v>631</v>
      </c>
      <c r="D327" s="257"/>
    </row>
    <row r="328" spans="1:4">
      <c r="A328" s="99" t="s">
        <v>643</v>
      </c>
      <c r="B328" s="99" t="s">
        <v>639</v>
      </c>
      <c r="C328" s="99" t="s">
        <v>640</v>
      </c>
      <c r="D328" s="257"/>
    </row>
    <row r="329" spans="1:4">
      <c r="A329" s="99" t="s">
        <v>650</v>
      </c>
      <c r="B329" s="99" t="s">
        <v>646</v>
      </c>
      <c r="C329" s="99" t="s">
        <v>344</v>
      </c>
      <c r="D329" s="257"/>
    </row>
    <row r="330" spans="1:4">
      <c r="A330" s="264" t="s">
        <v>1989</v>
      </c>
      <c r="B330" s="99" t="s">
        <v>898</v>
      </c>
      <c r="C330" s="99" t="s">
        <v>2157</v>
      </c>
      <c r="D330" s="257"/>
    </row>
    <row r="331" spans="1:4">
      <c r="A331" s="99" t="s">
        <v>661</v>
      </c>
      <c r="B331" s="99" t="s">
        <v>355</v>
      </c>
      <c r="C331" s="99" t="s">
        <v>659</v>
      </c>
      <c r="D331" s="257"/>
    </row>
    <row r="332" spans="1:4">
      <c r="A332" s="99" t="s">
        <v>671</v>
      </c>
      <c r="B332" s="99" t="s">
        <v>433</v>
      </c>
      <c r="C332" s="99" t="s">
        <v>669</v>
      </c>
      <c r="D332" s="257"/>
    </row>
    <row r="333" spans="1:4">
      <c r="A333" s="265" t="s">
        <v>1226</v>
      </c>
      <c r="B333" s="263" t="s">
        <v>448</v>
      </c>
      <c r="C333" s="263" t="s">
        <v>1225</v>
      </c>
      <c r="D333" s="257"/>
    </row>
    <row r="334" spans="1:4">
      <c r="A334" s="99" t="s">
        <v>674</v>
      </c>
      <c r="B334" s="99" t="s">
        <v>102</v>
      </c>
      <c r="C334" s="99" t="s">
        <v>235</v>
      </c>
      <c r="D334" s="257"/>
    </row>
    <row r="335" spans="1:4">
      <c r="A335" s="99" t="s">
        <v>679</v>
      </c>
      <c r="B335" s="99" t="s">
        <v>676</v>
      </c>
      <c r="C335" s="99" t="s">
        <v>369</v>
      </c>
      <c r="D335" s="257"/>
    </row>
    <row r="336" spans="1:4">
      <c r="A336" s="99" t="s">
        <v>684</v>
      </c>
      <c r="B336" s="99" t="s">
        <v>681</v>
      </c>
      <c r="C336" s="99" t="s">
        <v>682</v>
      </c>
      <c r="D336" s="257"/>
    </row>
    <row r="337" spans="1:4">
      <c r="A337" s="99" t="s">
        <v>688</v>
      </c>
      <c r="B337" s="99" t="s">
        <v>241</v>
      </c>
      <c r="C337" s="99" t="s">
        <v>685</v>
      </c>
      <c r="D337" s="257"/>
    </row>
    <row r="338" spans="1:4">
      <c r="A338" s="99" t="s">
        <v>693</v>
      </c>
      <c r="B338" s="99" t="s">
        <v>81</v>
      </c>
      <c r="C338" s="99" t="s">
        <v>689</v>
      </c>
      <c r="D338" s="257"/>
    </row>
    <row r="339" spans="1:4">
      <c r="A339" s="99" t="s">
        <v>698</v>
      </c>
      <c r="B339" s="99" t="s">
        <v>142</v>
      </c>
      <c r="C339" s="99" t="s">
        <v>695</v>
      </c>
      <c r="D339" s="257"/>
    </row>
    <row r="340" spans="1:4">
      <c r="A340" s="261" t="s">
        <v>2034</v>
      </c>
      <c r="B340" s="99" t="s">
        <v>157</v>
      </c>
      <c r="C340" s="99" t="s">
        <v>2033</v>
      </c>
      <c r="D340" s="257"/>
    </row>
    <row r="341" spans="1:4">
      <c r="A341" s="99" t="s">
        <v>704</v>
      </c>
      <c r="B341" s="99" t="s">
        <v>701</v>
      </c>
      <c r="C341" s="99" t="s">
        <v>702</v>
      </c>
      <c r="D341" s="257"/>
    </row>
    <row r="342" spans="1:4">
      <c r="A342" s="99" t="s">
        <v>712</v>
      </c>
      <c r="B342" s="99" t="s">
        <v>706</v>
      </c>
      <c r="C342" s="99" t="s">
        <v>707</v>
      </c>
      <c r="D342" s="257"/>
    </row>
    <row r="343" spans="1:4">
      <c r="A343" s="99" t="s">
        <v>716</v>
      </c>
      <c r="B343" s="99" t="s">
        <v>293</v>
      </c>
      <c r="C343" s="99" t="s">
        <v>713</v>
      </c>
      <c r="D343" s="257"/>
    </row>
    <row r="344" spans="1:4">
      <c r="A344" s="99" t="s">
        <v>720</v>
      </c>
      <c r="B344" s="99" t="s">
        <v>717</v>
      </c>
      <c r="C344" s="99" t="s">
        <v>299</v>
      </c>
      <c r="D344" s="257"/>
    </row>
    <row r="345" spans="1:4">
      <c r="A345" s="264" t="s">
        <v>1230</v>
      </c>
      <c r="B345" s="263" t="s">
        <v>1228</v>
      </c>
      <c r="C345" s="263" t="s">
        <v>1229</v>
      </c>
      <c r="D345" s="257"/>
    </row>
    <row r="346" spans="1:4">
      <c r="A346" s="99" t="s">
        <v>725</v>
      </c>
      <c r="B346" s="99" t="s">
        <v>721</v>
      </c>
      <c r="C346" s="99" t="s">
        <v>722</v>
      </c>
      <c r="D346" s="257"/>
    </row>
    <row r="347" spans="1:4">
      <c r="A347" s="262" t="s">
        <v>1992</v>
      </c>
      <c r="B347" s="99" t="s">
        <v>257</v>
      </c>
      <c r="C347" s="99" t="s">
        <v>1990</v>
      </c>
      <c r="D347" s="257"/>
    </row>
    <row r="348" spans="1:4">
      <c r="A348" s="262" t="s">
        <v>1235</v>
      </c>
      <c r="B348" s="99" t="s">
        <v>448</v>
      </c>
      <c r="C348" s="99" t="s">
        <v>1234</v>
      </c>
      <c r="D348" s="257"/>
    </row>
    <row r="349" spans="1:4">
      <c r="A349" s="99" t="s">
        <v>732</v>
      </c>
      <c r="B349" s="99" t="s">
        <v>728</v>
      </c>
      <c r="C349" s="99" t="s">
        <v>729</v>
      </c>
      <c r="D349" s="257"/>
    </row>
    <row r="350" spans="1:4">
      <c r="A350" s="99" t="s">
        <v>735</v>
      </c>
      <c r="B350" s="99" t="s">
        <v>399</v>
      </c>
      <c r="C350" s="99" t="s">
        <v>733</v>
      </c>
      <c r="D350" s="257"/>
    </row>
    <row r="351" spans="1:4">
      <c r="A351" s="99" t="s">
        <v>738</v>
      </c>
      <c r="B351" s="99" t="s">
        <v>380</v>
      </c>
      <c r="C351" s="99" t="s">
        <v>736</v>
      </c>
      <c r="D351" s="257"/>
    </row>
    <row r="352" spans="1:4">
      <c r="A352" s="99" t="s">
        <v>742</v>
      </c>
      <c r="B352" s="99" t="s">
        <v>425</v>
      </c>
      <c r="C352" s="99" t="s">
        <v>739</v>
      </c>
      <c r="D352" s="257"/>
    </row>
    <row r="353" spans="1:4">
      <c r="A353" s="99" t="s">
        <v>745</v>
      </c>
      <c r="B353" s="99" t="s">
        <v>293</v>
      </c>
      <c r="C353" s="99" t="s">
        <v>743</v>
      </c>
      <c r="D353" s="257"/>
    </row>
    <row r="354" spans="1:4">
      <c r="A354" s="99" t="s">
        <v>752</v>
      </c>
      <c r="B354" s="99" t="s">
        <v>749</v>
      </c>
      <c r="C354" s="99" t="s">
        <v>750</v>
      </c>
      <c r="D354" s="257"/>
    </row>
    <row r="355" spans="1:4">
      <c r="A355" s="99" t="s">
        <v>755</v>
      </c>
      <c r="B355" s="99" t="s">
        <v>621</v>
      </c>
      <c r="C355" s="99" t="s">
        <v>754</v>
      </c>
      <c r="D355" s="257"/>
    </row>
    <row r="356" spans="1:4">
      <c r="A356" s="263" t="s">
        <v>1233</v>
      </c>
      <c r="B356" s="263" t="s">
        <v>1231</v>
      </c>
      <c r="C356" s="263" t="s">
        <v>1232</v>
      </c>
      <c r="D356" s="257"/>
    </row>
    <row r="357" spans="1:4">
      <c r="A357" s="263" t="s">
        <v>1236</v>
      </c>
      <c r="B357" s="263" t="s">
        <v>487</v>
      </c>
      <c r="C357" s="263" t="s">
        <v>143</v>
      </c>
      <c r="D357" s="257"/>
    </row>
    <row r="358" spans="1:4">
      <c r="A358" s="99" t="s">
        <v>761</v>
      </c>
      <c r="B358" s="99" t="s">
        <v>757</v>
      </c>
      <c r="C358" s="99" t="s">
        <v>758</v>
      </c>
      <c r="D358" s="257"/>
    </row>
    <row r="359" spans="1:4">
      <c r="A359" s="99" t="s">
        <v>767</v>
      </c>
      <c r="B359" s="99" t="s">
        <v>234</v>
      </c>
      <c r="C359" s="99" t="s">
        <v>764</v>
      </c>
      <c r="D359" s="257"/>
    </row>
    <row r="360" spans="1:4">
      <c r="A360" s="261" t="s">
        <v>2132</v>
      </c>
      <c r="B360" s="99" t="s">
        <v>2130</v>
      </c>
      <c r="C360" s="99" t="s">
        <v>184</v>
      </c>
      <c r="D360" s="257"/>
    </row>
    <row r="361" spans="1:4">
      <c r="A361" s="261" t="s">
        <v>2136</v>
      </c>
      <c r="B361" s="99" t="s">
        <v>2134</v>
      </c>
      <c r="C361" s="99" t="s">
        <v>2135</v>
      </c>
      <c r="D361" s="257"/>
    </row>
    <row r="362" spans="1:4">
      <c r="A362" s="99" t="s">
        <v>776</v>
      </c>
      <c r="B362" s="99" t="s">
        <v>717</v>
      </c>
      <c r="C362" s="99" t="s">
        <v>773</v>
      </c>
      <c r="D362" s="257"/>
    </row>
    <row r="363" spans="1:4">
      <c r="A363" s="99" t="s">
        <v>782</v>
      </c>
      <c r="B363" s="99" t="s">
        <v>778</v>
      </c>
      <c r="C363" s="99" t="s">
        <v>779</v>
      </c>
      <c r="D363" s="257"/>
    </row>
    <row r="364" spans="1:4">
      <c r="A364" s="263" t="s">
        <v>1237</v>
      </c>
      <c r="B364" s="263" t="s">
        <v>337</v>
      </c>
      <c r="C364" s="263" t="s">
        <v>2090</v>
      </c>
      <c r="D364" s="257"/>
    </row>
    <row r="365" spans="1:4">
      <c r="A365" s="99" t="s">
        <v>788</v>
      </c>
      <c r="B365" s="99" t="s">
        <v>784</v>
      </c>
      <c r="C365" s="99" t="s">
        <v>785</v>
      </c>
      <c r="D365" s="257"/>
    </row>
    <row r="366" spans="1:4">
      <c r="A366" s="99" t="s">
        <v>794</v>
      </c>
      <c r="B366" s="99" t="s">
        <v>790</v>
      </c>
      <c r="C366" s="99" t="s">
        <v>791</v>
      </c>
      <c r="D366" s="257"/>
    </row>
    <row r="367" spans="1:4">
      <c r="A367" s="99" t="s">
        <v>798</v>
      </c>
      <c r="B367" s="99" t="s">
        <v>795</v>
      </c>
      <c r="C367" s="99" t="s">
        <v>488</v>
      </c>
      <c r="D367" s="257"/>
    </row>
    <row r="368" spans="1:4">
      <c r="A368" s="263" t="s">
        <v>1244</v>
      </c>
      <c r="B368" s="263" t="s">
        <v>1239</v>
      </c>
      <c r="C368" s="263" t="s">
        <v>1240</v>
      </c>
      <c r="D368" s="257"/>
    </row>
    <row r="369" spans="1:4">
      <c r="A369" s="99" t="s">
        <v>803</v>
      </c>
      <c r="B369" s="99" t="s">
        <v>800</v>
      </c>
      <c r="C369" s="99" t="s">
        <v>801</v>
      </c>
      <c r="D369" s="257"/>
    </row>
    <row r="370" spans="1:4">
      <c r="A370" s="99" t="s">
        <v>808</v>
      </c>
      <c r="B370" s="99" t="s">
        <v>805</v>
      </c>
      <c r="C370" s="99" t="s">
        <v>806</v>
      </c>
      <c r="D370" s="257"/>
    </row>
    <row r="371" spans="1:4">
      <c r="A371" s="99" t="s">
        <v>813</v>
      </c>
      <c r="B371" s="99" t="s">
        <v>810</v>
      </c>
      <c r="C371" s="99" t="s">
        <v>811</v>
      </c>
      <c r="D371" s="257"/>
    </row>
    <row r="372" spans="1:4">
      <c r="A372" s="99" t="s">
        <v>816</v>
      </c>
      <c r="B372" s="99" t="s">
        <v>425</v>
      </c>
      <c r="C372" s="99" t="s">
        <v>815</v>
      </c>
      <c r="D372" s="257"/>
    </row>
    <row r="373" spans="1:4">
      <c r="A373" s="99" t="s">
        <v>824</v>
      </c>
      <c r="B373" s="99" t="s">
        <v>818</v>
      </c>
      <c r="C373" s="99" t="s">
        <v>819</v>
      </c>
      <c r="D373" s="257"/>
    </row>
    <row r="374" spans="1:4">
      <c r="A374" s="99" t="s">
        <v>827</v>
      </c>
      <c r="B374" s="99" t="s">
        <v>355</v>
      </c>
      <c r="C374" s="99" t="s">
        <v>826</v>
      </c>
      <c r="D374" s="257"/>
    </row>
    <row r="375" spans="1:4">
      <c r="A375" s="99" t="s">
        <v>832</v>
      </c>
      <c r="B375" s="99" t="s">
        <v>829</v>
      </c>
      <c r="C375" s="99" t="s">
        <v>830</v>
      </c>
      <c r="D375" s="257"/>
    </row>
    <row r="376" spans="1:4">
      <c r="A376" s="99" t="s">
        <v>835</v>
      </c>
      <c r="B376" s="99" t="s">
        <v>178</v>
      </c>
      <c r="C376" s="99" t="s">
        <v>834</v>
      </c>
      <c r="D376" s="257"/>
    </row>
    <row r="377" spans="1:4">
      <c r="A377" s="99" t="s">
        <v>837</v>
      </c>
      <c r="B377" s="99" t="s">
        <v>836</v>
      </c>
      <c r="C377" s="99" t="s">
        <v>76</v>
      </c>
      <c r="D377" s="257"/>
    </row>
    <row r="378" spans="1:4">
      <c r="A378" s="99" t="s">
        <v>841</v>
      </c>
      <c r="B378" s="99" t="s">
        <v>757</v>
      </c>
      <c r="C378" s="99" t="s">
        <v>838</v>
      </c>
      <c r="D378" s="257"/>
    </row>
    <row r="379" spans="1:4">
      <c r="A379" s="99" t="s">
        <v>846</v>
      </c>
      <c r="B379" s="99" t="s">
        <v>843</v>
      </c>
      <c r="C379" s="99" t="s">
        <v>2082</v>
      </c>
      <c r="D379" s="257"/>
    </row>
    <row r="380" spans="1:4">
      <c r="A380" s="99" t="s">
        <v>853</v>
      </c>
      <c r="B380" s="99" t="s">
        <v>848</v>
      </c>
      <c r="C380" s="99" t="s">
        <v>849</v>
      </c>
      <c r="D380" s="257"/>
    </row>
    <row r="381" spans="1:4">
      <c r="A381" s="263" t="s">
        <v>1247</v>
      </c>
      <c r="B381" s="263" t="s">
        <v>1245</v>
      </c>
      <c r="C381" s="263" t="s">
        <v>1246</v>
      </c>
      <c r="D381" s="257"/>
    </row>
    <row r="382" spans="1:4">
      <c r="A382" s="99" t="s">
        <v>860</v>
      </c>
      <c r="B382" s="99" t="s">
        <v>854</v>
      </c>
      <c r="C382" s="99" t="s">
        <v>855</v>
      </c>
      <c r="D382" s="257"/>
    </row>
    <row r="383" spans="1:4">
      <c r="A383" s="99" t="s">
        <v>865</v>
      </c>
      <c r="B383" s="99" t="s">
        <v>178</v>
      </c>
      <c r="C383" s="99" t="s">
        <v>861</v>
      </c>
      <c r="D383" s="257"/>
    </row>
    <row r="384" spans="1:4">
      <c r="A384" s="99" t="s">
        <v>876</v>
      </c>
      <c r="B384" s="99" t="s">
        <v>871</v>
      </c>
      <c r="C384" s="99" t="s">
        <v>872</v>
      </c>
      <c r="D384" s="257"/>
    </row>
    <row r="385" spans="1:4">
      <c r="A385" s="261" t="s">
        <v>2783</v>
      </c>
      <c r="B385" s="99" t="s">
        <v>2189</v>
      </c>
      <c r="C385" s="99" t="s">
        <v>230</v>
      </c>
      <c r="D385" s="257"/>
    </row>
    <row r="386" spans="1:4">
      <c r="A386" s="99" t="s">
        <v>882</v>
      </c>
      <c r="B386" s="99" t="s">
        <v>877</v>
      </c>
      <c r="C386" s="99" t="s">
        <v>878</v>
      </c>
      <c r="D386" s="257"/>
    </row>
    <row r="387" spans="1:4">
      <c r="A387" s="265" t="s">
        <v>2198</v>
      </c>
      <c r="B387" s="263" t="s">
        <v>276</v>
      </c>
      <c r="C387" s="263" t="s">
        <v>2196</v>
      </c>
      <c r="D387" s="257"/>
    </row>
    <row r="388" spans="1:4">
      <c r="A388" s="261" t="s">
        <v>2201</v>
      </c>
      <c r="B388" s="99" t="s">
        <v>2199</v>
      </c>
      <c r="C388" s="99" t="s">
        <v>2200</v>
      </c>
      <c r="D388" s="257"/>
    </row>
    <row r="389" spans="1:4">
      <c r="A389" s="99" t="s">
        <v>889</v>
      </c>
      <c r="B389" s="99" t="s">
        <v>395</v>
      </c>
      <c r="C389" s="99" t="s">
        <v>886</v>
      </c>
      <c r="D389" s="257"/>
    </row>
    <row r="390" spans="1:4">
      <c r="A390" s="264" t="s">
        <v>1258</v>
      </c>
      <c r="B390" s="263" t="s">
        <v>380</v>
      </c>
      <c r="C390" s="263" t="s">
        <v>1255</v>
      </c>
      <c r="D390" s="257"/>
    </row>
    <row r="391" spans="1:4">
      <c r="A391" s="99" t="s">
        <v>893</v>
      </c>
      <c r="B391" s="99" t="s">
        <v>88</v>
      </c>
      <c r="C391" s="99" t="s">
        <v>890</v>
      </c>
      <c r="D391" s="257"/>
    </row>
    <row r="392" spans="1:4">
      <c r="A392" s="99" t="s">
        <v>897</v>
      </c>
      <c r="B392" s="99" t="s">
        <v>229</v>
      </c>
      <c r="C392" s="99" t="s">
        <v>894</v>
      </c>
      <c r="D392" s="257"/>
    </row>
    <row r="393" spans="1:4">
      <c r="A393" s="99" t="s">
        <v>901</v>
      </c>
      <c r="B393" s="99" t="s">
        <v>898</v>
      </c>
      <c r="C393" s="99" t="s">
        <v>488</v>
      </c>
      <c r="D393" s="257"/>
    </row>
    <row r="394" spans="1:4">
      <c r="A394" s="263" t="s">
        <v>1274</v>
      </c>
      <c r="B394" s="263" t="s">
        <v>1271</v>
      </c>
      <c r="C394" s="263" t="s">
        <v>381</v>
      </c>
      <c r="D394" s="257"/>
    </row>
    <row r="395" spans="1:4">
      <c r="A395" s="99" t="s">
        <v>912</v>
      </c>
      <c r="B395" s="99" t="s">
        <v>908</v>
      </c>
      <c r="C395" s="99" t="s">
        <v>909</v>
      </c>
      <c r="D395" s="257"/>
    </row>
    <row r="396" spans="1:4">
      <c r="A396" s="99" t="s">
        <v>916</v>
      </c>
      <c r="B396" s="99" t="s">
        <v>653</v>
      </c>
      <c r="C396" s="99" t="s">
        <v>913</v>
      </c>
      <c r="D396" s="257"/>
    </row>
    <row r="397" spans="1:4">
      <c r="A397" s="263" t="s">
        <v>1266</v>
      </c>
      <c r="B397" s="263" t="s">
        <v>1263</v>
      </c>
      <c r="C397" s="263" t="s">
        <v>1264</v>
      </c>
      <c r="D397" s="257"/>
    </row>
    <row r="398" spans="1:4">
      <c r="A398" s="99" t="s">
        <v>919</v>
      </c>
      <c r="B398" s="99" t="s">
        <v>717</v>
      </c>
      <c r="C398" s="99" t="s">
        <v>152</v>
      </c>
      <c r="D398" s="257"/>
    </row>
    <row r="399" spans="1:4">
      <c r="A399" s="99" t="s">
        <v>923</v>
      </c>
      <c r="B399" s="99" t="s">
        <v>920</v>
      </c>
      <c r="C399" s="99" t="s">
        <v>921</v>
      </c>
      <c r="D399" s="257"/>
    </row>
    <row r="400" spans="1:4">
      <c r="A400" s="263" t="s">
        <v>1270</v>
      </c>
      <c r="B400" s="263" t="s">
        <v>46</v>
      </c>
      <c r="C400" s="263" t="s">
        <v>1267</v>
      </c>
      <c r="D400" s="257"/>
    </row>
    <row r="401" spans="1:4">
      <c r="A401" s="261" t="s">
        <v>2195</v>
      </c>
      <c r="B401" s="263" t="s">
        <v>487</v>
      </c>
      <c r="C401" s="263" t="s">
        <v>2194</v>
      </c>
      <c r="D401" s="257"/>
    </row>
    <row r="402" spans="1:4">
      <c r="A402" s="263" t="s">
        <v>1262</v>
      </c>
      <c r="B402" s="263" t="s">
        <v>46</v>
      </c>
      <c r="C402" s="263" t="s">
        <v>1259</v>
      </c>
      <c r="D402" s="257"/>
    </row>
    <row r="403" spans="1:4">
      <c r="A403" s="99" t="s">
        <v>870</v>
      </c>
      <c r="B403" s="99" t="s">
        <v>343</v>
      </c>
      <c r="C403" s="99" t="s">
        <v>866</v>
      </c>
      <c r="D403" s="257"/>
    </row>
    <row r="404" spans="1:4">
      <c r="A404" s="99" t="s">
        <v>928</v>
      </c>
      <c r="B404" s="99" t="s">
        <v>924</v>
      </c>
      <c r="C404" s="99" t="s">
        <v>925</v>
      </c>
      <c r="D404" s="257"/>
    </row>
    <row r="405" spans="1:4">
      <c r="A405" s="264" t="s">
        <v>1994</v>
      </c>
      <c r="B405" s="263" t="s">
        <v>1993</v>
      </c>
      <c r="C405" s="263" t="s">
        <v>184</v>
      </c>
      <c r="D405" s="257"/>
    </row>
    <row r="406" spans="1:4">
      <c r="A406" s="99" t="s">
        <v>936</v>
      </c>
      <c r="B406" s="99" t="s">
        <v>930</v>
      </c>
      <c r="C406" s="99" t="s">
        <v>931</v>
      </c>
      <c r="D406" s="257"/>
    </row>
    <row r="407" spans="1:4">
      <c r="A407" s="99" t="s">
        <v>940</v>
      </c>
      <c r="B407" s="99" t="s">
        <v>188</v>
      </c>
      <c r="C407" s="99" t="s">
        <v>937</v>
      </c>
      <c r="D407" s="257"/>
    </row>
    <row r="408" spans="1:4">
      <c r="A408" s="99" t="s">
        <v>943</v>
      </c>
      <c r="B408" s="99" t="s">
        <v>407</v>
      </c>
      <c r="C408" s="99" t="s">
        <v>941</v>
      </c>
      <c r="D408" s="257"/>
    </row>
    <row r="409" spans="1:4">
      <c r="A409" s="99" t="s">
        <v>950</v>
      </c>
      <c r="B409" s="99" t="s">
        <v>945</v>
      </c>
      <c r="C409" s="99" t="s">
        <v>946</v>
      </c>
      <c r="D409" s="257"/>
    </row>
    <row r="410" spans="1:4">
      <c r="A410" s="99" t="s">
        <v>956</v>
      </c>
      <c r="B410" s="99" t="s">
        <v>953</v>
      </c>
      <c r="C410" s="99" t="s">
        <v>954</v>
      </c>
      <c r="D410" s="257"/>
    </row>
    <row r="411" spans="1:4">
      <c r="A411" s="99" t="s">
        <v>960</v>
      </c>
      <c r="B411" s="99" t="s">
        <v>142</v>
      </c>
      <c r="C411" s="99" t="s">
        <v>958</v>
      </c>
      <c r="D411" s="257"/>
    </row>
    <row r="412" spans="1:4">
      <c r="A412" s="99" t="s">
        <v>964</v>
      </c>
      <c r="B412" s="99" t="s">
        <v>961</v>
      </c>
      <c r="C412" s="99" t="s">
        <v>962</v>
      </c>
      <c r="D412" s="257"/>
    </row>
    <row r="413" spans="1:4">
      <c r="A413" s="264" t="s">
        <v>1995</v>
      </c>
      <c r="B413" s="99" t="s">
        <v>1251</v>
      </c>
      <c r="C413" s="99" t="s">
        <v>1252</v>
      </c>
      <c r="D413" s="257"/>
    </row>
    <row r="414" spans="1:4">
      <c r="A414" s="99" t="s">
        <v>975</v>
      </c>
      <c r="B414" s="99" t="s">
        <v>46</v>
      </c>
      <c r="C414" s="99" t="s">
        <v>970</v>
      </c>
      <c r="D414" s="257"/>
    </row>
    <row r="415" spans="1:4">
      <c r="A415" s="99" t="s">
        <v>980</v>
      </c>
      <c r="B415" s="99" t="s">
        <v>976</v>
      </c>
      <c r="C415" s="99" t="s">
        <v>977</v>
      </c>
      <c r="D415" s="257"/>
    </row>
    <row r="416" spans="1:4">
      <c r="A416" s="99" t="s">
        <v>985</v>
      </c>
      <c r="B416" s="99" t="s">
        <v>982</v>
      </c>
      <c r="C416" s="99" t="s">
        <v>659</v>
      </c>
      <c r="D416" s="257"/>
    </row>
    <row r="417" spans="1:4">
      <c r="A417" s="99" t="s">
        <v>991</v>
      </c>
      <c r="B417" s="99" t="s">
        <v>399</v>
      </c>
      <c r="C417" s="99" t="s">
        <v>988</v>
      </c>
      <c r="D417" s="257"/>
    </row>
    <row r="418" spans="1:4">
      <c r="A418" s="99" t="s">
        <v>998</v>
      </c>
      <c r="B418" s="99" t="s">
        <v>993</v>
      </c>
      <c r="C418" s="99" t="s">
        <v>994</v>
      </c>
      <c r="D418" s="257"/>
    </row>
    <row r="419" spans="1:4">
      <c r="A419" s="262" t="s">
        <v>1280</v>
      </c>
      <c r="B419" s="263" t="s">
        <v>1278</v>
      </c>
      <c r="C419" s="263" t="s">
        <v>1279</v>
      </c>
      <c r="D419" s="257"/>
    </row>
    <row r="420" spans="1:4">
      <c r="A420" s="99" t="s">
        <v>1001</v>
      </c>
      <c r="B420" s="99" t="s">
        <v>162</v>
      </c>
      <c r="C420" s="99" t="s">
        <v>726</v>
      </c>
      <c r="D420" s="257"/>
    </row>
    <row r="421" spans="1:4">
      <c r="A421" s="263" t="s">
        <v>1277</v>
      </c>
      <c r="B421" s="263" t="s">
        <v>487</v>
      </c>
      <c r="C421" s="263" t="s">
        <v>1085</v>
      </c>
      <c r="D421" s="257"/>
    </row>
    <row r="422" spans="1:4">
      <c r="A422" s="265" t="s">
        <v>1283</v>
      </c>
      <c r="B422" s="263" t="s">
        <v>1281</v>
      </c>
      <c r="C422" s="263" t="s">
        <v>1282</v>
      </c>
      <c r="D422" s="257"/>
    </row>
    <row r="423" spans="1:4">
      <c r="A423" s="99" t="s">
        <v>1011</v>
      </c>
      <c r="B423" s="263" t="s">
        <v>481</v>
      </c>
      <c r="C423" s="263" t="s">
        <v>1008</v>
      </c>
      <c r="D423" s="257"/>
    </row>
    <row r="424" spans="1:4">
      <c r="A424" s="261" t="s">
        <v>2919</v>
      </c>
      <c r="B424" s="99" t="s">
        <v>1181</v>
      </c>
      <c r="C424" s="99" t="s">
        <v>791</v>
      </c>
      <c r="D424" s="257"/>
    </row>
    <row r="425" spans="1:4">
      <c r="A425" s="99" t="s">
        <v>1018</v>
      </c>
      <c r="B425" s="99" t="s">
        <v>157</v>
      </c>
      <c r="C425" s="99" t="s">
        <v>1014</v>
      </c>
      <c r="D425" s="257"/>
    </row>
    <row r="426" spans="1:4">
      <c r="A426" s="99" t="s">
        <v>1022</v>
      </c>
      <c r="B426" s="99" t="s">
        <v>1019</v>
      </c>
      <c r="C426" s="99" t="s">
        <v>1020</v>
      </c>
      <c r="D426" s="257"/>
    </row>
    <row r="427" spans="1:4">
      <c r="A427" s="99" t="s">
        <v>1028</v>
      </c>
      <c r="B427" s="99" t="s">
        <v>415</v>
      </c>
      <c r="C427" s="99" t="s">
        <v>1023</v>
      </c>
      <c r="D427" s="257"/>
    </row>
    <row r="428" spans="1:4">
      <c r="A428" s="99" t="s">
        <v>1034</v>
      </c>
      <c r="B428" s="99" t="s">
        <v>1030</v>
      </c>
      <c r="C428" s="99" t="s">
        <v>1031</v>
      </c>
      <c r="D428" s="257"/>
    </row>
    <row r="429" spans="1:4">
      <c r="A429" s="99" t="s">
        <v>1039</v>
      </c>
      <c r="B429" s="99" t="s">
        <v>1036</v>
      </c>
      <c r="C429" s="99" t="s">
        <v>1037</v>
      </c>
      <c r="D429" s="257"/>
    </row>
    <row r="430" spans="1:4">
      <c r="A430" s="99" t="s">
        <v>1043</v>
      </c>
      <c r="B430" s="99" t="s">
        <v>134</v>
      </c>
      <c r="C430" s="99" t="s">
        <v>411</v>
      </c>
      <c r="D430" s="257"/>
    </row>
    <row r="431" spans="1:4">
      <c r="A431" s="99" t="s">
        <v>1047</v>
      </c>
      <c r="B431" s="99" t="s">
        <v>1045</v>
      </c>
      <c r="C431" s="99" t="s">
        <v>1046</v>
      </c>
      <c r="D431" s="257"/>
    </row>
    <row r="432" spans="1:4">
      <c r="A432" s="270" t="s">
        <v>2918</v>
      </c>
      <c r="B432" s="99" t="s">
        <v>784</v>
      </c>
      <c r="C432" s="99" t="s">
        <v>82</v>
      </c>
      <c r="D432" s="257"/>
    </row>
    <row r="433" spans="1:4">
      <c r="A433" s="99" t="s">
        <v>1054</v>
      </c>
      <c r="B433" s="99" t="s">
        <v>1051</v>
      </c>
      <c r="C433" s="99" t="s">
        <v>1052</v>
      </c>
      <c r="D433" s="257"/>
    </row>
    <row r="434" spans="1:4">
      <c r="A434" s="99" t="s">
        <v>1059</v>
      </c>
      <c r="B434" s="99" t="s">
        <v>1056</v>
      </c>
      <c r="C434" s="99" t="s">
        <v>1057</v>
      </c>
      <c r="D434" s="257"/>
    </row>
    <row r="435" spans="1:4">
      <c r="A435" s="99" t="s">
        <v>1062</v>
      </c>
      <c r="B435" s="99" t="s">
        <v>126</v>
      </c>
      <c r="C435" s="99" t="s">
        <v>1061</v>
      </c>
      <c r="D435" s="257"/>
    </row>
    <row r="436" spans="1:4">
      <c r="A436" s="99" t="s">
        <v>1064</v>
      </c>
      <c r="B436" s="99" t="s">
        <v>178</v>
      </c>
      <c r="C436" s="99" t="s">
        <v>1063</v>
      </c>
      <c r="D436" s="257"/>
    </row>
    <row r="437" spans="1:4">
      <c r="A437" s="99" t="s">
        <v>1072</v>
      </c>
      <c r="B437" s="99" t="s">
        <v>1066</v>
      </c>
      <c r="C437" s="99" t="s">
        <v>1067</v>
      </c>
      <c r="D437" s="257"/>
    </row>
    <row r="438" spans="1:4">
      <c r="A438" s="99" t="s">
        <v>1076</v>
      </c>
      <c r="B438" s="99" t="s">
        <v>1073</v>
      </c>
      <c r="C438" s="99" t="s">
        <v>886</v>
      </c>
      <c r="D438" s="257"/>
    </row>
    <row r="439" spans="1:4">
      <c r="A439" s="99" t="s">
        <v>1078</v>
      </c>
      <c r="B439" s="99" t="s">
        <v>818</v>
      </c>
      <c r="C439" s="99" t="s">
        <v>1077</v>
      </c>
      <c r="D439" s="257"/>
    </row>
    <row r="440" spans="1:4">
      <c r="A440" s="99" t="s">
        <v>1083</v>
      </c>
      <c r="B440" s="99" t="s">
        <v>1080</v>
      </c>
      <c r="C440" s="99" t="s">
        <v>250</v>
      </c>
      <c r="D440" s="257"/>
    </row>
    <row r="441" spans="1:4">
      <c r="A441" s="99" t="s">
        <v>1087</v>
      </c>
      <c r="B441" s="99" t="s">
        <v>343</v>
      </c>
      <c r="C441" s="99" t="s">
        <v>1085</v>
      </c>
      <c r="D441" s="257"/>
    </row>
    <row r="442" spans="1:4">
      <c r="A442" s="99" t="s">
        <v>1091</v>
      </c>
      <c r="B442" s="99" t="s">
        <v>1088</v>
      </c>
      <c r="C442" s="99" t="s">
        <v>1089</v>
      </c>
      <c r="D442" s="257"/>
    </row>
    <row r="443" spans="1:4">
      <c r="A443" s="99" t="s">
        <v>1098</v>
      </c>
      <c r="B443" s="99" t="s">
        <v>1093</v>
      </c>
      <c r="C443" s="99" t="s">
        <v>1094</v>
      </c>
      <c r="D443" s="257"/>
    </row>
    <row r="444" spans="1:4">
      <c r="A444" s="99" t="s">
        <v>1104</v>
      </c>
      <c r="B444" s="99" t="s">
        <v>1101</v>
      </c>
      <c r="C444" s="99" t="s">
        <v>1102</v>
      </c>
      <c r="D444" s="257"/>
    </row>
    <row r="445" spans="1:4">
      <c r="A445" s="99" t="s">
        <v>1112</v>
      </c>
      <c r="B445" s="99" t="s">
        <v>1107</v>
      </c>
      <c r="C445" s="99" t="s">
        <v>1108</v>
      </c>
      <c r="D445" s="257"/>
    </row>
    <row r="446" spans="1:4">
      <c r="A446" s="99" t="s">
        <v>1114</v>
      </c>
      <c r="B446" s="99" t="s">
        <v>380</v>
      </c>
      <c r="C446" s="99" t="s">
        <v>168</v>
      </c>
      <c r="D446" s="257"/>
    </row>
    <row r="447" spans="1:4">
      <c r="A447" s="99" t="s">
        <v>3033</v>
      </c>
      <c r="B447" s="99" t="s">
        <v>549</v>
      </c>
      <c r="C447" s="99" t="s">
        <v>1115</v>
      </c>
      <c r="D447" s="257"/>
    </row>
    <row r="448" spans="1:4">
      <c r="A448" s="99" t="s">
        <v>1121</v>
      </c>
      <c r="B448" s="99" t="s">
        <v>575</v>
      </c>
      <c r="C448" s="99" t="s">
        <v>1118</v>
      </c>
      <c r="D448" s="257"/>
    </row>
    <row r="449" spans="1:4">
      <c r="A449" s="99" t="s">
        <v>1133</v>
      </c>
      <c r="B449" s="99" t="s">
        <v>1128</v>
      </c>
      <c r="C449" s="99" t="s">
        <v>1129</v>
      </c>
      <c r="D449" s="257"/>
    </row>
    <row r="450" spans="1:4">
      <c r="A450" s="99" t="s">
        <v>1138</v>
      </c>
      <c r="B450" s="99" t="s">
        <v>1134</v>
      </c>
      <c r="C450" s="99" t="s">
        <v>1135</v>
      </c>
      <c r="D450" s="257"/>
    </row>
    <row r="451" spans="1:4">
      <c r="A451" s="99" t="s">
        <v>1143</v>
      </c>
      <c r="B451" s="99" t="s">
        <v>1139</v>
      </c>
      <c r="C451" s="99" t="s">
        <v>1140</v>
      </c>
      <c r="D451" s="257"/>
    </row>
    <row r="452" spans="1:4">
      <c r="A452" s="99" t="s">
        <v>1148</v>
      </c>
      <c r="B452" s="99" t="s">
        <v>1146</v>
      </c>
      <c r="C452" s="99" t="s">
        <v>1147</v>
      </c>
      <c r="D452" s="257"/>
    </row>
    <row r="453" spans="1:4">
      <c r="A453" s="261" t="s">
        <v>2077</v>
      </c>
      <c r="B453" s="99" t="s">
        <v>2074</v>
      </c>
      <c r="C453" s="99" t="s">
        <v>2075</v>
      </c>
      <c r="D453" s="257"/>
    </row>
    <row r="454" spans="1:4">
      <c r="A454" s="261" t="s">
        <v>1998</v>
      </c>
      <c r="B454" s="99" t="s">
        <v>1997</v>
      </c>
      <c r="C454" s="99" t="s">
        <v>659</v>
      </c>
      <c r="D454" s="257"/>
    </row>
    <row r="455" spans="1:4">
      <c r="A455" s="99" t="s">
        <v>1153</v>
      </c>
      <c r="B455" s="99" t="s">
        <v>395</v>
      </c>
      <c r="C455" s="99" t="s">
        <v>1151</v>
      </c>
      <c r="D455" s="257"/>
    </row>
    <row r="456" spans="1:4">
      <c r="A456" s="99" t="s">
        <v>1161</v>
      </c>
      <c r="B456" s="99" t="s">
        <v>178</v>
      </c>
      <c r="C456" s="99" t="s">
        <v>1158</v>
      </c>
      <c r="D456" s="257"/>
    </row>
    <row r="457" spans="1:4">
      <c r="A457" s="265" t="s">
        <v>1286</v>
      </c>
      <c r="B457" s="263" t="s">
        <v>1284</v>
      </c>
      <c r="C457" s="263" t="s">
        <v>1285</v>
      </c>
      <c r="D457" s="257"/>
    </row>
    <row r="458" spans="1:4">
      <c r="A458" s="265" t="s">
        <v>1126</v>
      </c>
      <c r="B458" s="263" t="s">
        <v>142</v>
      </c>
      <c r="C458" s="263" t="s">
        <v>1122</v>
      </c>
      <c r="D458" s="257"/>
    </row>
    <row r="459" spans="1:4">
      <c r="A459" s="265" t="s">
        <v>1288</v>
      </c>
      <c r="B459" s="263" t="s">
        <v>399</v>
      </c>
      <c r="C459" s="263" t="s">
        <v>1287</v>
      </c>
      <c r="D459" s="257"/>
    </row>
    <row r="460" spans="1:4">
      <c r="A460" s="99" t="s">
        <v>1157</v>
      </c>
      <c r="B460" s="99" t="s">
        <v>1154</v>
      </c>
      <c r="C460" s="99" t="s">
        <v>1155</v>
      </c>
      <c r="D460" s="257"/>
    </row>
    <row r="461" spans="1:4">
      <c r="A461" s="265" t="s">
        <v>1291</v>
      </c>
      <c r="B461" s="263" t="s">
        <v>1289</v>
      </c>
      <c r="C461" s="263" t="s">
        <v>1290</v>
      </c>
      <c r="D461" s="257"/>
    </row>
    <row r="462" spans="1:4">
      <c r="A462" s="265" t="s">
        <v>1295</v>
      </c>
      <c r="B462" s="263" t="s">
        <v>234</v>
      </c>
      <c r="C462" s="263" t="s">
        <v>1292</v>
      </c>
      <c r="D462" s="257"/>
    </row>
    <row r="463" spans="1:4">
      <c r="A463" s="99" t="s">
        <v>1164</v>
      </c>
      <c r="B463" s="99" t="s">
        <v>1163</v>
      </c>
      <c r="C463" s="99" t="s">
        <v>168</v>
      </c>
      <c r="D463" s="257"/>
    </row>
    <row r="464" spans="1:4">
      <c r="A464" s="99" t="s">
        <v>1175</v>
      </c>
      <c r="B464" s="99" t="s">
        <v>1167</v>
      </c>
      <c r="C464" s="99" t="s">
        <v>1168</v>
      </c>
      <c r="D464" s="257"/>
    </row>
    <row r="465" spans="1:4">
      <c r="A465" s="99" t="s">
        <v>1180</v>
      </c>
      <c r="B465" s="99" t="s">
        <v>701</v>
      </c>
      <c r="C465" s="99" t="s">
        <v>1178</v>
      </c>
      <c r="D465" s="257"/>
    </row>
    <row r="466" spans="1:4">
      <c r="A466" s="99" t="s">
        <v>1185</v>
      </c>
      <c r="B466" s="99" t="s">
        <v>1181</v>
      </c>
      <c r="C466" s="99" t="s">
        <v>1182</v>
      </c>
      <c r="D466" s="257"/>
    </row>
    <row r="467" spans="1:4">
      <c r="A467" s="264" t="s">
        <v>1298</v>
      </c>
      <c r="B467" s="263" t="s">
        <v>407</v>
      </c>
      <c r="C467" s="263" t="s">
        <v>2153</v>
      </c>
      <c r="D467" s="257"/>
    </row>
    <row r="468" spans="1:4">
      <c r="A468" s="263" t="s">
        <v>1180</v>
      </c>
      <c r="B468" s="263" t="s">
        <v>293</v>
      </c>
      <c r="C468" s="263" t="s">
        <v>1299</v>
      </c>
      <c r="D468" s="257"/>
    </row>
    <row r="469" spans="1:4">
      <c r="A469" s="265" t="s">
        <v>1301</v>
      </c>
      <c r="B469" s="263" t="s">
        <v>1045</v>
      </c>
      <c r="C469" s="263" t="s">
        <v>1300</v>
      </c>
      <c r="D469" s="257"/>
    </row>
    <row r="470" spans="1:4">
      <c r="A470" s="263" t="s">
        <v>1304</v>
      </c>
      <c r="B470" s="263" t="s">
        <v>1302</v>
      </c>
      <c r="C470" s="263" t="s">
        <v>1303</v>
      </c>
      <c r="D470" s="257"/>
    </row>
    <row r="471" spans="1:4">
      <c r="A471" s="99" t="s">
        <v>1189</v>
      </c>
      <c r="B471" s="99" t="s">
        <v>1187</v>
      </c>
      <c r="C471" s="99" t="s">
        <v>1085</v>
      </c>
      <c r="D471" s="257"/>
    </row>
    <row r="472" spans="1:4">
      <c r="A472" s="261" t="s">
        <v>2002</v>
      </c>
      <c r="B472" s="99" t="s">
        <v>188</v>
      </c>
      <c r="C472" s="99" t="s">
        <v>2000</v>
      </c>
      <c r="D472" s="257"/>
    </row>
    <row r="473" spans="1:4">
      <c r="A473" s="261" t="s">
        <v>2424</v>
      </c>
      <c r="B473" s="99" t="s">
        <v>2382</v>
      </c>
      <c r="C473" s="99" t="s">
        <v>2422</v>
      </c>
      <c r="D473" s="257"/>
    </row>
    <row r="474" spans="1:4">
      <c r="A474" s="261" t="s">
        <v>2010</v>
      </c>
      <c r="B474" s="99" t="s">
        <v>2004</v>
      </c>
      <c r="C474" s="99" t="s">
        <v>2005</v>
      </c>
      <c r="D474" s="257"/>
    </row>
    <row r="475" spans="1:4">
      <c r="A475" s="261" t="s">
        <v>2015</v>
      </c>
      <c r="B475" s="99" t="s">
        <v>142</v>
      </c>
      <c r="C475" s="99" t="s">
        <v>2012</v>
      </c>
      <c r="D475" s="257"/>
    </row>
    <row r="476" spans="1:4">
      <c r="A476" s="99" t="s">
        <v>2018</v>
      </c>
      <c r="B476" s="99" t="s">
        <v>430</v>
      </c>
      <c r="C476" s="99" t="s">
        <v>2017</v>
      </c>
      <c r="D476" s="257"/>
    </row>
    <row r="477" spans="1:4" ht="13.5">
      <c r="A477" s="272" t="s">
        <v>2446</v>
      </c>
      <c r="B477" s="93" t="s">
        <v>75</v>
      </c>
      <c r="C477" s="93" t="s">
        <v>2444</v>
      </c>
      <c r="D477" s="257"/>
    </row>
    <row r="478" spans="1:4" ht="13.5">
      <c r="A478" s="272" t="s">
        <v>2450</v>
      </c>
      <c r="B478" s="93" t="s">
        <v>461</v>
      </c>
      <c r="C478" s="93" t="s">
        <v>2448</v>
      </c>
      <c r="D478" s="257"/>
    </row>
    <row r="479" spans="1:4" ht="13.5">
      <c r="A479" s="273" t="s">
        <v>2719</v>
      </c>
      <c r="B479" s="93" t="s">
        <v>2452</v>
      </c>
      <c r="C479" s="93" t="s">
        <v>2059</v>
      </c>
      <c r="D479" s="257"/>
    </row>
    <row r="480" spans="1:4" ht="13.5">
      <c r="A480" s="272" t="s">
        <v>2454</v>
      </c>
      <c r="B480" s="93" t="s">
        <v>399</v>
      </c>
      <c r="C480" s="93" t="s">
        <v>2780</v>
      </c>
      <c r="D480" s="257"/>
    </row>
    <row r="481" spans="1:4" ht="13.5">
      <c r="A481" s="272" t="s">
        <v>2458</v>
      </c>
      <c r="B481" s="91" t="s">
        <v>1048</v>
      </c>
      <c r="C481" s="93" t="s">
        <v>2456</v>
      </c>
      <c r="D481" s="257"/>
    </row>
    <row r="482" spans="1:4" ht="13.5">
      <c r="A482" s="272" t="s">
        <v>2465</v>
      </c>
      <c r="B482" s="91" t="s">
        <v>2460</v>
      </c>
      <c r="C482" s="93" t="s">
        <v>2461</v>
      </c>
      <c r="D482" s="257"/>
    </row>
    <row r="483" spans="1:4" ht="13.5">
      <c r="A483" s="273" t="s">
        <v>2470</v>
      </c>
      <c r="B483" s="91" t="s">
        <v>2467</v>
      </c>
      <c r="C483" s="93" t="s">
        <v>2468</v>
      </c>
      <c r="D483" s="257"/>
    </row>
    <row r="484" spans="1:4" ht="13.5">
      <c r="A484" s="272" t="s">
        <v>2478</v>
      </c>
      <c r="B484" s="91" t="s">
        <v>2472</v>
      </c>
      <c r="C484" s="93" t="s">
        <v>2473</v>
      </c>
      <c r="D484" s="257"/>
    </row>
    <row r="485" spans="1:4" ht="13.5">
      <c r="A485" s="272" t="s">
        <v>2483</v>
      </c>
      <c r="B485" s="91" t="s">
        <v>2480</v>
      </c>
      <c r="C485" s="93" t="s">
        <v>2481</v>
      </c>
      <c r="D485" s="257"/>
    </row>
    <row r="486" spans="1:4" ht="13.5">
      <c r="A486" s="273" t="s">
        <v>2487</v>
      </c>
      <c r="B486" s="91" t="s">
        <v>142</v>
      </c>
      <c r="C486" s="93" t="s">
        <v>2485</v>
      </c>
      <c r="D486" s="257"/>
    </row>
    <row r="487" spans="1:4" ht="13.5">
      <c r="A487" s="272" t="s">
        <v>2493</v>
      </c>
      <c r="B487" s="91" t="s">
        <v>1444</v>
      </c>
      <c r="C487" s="93" t="s">
        <v>2491</v>
      </c>
      <c r="D487" s="257"/>
    </row>
    <row r="488" spans="1:4" ht="13.5">
      <c r="A488" s="272" t="s">
        <v>2499</v>
      </c>
      <c r="B488" s="91" t="s">
        <v>2496</v>
      </c>
      <c r="C488" s="93" t="s">
        <v>2497</v>
      </c>
      <c r="D488" s="257"/>
    </row>
    <row r="489" spans="1:4" ht="13.5">
      <c r="A489" s="272" t="s">
        <v>2504</v>
      </c>
      <c r="B489" s="91" t="s">
        <v>721</v>
      </c>
      <c r="C489" s="93" t="s">
        <v>2502</v>
      </c>
      <c r="D489" s="257"/>
    </row>
    <row r="490" spans="1:4" ht="13.5">
      <c r="A490" s="272" t="s">
        <v>2509</v>
      </c>
      <c r="B490" s="91" t="s">
        <v>2506</v>
      </c>
      <c r="C490" s="93" t="s">
        <v>2507</v>
      </c>
      <c r="D490" s="257"/>
    </row>
    <row r="491" spans="1:4" ht="13.5">
      <c r="A491" s="272" t="s">
        <v>2515</v>
      </c>
      <c r="B491" s="91" t="s">
        <v>399</v>
      </c>
      <c r="C491" s="93" t="s">
        <v>2512</v>
      </c>
      <c r="D491" s="257"/>
    </row>
    <row r="492" spans="1:4" ht="13.5">
      <c r="A492" s="272" t="s">
        <v>2519</v>
      </c>
      <c r="B492" s="91" t="s">
        <v>487</v>
      </c>
      <c r="C492" s="93" t="s">
        <v>2517</v>
      </c>
      <c r="D492" s="257"/>
    </row>
    <row r="493" spans="1:4" ht="13.5">
      <c r="A493" s="272" t="s">
        <v>2523</v>
      </c>
      <c r="B493" s="91" t="s">
        <v>1473</v>
      </c>
      <c r="C493" s="93" t="s">
        <v>2521</v>
      </c>
      <c r="D493" s="257"/>
    </row>
    <row r="494" spans="1:4" ht="13.5">
      <c r="A494" s="272" t="s">
        <v>2574</v>
      </c>
      <c r="B494" s="91" t="s">
        <v>2571</v>
      </c>
      <c r="C494" s="93" t="s">
        <v>488</v>
      </c>
      <c r="D494" s="257"/>
    </row>
    <row r="495" spans="1:4" ht="13.5">
      <c r="A495" s="272" t="s">
        <v>2580</v>
      </c>
      <c r="B495" s="91" t="s">
        <v>2577</v>
      </c>
      <c r="C495" s="93" t="s">
        <v>2578</v>
      </c>
      <c r="D495" s="257"/>
    </row>
    <row r="496" spans="1:4" ht="13.5">
      <c r="A496" s="272" t="s">
        <v>2585</v>
      </c>
      <c r="B496" s="91" t="s">
        <v>2583</v>
      </c>
      <c r="C496" s="93" t="s">
        <v>855</v>
      </c>
      <c r="D496" s="257"/>
    </row>
    <row r="497" spans="1:4" ht="13.5">
      <c r="A497" s="274" t="s">
        <v>2535</v>
      </c>
      <c r="B497" s="91" t="s">
        <v>178</v>
      </c>
      <c r="C497" s="91" t="s">
        <v>179</v>
      </c>
      <c r="D497" s="257"/>
    </row>
    <row r="498" spans="1:4" ht="13.5">
      <c r="A498" s="275" t="s">
        <v>2543</v>
      </c>
      <c r="B498" s="91" t="s">
        <v>2539</v>
      </c>
      <c r="C498" s="91" t="s">
        <v>2540</v>
      </c>
      <c r="D498" s="257"/>
    </row>
    <row r="499" spans="1:4">
      <c r="A499" s="163" t="s">
        <v>2602</v>
      </c>
      <c r="B499" s="129" t="s">
        <v>2651</v>
      </c>
      <c r="C499" s="129" t="s">
        <v>2659</v>
      </c>
      <c r="D499" s="257"/>
    </row>
    <row r="500" spans="1:4">
      <c r="A500" s="163" t="s">
        <v>2604</v>
      </c>
      <c r="B500" s="138" t="s">
        <v>75</v>
      </c>
      <c r="C500" s="138" t="s">
        <v>2660</v>
      </c>
      <c r="D500" s="257"/>
    </row>
    <row r="501" spans="1:4">
      <c r="A501" s="163" t="s">
        <v>2607</v>
      </c>
      <c r="B501" s="133" t="s">
        <v>2652</v>
      </c>
      <c r="C501" s="133" t="s">
        <v>2661</v>
      </c>
      <c r="D501" s="257"/>
    </row>
    <row r="502" spans="1:4">
      <c r="A502" s="163" t="s">
        <v>2610</v>
      </c>
      <c r="B502" s="133" t="s">
        <v>2653</v>
      </c>
      <c r="C502" s="133" t="s">
        <v>2662</v>
      </c>
      <c r="D502" s="257"/>
    </row>
    <row r="503" spans="1:4">
      <c r="A503" s="276" t="s">
        <v>2612</v>
      </c>
      <c r="B503" s="138" t="s">
        <v>399</v>
      </c>
      <c r="C503" s="138" t="s">
        <v>2245</v>
      </c>
      <c r="D503" s="257"/>
    </row>
    <row r="504" spans="1:4">
      <c r="A504" s="163" t="s">
        <v>2615</v>
      </c>
      <c r="B504" s="133" t="s">
        <v>75</v>
      </c>
      <c r="C504" s="133" t="s">
        <v>1961</v>
      </c>
      <c r="D504" s="257"/>
    </row>
    <row r="505" spans="1:4">
      <c r="A505" s="163" t="s">
        <v>2618</v>
      </c>
      <c r="B505" s="133" t="s">
        <v>2654</v>
      </c>
      <c r="C505" s="133" t="s">
        <v>1381</v>
      </c>
      <c r="D505" s="257"/>
    </row>
    <row r="506" spans="1:4">
      <c r="A506" s="163" t="s">
        <v>2620</v>
      </c>
      <c r="B506" s="138" t="s">
        <v>481</v>
      </c>
      <c r="C506" s="138" t="s">
        <v>2663</v>
      </c>
      <c r="D506" s="257"/>
    </row>
    <row r="507" spans="1:4">
      <c r="A507" s="163" t="s">
        <v>2626</v>
      </c>
      <c r="B507" s="133" t="s">
        <v>2656</v>
      </c>
      <c r="C507" s="133" t="s">
        <v>2664</v>
      </c>
      <c r="D507" s="257"/>
    </row>
    <row r="508" spans="1:4">
      <c r="A508" s="276" t="s">
        <v>2628</v>
      </c>
      <c r="B508" s="133" t="s">
        <v>1599</v>
      </c>
      <c r="C508" s="133" t="s">
        <v>2422</v>
      </c>
      <c r="D508" s="257"/>
    </row>
    <row r="509" spans="1:4">
      <c r="A509" s="163" t="s">
        <v>3037</v>
      </c>
      <c r="B509" s="138" t="s">
        <v>2657</v>
      </c>
      <c r="C509" s="138" t="s">
        <v>2665</v>
      </c>
      <c r="D509" s="257"/>
    </row>
    <row r="510" spans="1:4">
      <c r="A510" s="163" t="s">
        <v>2630</v>
      </c>
      <c r="B510" s="133" t="s">
        <v>343</v>
      </c>
      <c r="C510" s="133" t="s">
        <v>1708</v>
      </c>
      <c r="D510" s="257"/>
    </row>
    <row r="511" spans="1:4">
      <c r="A511" s="163" t="s">
        <v>2633</v>
      </c>
      <c r="B511" s="128" t="s">
        <v>152</v>
      </c>
      <c r="C511" s="133" t="s">
        <v>2666</v>
      </c>
      <c r="D511" s="257"/>
    </row>
    <row r="512" spans="1:4">
      <c r="A512" s="163" t="s">
        <v>2635</v>
      </c>
      <c r="B512" s="128" t="s">
        <v>1679</v>
      </c>
      <c r="C512" s="133" t="s">
        <v>2667</v>
      </c>
      <c r="D512" s="257"/>
    </row>
    <row r="513" spans="1:14">
      <c r="A513" s="163" t="s">
        <v>2637</v>
      </c>
      <c r="B513" s="128" t="s">
        <v>2658</v>
      </c>
      <c r="C513" s="133" t="s">
        <v>1763</v>
      </c>
      <c r="D513" s="257"/>
    </row>
    <row r="514" spans="1:14">
      <c r="A514" s="276" t="s">
        <v>2641</v>
      </c>
      <c r="B514" s="128" t="s">
        <v>1820</v>
      </c>
      <c r="C514" s="133" t="s">
        <v>2671</v>
      </c>
      <c r="D514" s="257"/>
    </row>
    <row r="515" spans="1:14">
      <c r="A515" s="163" t="s">
        <v>2644</v>
      </c>
      <c r="B515" s="128" t="s">
        <v>75</v>
      </c>
      <c r="C515" s="133" t="s">
        <v>785</v>
      </c>
      <c r="D515" s="257"/>
    </row>
    <row r="516" spans="1:14">
      <c r="A516" s="163" t="s">
        <v>2714</v>
      </c>
      <c r="B516" s="128" t="s">
        <v>2712</v>
      </c>
      <c r="C516" s="133" t="s">
        <v>2713</v>
      </c>
      <c r="D516" s="257"/>
    </row>
    <row r="517" spans="1:14">
      <c r="A517" s="163" t="s">
        <v>2697</v>
      </c>
      <c r="B517" s="128" t="s">
        <v>1679</v>
      </c>
      <c r="C517" s="133" t="s">
        <v>2690</v>
      </c>
      <c r="D517" s="257"/>
    </row>
    <row r="518" spans="1:14">
      <c r="A518" s="276" t="s">
        <v>2649</v>
      </c>
      <c r="B518" s="129" t="s">
        <v>2286</v>
      </c>
      <c r="C518" s="133" t="s">
        <v>2669</v>
      </c>
      <c r="D518" s="257"/>
    </row>
    <row r="519" spans="1:14">
      <c r="A519" s="163" t="s">
        <v>2696</v>
      </c>
      <c r="B519" s="133" t="s">
        <v>152</v>
      </c>
      <c r="C519" s="133" t="s">
        <v>2695</v>
      </c>
      <c r="D519" s="257"/>
    </row>
    <row r="520" spans="1:14">
      <c r="A520" s="270" t="s">
        <v>3018</v>
      </c>
      <c r="B520" s="133" t="s">
        <v>3016</v>
      </c>
      <c r="C520" s="133" t="s">
        <v>3017</v>
      </c>
      <c r="D520" s="257"/>
    </row>
    <row r="521" spans="1:14">
      <c r="A521" s="99" t="s">
        <v>2875</v>
      </c>
      <c r="B521" s="99" t="s">
        <v>39</v>
      </c>
      <c r="C521" s="99" t="s">
        <v>2901</v>
      </c>
      <c r="D521" s="257"/>
      <c r="H521" s="266"/>
      <c r="I521" s="266"/>
      <c r="J521" s="266"/>
      <c r="K521" s="266"/>
      <c r="L521" s="266"/>
      <c r="M521" s="266"/>
      <c r="N521" s="266"/>
    </row>
    <row r="522" spans="1:14">
      <c r="A522" s="99" t="s">
        <v>2877</v>
      </c>
      <c r="B522" s="99" t="s">
        <v>81</v>
      </c>
      <c r="C522" s="99" t="s">
        <v>2902</v>
      </c>
      <c r="D522" s="257"/>
      <c r="H522" s="266"/>
      <c r="I522" s="266"/>
      <c r="J522" s="266"/>
      <c r="K522" s="266"/>
      <c r="L522" s="266"/>
      <c r="M522" s="266"/>
      <c r="N522" s="266"/>
    </row>
    <row r="523" spans="1:14">
      <c r="A523" s="99" t="s">
        <v>2878</v>
      </c>
      <c r="B523" s="99" t="s">
        <v>331</v>
      </c>
      <c r="C523" s="99" t="s">
        <v>2903</v>
      </c>
      <c r="D523" s="257"/>
      <c r="H523" s="266"/>
      <c r="I523" s="266"/>
      <c r="J523" s="266"/>
      <c r="K523" s="266"/>
      <c r="L523" s="266"/>
      <c r="M523" s="266"/>
      <c r="N523" s="266"/>
    </row>
    <row r="524" spans="1:14">
      <c r="A524" s="261" t="s">
        <v>2879</v>
      </c>
      <c r="B524" s="99" t="s">
        <v>1621</v>
      </c>
      <c r="C524" s="99" t="s">
        <v>2904</v>
      </c>
      <c r="D524" s="257"/>
      <c r="H524" s="266"/>
      <c r="I524" s="266"/>
      <c r="J524" s="266"/>
      <c r="K524" s="266"/>
      <c r="L524" s="266"/>
      <c r="M524" s="266"/>
      <c r="N524" s="266"/>
    </row>
    <row r="525" spans="1:14">
      <c r="A525" s="99" t="s">
        <v>2880</v>
      </c>
      <c r="B525" s="99" t="s">
        <v>337</v>
      </c>
      <c r="C525" s="99" t="s">
        <v>831</v>
      </c>
      <c r="D525" s="257"/>
      <c r="H525" s="266"/>
      <c r="I525" s="266"/>
      <c r="J525" s="266"/>
      <c r="K525" s="266"/>
      <c r="L525" s="266"/>
      <c r="M525" s="266"/>
      <c r="N525" s="266"/>
    </row>
    <row r="526" spans="1:14">
      <c r="A526" s="99" t="s">
        <v>2881</v>
      </c>
      <c r="B526" s="99" t="s">
        <v>609</v>
      </c>
      <c r="C526" s="99" t="s">
        <v>1207</v>
      </c>
      <c r="D526" s="257"/>
      <c r="H526" s="266"/>
      <c r="I526" s="266"/>
      <c r="J526" s="266"/>
      <c r="K526" s="266"/>
      <c r="L526" s="266"/>
      <c r="M526" s="266"/>
      <c r="N526" s="266"/>
    </row>
    <row r="527" spans="1:14">
      <c r="A527" s="99" t="s">
        <v>2882</v>
      </c>
      <c r="B527" s="99" t="s">
        <v>2906</v>
      </c>
      <c r="C527" s="99" t="s">
        <v>2905</v>
      </c>
      <c r="D527" s="257"/>
      <c r="H527" s="266"/>
      <c r="I527" s="266"/>
      <c r="J527" s="266"/>
      <c r="K527" s="266"/>
      <c r="L527" s="266"/>
      <c r="M527" s="266"/>
      <c r="N527" s="266"/>
    </row>
    <row r="528" spans="1:14">
      <c r="A528" s="99" t="s">
        <v>2883</v>
      </c>
      <c r="B528" s="99" t="s">
        <v>2907</v>
      </c>
      <c r="C528" s="99" t="s">
        <v>1520</v>
      </c>
      <c r="D528" s="257"/>
      <c r="H528" s="266"/>
      <c r="I528" s="266"/>
      <c r="J528" s="266"/>
      <c r="K528" s="266"/>
      <c r="L528" s="266"/>
      <c r="M528" s="266"/>
      <c r="N528" s="266"/>
    </row>
    <row r="529" spans="1:14">
      <c r="A529" s="99" t="s">
        <v>2884</v>
      </c>
      <c r="B529" s="99" t="s">
        <v>2910</v>
      </c>
      <c r="C529" s="99" t="s">
        <v>2908</v>
      </c>
      <c r="D529" s="257"/>
      <c r="H529" s="266"/>
      <c r="I529" s="266"/>
      <c r="J529" s="266"/>
      <c r="K529" s="266"/>
      <c r="L529" s="266"/>
      <c r="M529" s="266"/>
      <c r="N529" s="266"/>
    </row>
    <row r="530" spans="1:14">
      <c r="A530" s="261" t="s">
        <v>2885</v>
      </c>
      <c r="B530" s="99" t="s">
        <v>945</v>
      </c>
      <c r="C530" s="99" t="s">
        <v>2909</v>
      </c>
      <c r="D530" s="257"/>
      <c r="H530" s="266"/>
      <c r="I530" s="266"/>
      <c r="J530" s="266"/>
      <c r="K530" s="266"/>
      <c r="L530" s="266"/>
      <c r="M530" s="266"/>
      <c r="N530" s="266"/>
    </row>
    <row r="531" spans="1:14">
      <c r="A531" s="99" t="s">
        <v>2886</v>
      </c>
      <c r="B531" s="99" t="s">
        <v>757</v>
      </c>
      <c r="C531" s="99" t="s">
        <v>2911</v>
      </c>
      <c r="D531" s="257"/>
      <c r="H531" s="266"/>
      <c r="I531" s="266"/>
      <c r="J531" s="266"/>
      <c r="K531" s="266"/>
      <c r="L531" s="266"/>
      <c r="M531" s="266"/>
      <c r="N531" s="266"/>
    </row>
    <row r="532" spans="1:14">
      <c r="A532" s="99" t="s">
        <v>2887</v>
      </c>
      <c r="B532" s="99" t="s">
        <v>2814</v>
      </c>
      <c r="C532" s="99" t="s">
        <v>2912</v>
      </c>
      <c r="D532" s="257"/>
      <c r="H532" s="266"/>
      <c r="I532" s="266"/>
      <c r="J532" s="266"/>
      <c r="K532" s="266"/>
      <c r="L532" s="266"/>
      <c r="M532" s="266"/>
      <c r="N532" s="266"/>
    </row>
    <row r="533" spans="1:14">
      <c r="A533" s="99" t="s">
        <v>2888</v>
      </c>
      <c r="B533" s="99" t="s">
        <v>1181</v>
      </c>
      <c r="C533" s="99" t="s">
        <v>2913</v>
      </c>
      <c r="D533" s="257"/>
      <c r="H533" s="266"/>
      <c r="I533" s="266"/>
      <c r="J533" s="266"/>
      <c r="K533" s="266"/>
      <c r="L533" s="266"/>
      <c r="M533" s="266"/>
      <c r="N533" s="266"/>
    </row>
    <row r="534" spans="1:14">
      <c r="A534" s="99" t="s">
        <v>2889</v>
      </c>
      <c r="B534" s="99" t="s">
        <v>425</v>
      </c>
      <c r="C534" s="99" t="s">
        <v>1708</v>
      </c>
      <c r="D534" s="257"/>
      <c r="H534" s="266"/>
      <c r="I534" s="266"/>
      <c r="J534" s="266"/>
      <c r="K534" s="266"/>
      <c r="L534" s="266"/>
      <c r="M534" s="266"/>
      <c r="N534" s="266"/>
    </row>
    <row r="535" spans="1:14">
      <c r="A535" s="99" t="s">
        <v>2890</v>
      </c>
      <c r="B535" s="99" t="s">
        <v>2914</v>
      </c>
      <c r="C535" s="99" t="s">
        <v>2915</v>
      </c>
      <c r="D535" s="257"/>
      <c r="H535" s="266"/>
      <c r="I535" s="266"/>
      <c r="J535" s="266"/>
      <c r="K535" s="266"/>
      <c r="L535" s="266"/>
      <c r="M535" s="266"/>
      <c r="N535" s="266"/>
    </row>
    <row r="536" spans="1:14">
      <c r="A536" s="277" t="s">
        <v>2784</v>
      </c>
      <c r="B536" s="138" t="s">
        <v>818</v>
      </c>
      <c r="C536" s="138" t="s">
        <v>582</v>
      </c>
      <c r="D536" s="257"/>
      <c r="H536" s="258"/>
      <c r="I536" s="258"/>
      <c r="J536" s="258"/>
      <c r="K536" s="258"/>
      <c r="L536" s="258"/>
      <c r="M536" s="258"/>
      <c r="N536" s="266"/>
    </row>
    <row r="537" spans="1:14">
      <c r="A537" s="277" t="s">
        <v>2785</v>
      </c>
      <c r="B537" s="138" t="s">
        <v>1621</v>
      </c>
      <c r="C537" s="138" t="s">
        <v>103</v>
      </c>
      <c r="D537" s="257"/>
      <c r="H537" s="258"/>
      <c r="I537" s="258"/>
      <c r="J537" s="258"/>
      <c r="K537" s="258"/>
      <c r="L537" s="258"/>
      <c r="M537" s="258"/>
      <c r="N537" s="266"/>
    </row>
    <row r="538" spans="1:14">
      <c r="A538" s="277" t="s">
        <v>2786</v>
      </c>
      <c r="B538" s="267" t="s">
        <v>350</v>
      </c>
      <c r="C538" s="267" t="s">
        <v>2821</v>
      </c>
      <c r="D538" s="257"/>
      <c r="H538" s="258"/>
      <c r="I538" s="258"/>
      <c r="J538" s="258"/>
      <c r="K538" s="258"/>
      <c r="L538" s="258"/>
      <c r="M538" s="258"/>
      <c r="N538" s="266"/>
    </row>
    <row r="539" spans="1:14">
      <c r="A539" s="277" t="s">
        <v>2787</v>
      </c>
      <c r="B539" s="138" t="s">
        <v>407</v>
      </c>
      <c r="C539" s="138" t="s">
        <v>2822</v>
      </c>
      <c r="D539" s="257"/>
      <c r="H539" s="258"/>
      <c r="I539" s="258"/>
      <c r="J539" s="258"/>
      <c r="K539" s="258"/>
      <c r="L539" s="258"/>
      <c r="M539" s="258"/>
      <c r="N539" s="266"/>
    </row>
    <row r="540" spans="1:14">
      <c r="A540" s="277" t="s">
        <v>2788</v>
      </c>
      <c r="B540" s="138" t="s">
        <v>395</v>
      </c>
      <c r="C540" s="138" t="s">
        <v>1012</v>
      </c>
      <c r="D540" s="257"/>
      <c r="H540" s="258"/>
      <c r="I540" s="258"/>
      <c r="J540" s="258"/>
      <c r="K540" s="258"/>
      <c r="L540" s="258"/>
      <c r="M540" s="258"/>
      <c r="N540" s="266"/>
    </row>
    <row r="541" spans="1:14">
      <c r="A541" s="277" t="s">
        <v>2789</v>
      </c>
      <c r="B541" s="267" t="s">
        <v>298</v>
      </c>
      <c r="C541" s="267" t="s">
        <v>2823</v>
      </c>
      <c r="D541" s="257"/>
      <c r="H541" s="258"/>
      <c r="I541" s="258"/>
      <c r="J541" s="258"/>
      <c r="K541" s="258"/>
      <c r="L541" s="258"/>
      <c r="M541" s="258"/>
      <c r="N541" s="266"/>
    </row>
    <row r="542" spans="1:14">
      <c r="A542" s="277" t="s">
        <v>2790</v>
      </c>
      <c r="B542" s="267" t="s">
        <v>1284</v>
      </c>
      <c r="C542" s="267" t="s">
        <v>2824</v>
      </c>
      <c r="D542" s="257"/>
      <c r="H542" s="258"/>
      <c r="I542" s="258"/>
      <c r="J542" s="258"/>
      <c r="K542" s="258"/>
      <c r="L542" s="258"/>
      <c r="M542" s="258"/>
      <c r="N542" s="266"/>
    </row>
    <row r="543" spans="1:14">
      <c r="A543" s="277" t="s">
        <v>2791</v>
      </c>
      <c r="B543" s="267" t="s">
        <v>433</v>
      </c>
      <c r="C543" s="267" t="s">
        <v>2059</v>
      </c>
      <c r="D543" s="257"/>
      <c r="H543" s="258"/>
      <c r="I543" s="258"/>
      <c r="J543" s="258"/>
      <c r="K543" s="258"/>
      <c r="L543" s="258"/>
      <c r="M543" s="258"/>
      <c r="N543" s="266"/>
    </row>
    <row r="544" spans="1:14">
      <c r="A544" s="277" t="s">
        <v>2792</v>
      </c>
      <c r="B544" s="138" t="s">
        <v>2814</v>
      </c>
      <c r="C544" s="138" t="s">
        <v>2825</v>
      </c>
      <c r="D544" s="257"/>
      <c r="H544" s="258"/>
      <c r="I544" s="258"/>
      <c r="J544" s="258"/>
      <c r="K544" s="258"/>
      <c r="L544" s="258"/>
      <c r="M544" s="258"/>
      <c r="N544" s="266"/>
    </row>
    <row r="545" spans="1:14">
      <c r="A545" s="277" t="s">
        <v>2793</v>
      </c>
      <c r="B545" s="138" t="s">
        <v>293</v>
      </c>
      <c r="C545" s="138" t="s">
        <v>2826</v>
      </c>
      <c r="D545" s="257"/>
      <c r="H545" s="258"/>
      <c r="I545" s="258"/>
      <c r="J545" s="258"/>
      <c r="K545" s="258"/>
      <c r="L545" s="258"/>
      <c r="M545" s="258"/>
      <c r="N545" s="266"/>
    </row>
    <row r="546" spans="1:14">
      <c r="A546" s="277" t="s">
        <v>2794</v>
      </c>
      <c r="B546" s="138" t="s">
        <v>293</v>
      </c>
      <c r="C546" s="138" t="s">
        <v>209</v>
      </c>
      <c r="D546" s="257"/>
      <c r="H546" s="258"/>
      <c r="I546" s="258"/>
      <c r="J546" s="258"/>
      <c r="K546" s="258"/>
      <c r="L546" s="258"/>
      <c r="M546" s="258"/>
      <c r="N546" s="266"/>
    </row>
    <row r="547" spans="1:14">
      <c r="A547" s="277" t="s">
        <v>2795</v>
      </c>
      <c r="B547" s="138" t="s">
        <v>178</v>
      </c>
      <c r="C547" s="138" t="s">
        <v>209</v>
      </c>
      <c r="D547" s="257"/>
      <c r="H547" s="258"/>
      <c r="I547" s="258"/>
      <c r="J547" s="258"/>
      <c r="K547" s="258"/>
      <c r="L547" s="258"/>
      <c r="M547" s="258"/>
      <c r="N547" s="266"/>
    </row>
    <row r="548" spans="1:14">
      <c r="A548" s="277" t="s">
        <v>3042</v>
      </c>
      <c r="B548" s="138" t="s">
        <v>2815</v>
      </c>
      <c r="C548" s="138" t="s">
        <v>3041</v>
      </c>
      <c r="D548" s="257"/>
      <c r="H548" s="258"/>
      <c r="I548" s="258"/>
      <c r="J548" s="258"/>
      <c r="K548" s="258"/>
      <c r="L548" s="258"/>
      <c r="M548" s="258"/>
      <c r="N548" s="266"/>
    </row>
    <row r="549" spans="1:14">
      <c r="A549" s="277" t="s">
        <v>2796</v>
      </c>
      <c r="B549" s="138" t="s">
        <v>234</v>
      </c>
      <c r="C549" s="138" t="s">
        <v>488</v>
      </c>
      <c r="D549" s="257"/>
      <c r="H549" s="258"/>
      <c r="I549" s="258"/>
      <c r="J549" s="258"/>
      <c r="K549" s="258"/>
      <c r="L549" s="258"/>
      <c r="M549" s="258"/>
      <c r="N549" s="266"/>
    </row>
    <row r="550" spans="1:14">
      <c r="A550" s="277" t="s">
        <v>2797</v>
      </c>
      <c r="B550" s="138" t="s">
        <v>178</v>
      </c>
      <c r="C550" s="138" t="s">
        <v>2827</v>
      </c>
      <c r="D550" s="257"/>
      <c r="H550" s="258"/>
      <c r="I550" s="258"/>
      <c r="J550" s="258"/>
      <c r="K550" s="258"/>
      <c r="L550" s="258"/>
      <c r="M550" s="258"/>
      <c r="N550" s="266"/>
    </row>
    <row r="551" spans="1:14">
      <c r="A551" s="277" t="s">
        <v>2798</v>
      </c>
      <c r="B551" s="138" t="s">
        <v>2816</v>
      </c>
      <c r="C551" s="138" t="s">
        <v>2828</v>
      </c>
      <c r="D551" s="257"/>
      <c r="H551" s="258"/>
      <c r="I551" s="258"/>
      <c r="J551" s="258"/>
      <c r="K551" s="258"/>
      <c r="L551" s="258"/>
      <c r="M551" s="258"/>
      <c r="N551" s="266"/>
    </row>
    <row r="552" spans="1:14">
      <c r="A552" s="277" t="s">
        <v>2799</v>
      </c>
      <c r="B552" s="267" t="s">
        <v>2817</v>
      </c>
      <c r="C552" s="267" t="s">
        <v>2829</v>
      </c>
      <c r="D552" s="257"/>
      <c r="H552" s="258"/>
      <c r="I552" s="258"/>
      <c r="J552" s="258"/>
      <c r="K552" s="258"/>
      <c r="L552" s="258"/>
      <c r="M552" s="258"/>
      <c r="N552" s="266"/>
    </row>
    <row r="553" spans="1:14">
      <c r="A553" s="277" t="s">
        <v>2800</v>
      </c>
      <c r="B553" s="138" t="s">
        <v>178</v>
      </c>
      <c r="C553" s="138" t="s">
        <v>2830</v>
      </c>
      <c r="D553" s="257"/>
      <c r="H553" s="258"/>
      <c r="I553" s="258"/>
      <c r="J553" s="258"/>
      <c r="K553" s="258"/>
      <c r="L553" s="258"/>
      <c r="M553" s="258"/>
      <c r="N553" s="266"/>
    </row>
    <row r="554" spans="1:14">
      <c r="A554" s="277" t="s">
        <v>2801</v>
      </c>
      <c r="B554" s="138" t="s">
        <v>836</v>
      </c>
      <c r="C554" s="138" t="s">
        <v>76</v>
      </c>
      <c r="D554" s="257"/>
      <c r="H554" s="258"/>
      <c r="I554" s="258"/>
      <c r="J554" s="258"/>
      <c r="K554" s="258"/>
      <c r="L554" s="258"/>
      <c r="M554" s="258"/>
      <c r="N554" s="266"/>
    </row>
    <row r="555" spans="1:14">
      <c r="A555" s="277" t="s">
        <v>2802</v>
      </c>
      <c r="B555" s="138" t="s">
        <v>2452</v>
      </c>
      <c r="C555" s="138" t="s">
        <v>76</v>
      </c>
      <c r="D555" s="257"/>
      <c r="H555" s="268"/>
      <c r="I555" s="268"/>
      <c r="J555" s="268"/>
      <c r="K555" s="268"/>
      <c r="L555" s="268"/>
      <c r="M555" s="268"/>
      <c r="N555" s="266"/>
    </row>
    <row r="556" spans="1:14">
      <c r="A556" s="277" t="s">
        <v>2803</v>
      </c>
      <c r="B556" s="138" t="s">
        <v>706</v>
      </c>
      <c r="C556" s="138" t="s">
        <v>2831</v>
      </c>
      <c r="D556" s="257"/>
      <c r="H556" s="258"/>
      <c r="I556" s="258"/>
      <c r="J556" s="258"/>
      <c r="K556" s="258"/>
      <c r="L556" s="258"/>
      <c r="M556" s="258"/>
      <c r="N556" s="266"/>
    </row>
    <row r="557" spans="1:14">
      <c r="A557" s="277" t="s">
        <v>2804</v>
      </c>
      <c r="B557" s="138" t="s">
        <v>717</v>
      </c>
      <c r="C557" s="138" t="s">
        <v>1118</v>
      </c>
      <c r="D557" s="257"/>
      <c r="H557" s="258"/>
      <c r="I557" s="258"/>
      <c r="J557" s="258"/>
      <c r="K557" s="258"/>
      <c r="L557" s="258"/>
      <c r="M557" s="258"/>
      <c r="N557" s="266"/>
    </row>
    <row r="558" spans="1:14">
      <c r="A558" s="277" t="s">
        <v>2805</v>
      </c>
      <c r="B558" s="138" t="s">
        <v>2818</v>
      </c>
      <c r="C558" s="138" t="s">
        <v>1118</v>
      </c>
      <c r="D558" s="257"/>
      <c r="H558" s="258"/>
      <c r="I558" s="258"/>
      <c r="J558" s="258"/>
      <c r="K558" s="258"/>
      <c r="L558" s="258"/>
      <c r="M558" s="258"/>
      <c r="N558" s="266"/>
    </row>
    <row r="559" spans="1:14">
      <c r="A559" s="277" t="s">
        <v>2806</v>
      </c>
      <c r="B559" s="138" t="s">
        <v>1599</v>
      </c>
      <c r="C559" s="138" t="s">
        <v>2832</v>
      </c>
      <c r="D559" s="257"/>
      <c r="H559" s="258"/>
      <c r="I559" s="258"/>
      <c r="J559" s="258"/>
      <c r="K559" s="258"/>
      <c r="L559" s="258"/>
      <c r="M559" s="258"/>
      <c r="N559" s="266"/>
    </row>
    <row r="560" spans="1:14">
      <c r="A560" s="277" t="s">
        <v>2807</v>
      </c>
      <c r="B560" s="138" t="s">
        <v>701</v>
      </c>
      <c r="C560" s="138" t="s">
        <v>2833</v>
      </c>
      <c r="D560" s="257"/>
      <c r="H560" s="258"/>
      <c r="I560" s="258"/>
      <c r="J560" s="258"/>
      <c r="K560" s="258"/>
      <c r="L560" s="258"/>
      <c r="M560" s="258"/>
      <c r="N560" s="266"/>
    </row>
    <row r="561" spans="1:14">
      <c r="A561" s="277" t="s">
        <v>2808</v>
      </c>
      <c r="B561" s="267" t="s">
        <v>609</v>
      </c>
      <c r="C561" s="267" t="s">
        <v>2834</v>
      </c>
      <c r="D561" s="257"/>
      <c r="H561" s="258"/>
      <c r="I561" s="258"/>
      <c r="J561" s="258"/>
      <c r="K561" s="258"/>
      <c r="L561" s="258"/>
      <c r="M561" s="258"/>
      <c r="N561" s="266"/>
    </row>
    <row r="562" spans="1:14">
      <c r="A562" s="277" t="s">
        <v>2809</v>
      </c>
      <c r="B562" s="138" t="s">
        <v>1968</v>
      </c>
      <c r="C562" s="138" t="s">
        <v>2835</v>
      </c>
      <c r="D562" s="257"/>
      <c r="H562" s="258"/>
      <c r="I562" s="258"/>
      <c r="J562" s="258"/>
      <c r="K562" s="258"/>
      <c r="L562" s="258"/>
      <c r="M562" s="258"/>
      <c r="N562" s="266"/>
    </row>
    <row r="563" spans="1:14">
      <c r="A563" s="277" t="s">
        <v>2810</v>
      </c>
      <c r="B563" s="138" t="s">
        <v>188</v>
      </c>
      <c r="C563" s="138" t="s">
        <v>2836</v>
      </c>
      <c r="D563" s="257"/>
      <c r="H563" s="258"/>
      <c r="I563" s="258"/>
      <c r="J563" s="258"/>
      <c r="K563" s="258"/>
      <c r="L563" s="258"/>
      <c r="M563" s="258"/>
      <c r="N563" s="266"/>
    </row>
    <row r="564" spans="1:14">
      <c r="A564" s="277" t="s">
        <v>2811</v>
      </c>
      <c r="B564" s="138" t="s">
        <v>2819</v>
      </c>
      <c r="C564" s="138" t="s">
        <v>2837</v>
      </c>
      <c r="D564" s="257"/>
      <c r="H564" s="258"/>
      <c r="I564" s="258"/>
      <c r="J564" s="258"/>
      <c r="K564" s="258"/>
      <c r="L564" s="258"/>
      <c r="M564" s="258"/>
      <c r="N564" s="266"/>
    </row>
    <row r="565" spans="1:14">
      <c r="A565" s="277" t="s">
        <v>2812</v>
      </c>
      <c r="B565" s="138" t="s">
        <v>757</v>
      </c>
      <c r="C565" s="138" t="s">
        <v>565</v>
      </c>
      <c r="D565" s="257"/>
      <c r="H565" s="258"/>
      <c r="I565" s="258"/>
      <c r="J565" s="258"/>
      <c r="K565" s="258"/>
      <c r="L565" s="258"/>
      <c r="M565" s="258"/>
      <c r="N565" s="266"/>
    </row>
    <row r="566" spans="1:14">
      <c r="A566" s="277" t="s">
        <v>2813</v>
      </c>
      <c r="B566" s="138" t="s">
        <v>162</v>
      </c>
      <c r="C566" s="138" t="s">
        <v>2838</v>
      </c>
      <c r="D566" s="257"/>
      <c r="H566" s="258"/>
      <c r="I566" s="258"/>
      <c r="J566" s="258"/>
      <c r="K566" s="258"/>
      <c r="L566" s="258"/>
      <c r="M566" s="258"/>
      <c r="N566" s="266"/>
    </row>
    <row r="567" spans="1:14">
      <c r="A567" s="271" t="s">
        <v>3043</v>
      </c>
      <c r="B567" s="257" t="s">
        <v>3050</v>
      </c>
      <c r="C567" s="257" t="s">
        <v>3051</v>
      </c>
      <c r="D567" s="257"/>
    </row>
    <row r="568" spans="1:14">
      <c r="A568" s="271" t="s">
        <v>3044</v>
      </c>
      <c r="B568" s="257" t="s">
        <v>1444</v>
      </c>
      <c r="C568" s="257" t="s">
        <v>1769</v>
      </c>
      <c r="D568" s="257"/>
    </row>
    <row r="569" spans="1:14">
      <c r="A569" s="271" t="s">
        <v>3045</v>
      </c>
      <c r="B569" s="257" t="s">
        <v>257</v>
      </c>
      <c r="C569" s="257" t="s">
        <v>3052</v>
      </c>
      <c r="D569" s="257"/>
    </row>
    <row r="570" spans="1:14">
      <c r="A570" s="271" t="s">
        <v>3046</v>
      </c>
      <c r="B570" s="257" t="s">
        <v>487</v>
      </c>
      <c r="C570" s="257" t="s">
        <v>3053</v>
      </c>
      <c r="D570" s="257"/>
    </row>
    <row r="571" spans="1:14">
      <c r="A571" s="271" t="s">
        <v>3047</v>
      </c>
      <c r="B571" s="257" t="s">
        <v>3054</v>
      </c>
      <c r="C571" s="257" t="s">
        <v>3055</v>
      </c>
      <c r="D571" s="257"/>
    </row>
    <row r="572" spans="1:14">
      <c r="A572" s="271" t="s">
        <v>3048</v>
      </c>
      <c r="B572" s="257" t="s">
        <v>3056</v>
      </c>
      <c r="C572" s="257" t="s">
        <v>3057</v>
      </c>
      <c r="D572" s="257"/>
    </row>
    <row r="573" spans="1:14">
      <c r="A573" s="271" t="s">
        <v>3049</v>
      </c>
      <c r="B573" s="257" t="s">
        <v>3058</v>
      </c>
      <c r="C573" s="257" t="s">
        <v>3059</v>
      </c>
      <c r="D573" s="257"/>
    </row>
    <row r="574" spans="1:14">
      <c r="A574" s="271" t="s">
        <v>3060</v>
      </c>
      <c r="B574" s="257" t="s">
        <v>2974</v>
      </c>
      <c r="C574" s="257" t="s">
        <v>1806</v>
      </c>
      <c r="D574" s="257"/>
    </row>
    <row r="575" spans="1:14">
      <c r="A575" s="271" t="s">
        <v>3061</v>
      </c>
      <c r="B575" s="257" t="s">
        <v>178</v>
      </c>
      <c r="C575" s="257" t="s">
        <v>3076</v>
      </c>
      <c r="D575" s="257"/>
    </row>
    <row r="576" spans="1:14">
      <c r="A576" s="271" t="s">
        <v>3062</v>
      </c>
      <c r="B576" s="257" t="s">
        <v>701</v>
      </c>
      <c r="C576" s="257" t="s">
        <v>1252</v>
      </c>
      <c r="D576" s="257"/>
    </row>
    <row r="577" spans="1:4">
      <c r="A577" s="271" t="s">
        <v>3063</v>
      </c>
      <c r="B577" s="257" t="s">
        <v>331</v>
      </c>
      <c r="C577" s="257" t="s">
        <v>76</v>
      </c>
      <c r="D577" s="257"/>
    </row>
    <row r="578" spans="1:4">
      <c r="A578" s="271" t="s">
        <v>3064</v>
      </c>
      <c r="B578" s="257" t="s">
        <v>800</v>
      </c>
      <c r="C578" s="257" t="s">
        <v>2911</v>
      </c>
      <c r="D578" s="257"/>
    </row>
    <row r="579" spans="1:4">
      <c r="A579" s="271" t="s">
        <v>3065</v>
      </c>
      <c r="B579" s="257" t="s">
        <v>487</v>
      </c>
      <c r="C579" s="257" t="s">
        <v>2263</v>
      </c>
      <c r="D579" s="257"/>
    </row>
    <row r="580" spans="1:4">
      <c r="A580" s="271" t="s">
        <v>3066</v>
      </c>
      <c r="B580" s="257" t="s">
        <v>2382</v>
      </c>
      <c r="C580" s="257" t="s">
        <v>1531</v>
      </c>
      <c r="D580" s="257"/>
    </row>
    <row r="581" spans="1:4">
      <c r="A581" s="271" t="s">
        <v>3067</v>
      </c>
      <c r="B581" s="257" t="s">
        <v>1281</v>
      </c>
      <c r="C581" s="257" t="s">
        <v>3077</v>
      </c>
      <c r="D581" s="257"/>
    </row>
    <row r="582" spans="1:4">
      <c r="A582" s="271" t="s">
        <v>3068</v>
      </c>
      <c r="B582" s="257" t="s">
        <v>234</v>
      </c>
      <c r="C582" s="257" t="s">
        <v>3078</v>
      </c>
      <c r="D582" s="257"/>
    </row>
    <row r="583" spans="1:4">
      <c r="A583" s="271" t="s">
        <v>3069</v>
      </c>
      <c r="B583" s="257" t="s">
        <v>3079</v>
      </c>
      <c r="C583" s="257" t="s">
        <v>3080</v>
      </c>
      <c r="D583" s="257"/>
    </row>
    <row r="584" spans="1:4">
      <c r="A584" s="271" t="s">
        <v>3070</v>
      </c>
      <c r="B584" s="257" t="s">
        <v>448</v>
      </c>
      <c r="C584" s="257" t="s">
        <v>3081</v>
      </c>
      <c r="D584" s="257"/>
    </row>
    <row r="585" spans="1:4">
      <c r="A585" s="271" t="s">
        <v>3071</v>
      </c>
      <c r="B585" s="257" t="s">
        <v>395</v>
      </c>
      <c r="C585" s="257" t="s">
        <v>729</v>
      </c>
      <c r="D585" s="257"/>
    </row>
    <row r="586" spans="1:4">
      <c r="A586" s="271" t="s">
        <v>3072</v>
      </c>
      <c r="B586" s="257" t="s">
        <v>188</v>
      </c>
      <c r="C586" s="257" t="s">
        <v>3082</v>
      </c>
      <c r="D586" s="257"/>
    </row>
    <row r="587" spans="1:4">
      <c r="A587" s="271" t="s">
        <v>3073</v>
      </c>
      <c r="B587" s="257" t="s">
        <v>3083</v>
      </c>
      <c r="C587" s="257" t="s">
        <v>2849</v>
      </c>
      <c r="D587" s="257"/>
    </row>
    <row r="588" spans="1:4">
      <c r="A588" s="271" t="s">
        <v>3074</v>
      </c>
      <c r="B588" s="257" t="s">
        <v>721</v>
      </c>
      <c r="C588" s="257" t="s">
        <v>3006</v>
      </c>
      <c r="D588" s="257"/>
    </row>
    <row r="589" spans="1:4">
      <c r="A589" s="271" t="s">
        <v>3075</v>
      </c>
      <c r="B589" s="257" t="s">
        <v>512</v>
      </c>
      <c r="C589" s="257" t="s">
        <v>3084</v>
      </c>
      <c r="D589" s="257"/>
    </row>
  </sheetData>
  <hyperlinks>
    <hyperlink ref="A2" r:id="rId1" display="mailto:Franz.Kreissl@bistum-stgallen.ch"/>
    <hyperlink ref="A3" r:id="rId2" display="mailto:schmidt@ref-sg.ch"/>
    <hyperlink ref="A4" r:id="rId3" display="mailto:Horst.Biedermann@phsg.ch"/>
    <hyperlink ref="A5" r:id="rId4" display="mailto:Hellstern@sgv-sg.ch"/>
    <hyperlink ref="A6" r:id="rId5" display="mailto:alexandra.akeret@vpod-ostschweiz.ch"/>
    <hyperlink ref="A7" r:id="rId6" display="mailto:info@klv-sg.ch"/>
    <hyperlink ref="A8" r:id="rId7" display="mailto:Ralph.Wettach@sg.ch"/>
    <hyperlink ref="A9" r:id="rId8" display="mailto:stefan.gander@"/>
    <hyperlink ref="A10" r:id="rId9" display="mailto:claudia.nef@ti-sg.ch"/>
    <hyperlink ref="A11" r:id="rId10" display="mailto:Markus.Laib@sg.ch"/>
    <hyperlink ref="A12" r:id="rId11" display="mailto:martin.liechti@sem.admin.ch"/>
    <hyperlink ref="A13" r:id="rId12" display="mailto:Michael.schmid@ti-sg.ch"/>
    <hyperlink ref="A15" r:id="rId13" display="mailto:steven.thoma@rheinspringen.ch"/>
    <hyperlink ref="A16" r:id="rId14" display="mailto:Jose.lorca@wittenbach.ch"/>
    <hyperlink ref="A17" r:id="rId15" display="mailto:Bernhard.Keller@vsgp.ch"/>
    <hyperlink ref="A18" r:id="rId16" display="mailto:Heidi.roth@sg.ch"/>
    <hyperlink ref="A19" r:id="rId17"/>
    <hyperlink ref="A115" r:id="rId18"/>
    <hyperlink ref="A71" r:id="rId19"/>
    <hyperlink ref="A99" r:id="rId20" display="mailto:felix.rueegg@uznach.ch"/>
    <hyperlink ref="A95" r:id="rId21"/>
    <hyperlink ref="A81" r:id="rId22"/>
    <hyperlink ref="A68" r:id="rId23"/>
    <hyperlink ref="A44" r:id="rId24"/>
    <hyperlink ref="A89" r:id="rId25"/>
    <hyperlink ref="A159" r:id="rId26" display="mailto:claudia.schwarz@muolen.ch"/>
    <hyperlink ref="A132" r:id="rId27" display="mailto:fbenz@schule-eichberg.ch"/>
    <hyperlink ref="A118" r:id="rId28" display="mailto:regula.benz@andwil-arnegg.ch"/>
    <hyperlink ref="A127" r:id="rId29"/>
    <hyperlink ref="A142" r:id="rId30"/>
    <hyperlink ref="A160" r:id="rId31" display="mailto:bernd.aggeler@schuleneckertal.ch"/>
    <hyperlink ref="A145" r:id="rId32"/>
    <hyperlink ref="A204" r:id="rId33"/>
    <hyperlink ref="A141" r:id="rId34" display="mailto:Fabian.Hueni@stadtgossau.ch"/>
    <hyperlink ref="A126" r:id="rId35"/>
    <hyperlink ref="A220" r:id="rId36" display="mailto:felix.baechtiger@schule-benken.ch"/>
    <hyperlink ref="A222" r:id="rId37" display="mailto:Bernadette.Mueller-Granwehr@schule-berneck.ch"/>
    <hyperlink ref="A232" r:id="rId38"/>
    <hyperlink ref="A256" r:id="rId39"/>
    <hyperlink ref="A260" r:id="rId40" display="mailto:manuel.halter@schuleflawil.ch"/>
    <hyperlink ref="A297" r:id="rId41" display="mailto:irene.manser@kirchberg-schulen.ch"/>
    <hyperlink ref="A345" r:id="rId42" display="mailto:david.beglinger@rj.sg.ch"/>
    <hyperlink ref="A387" r:id="rId43"/>
    <hyperlink ref="A390" r:id="rId44" display="mailto:esther.wiesli@stadt.sg.ch"/>
    <hyperlink ref="A422" r:id="rId45"/>
    <hyperlink ref="A419" r:id="rId46" display="mailto:iris.marberger@schule-uznach.ch"/>
    <hyperlink ref="A459" r:id="rId47"/>
    <hyperlink ref="A462" r:id="rId48"/>
    <hyperlink ref="A469" r:id="rId49"/>
    <hyperlink ref="A467" r:id="rId50" display="mailto:schulleitung.sonnenrain@schule-wittenbach.ch"/>
    <hyperlink ref="A243" r:id="rId51"/>
    <hyperlink ref="A287" r:id="rId52" display="mailto:schulleitung@schule-hemberg.ch"/>
    <hyperlink ref="A267" r:id="rId53" display="mailto:Schulleitung.engelburg@schule-gaiserwald.ch"/>
    <hyperlink ref="A472" r:id="rId54"/>
    <hyperlink ref="A474" r:id="rId55"/>
    <hyperlink ref="A475" r:id="rId56"/>
    <hyperlink ref="A266" r:id="rId57"/>
    <hyperlink ref="A265" r:id="rId58"/>
    <hyperlink ref="A268" r:id="rId59"/>
    <hyperlink ref="A238" r:id="rId60" display="mailto:Sandro.regazzoni@schule-degersheim.ch"/>
    <hyperlink ref="A413" r:id="rId61" display="mailto:oliver.rohner@schulethal.ch"/>
    <hyperlink ref="A330" r:id="rId62" display="mailto:romana.gustin@schule-on.ch"/>
    <hyperlink ref="A250" r:id="rId63" display="mailto:sandro.crescenti@orschulen.ch"/>
    <hyperlink ref="A312" r:id="rId64" display="mailto:carola.espanhol@omr.ch"/>
    <hyperlink ref="A310" r:id="rId65" display="mailto:susanne.stauffacher@schulemels.ch"/>
    <hyperlink ref="A347" r:id="rId66"/>
    <hyperlink ref="A348" r:id="rId67" display="mailto:martina.muehlebach@rj.sg.ch"/>
    <hyperlink ref="A237" r:id="rId68"/>
    <hyperlink ref="A454" r:id="rId69"/>
    <hyperlink ref="A405" r:id="rId70" display="mailto:angela.meier@stadt.sg.ch"/>
    <hyperlink ref="A207" r:id="rId71"/>
    <hyperlink ref="A340" r:id="rId72"/>
    <hyperlink ref="A298" r:id="rId73" display="mailto:sl-pskirchberg@kirchberg-schulen.ch"/>
    <hyperlink ref="A458" r:id="rId74"/>
    <hyperlink ref="A453" r:id="rId75"/>
    <hyperlink ref="A360" r:id="rId76"/>
    <hyperlink ref="A361" r:id="rId77"/>
    <hyperlink ref="A288" r:id="rId78"/>
    <hyperlink ref="A228" r:id="rId79"/>
    <hyperlink ref="A229" r:id="rId80"/>
    <hyperlink ref="A401" r:id="rId81"/>
    <hyperlink ref="A388" r:id="rId82"/>
    <hyperlink ref="A234" r:id="rId83"/>
    <hyperlink ref="A432" r:id="rId84" display="mailto:samuel.tanner@schulewabe.ch"/>
    <hyperlink ref="A424" r:id="rId85"/>
    <hyperlink ref="A447" r:id="rId86" display="mailto:schulleitung.ogw@schule-widnau.ch"/>
    <hyperlink ref="A479" r:id="rId87"/>
    <hyperlink ref="A481" r:id="rId88"/>
    <hyperlink ref="A482" r:id="rId89"/>
    <hyperlink ref="A483" r:id="rId90"/>
    <hyperlink ref="A484" r:id="rId91"/>
    <hyperlink ref="A485" r:id="rId92"/>
    <hyperlink ref="A487" r:id="rId93"/>
    <hyperlink ref="A488" r:id="rId94"/>
    <hyperlink ref="A489" r:id="rId95"/>
    <hyperlink ref="A490" r:id="rId96"/>
    <hyperlink ref="A491" r:id="rId97"/>
    <hyperlink ref="A492" r:id="rId98"/>
    <hyperlink ref="A486" r:id="rId99"/>
    <hyperlink ref="A493" r:id="rId100" display="mailto:Petra.Mantz@ghg-cpschule.ch"/>
    <hyperlink ref="A494" r:id="rId101" display="mailto:patrik.mueller@ghg-sg.ch"/>
    <hyperlink ref="A495" r:id="rId102"/>
    <hyperlink ref="A496" r:id="rId103"/>
    <hyperlink ref="A497" r:id="rId104" display="mailto:barbara.jaeger@hpdienst.ch"/>
    <hyperlink ref="A505" r:id="rId105"/>
    <hyperlink ref="A512" r:id="rId106"/>
    <hyperlink ref="A501" r:id="rId107"/>
    <hyperlink ref="A513" r:id="rId108"/>
    <hyperlink ref="A499" r:id="rId109"/>
    <hyperlink ref="A502" r:id="rId110"/>
    <hyperlink ref="A500" r:id="rId111"/>
    <hyperlink ref="A507" r:id="rId112" display="mailto:w.gattiker@bluewin.ch"/>
    <hyperlink ref="A516" r:id="rId113"/>
    <hyperlink ref="A515" r:id="rId114"/>
    <hyperlink ref="A504" r:id="rId115" display="mailto:andi.lusti@bluewin.ch"/>
    <hyperlink ref="A506" r:id="rId116" display="mailto:cfrancke@hin.ch"/>
    <hyperlink ref="A508" r:id="rId117"/>
    <hyperlink ref="A514" r:id="rId118"/>
    <hyperlink ref="A510" r:id="rId119"/>
    <hyperlink ref="A518" r:id="rId120"/>
    <hyperlink ref="A503" r:id="rId121"/>
    <hyperlink ref="A519" r:id="rId122"/>
    <hyperlink ref="A509" r:id="rId123" display="mailto:lukas.weibel@tipiti.ch"/>
    <hyperlink ref="A530" r:id="rId124"/>
    <hyperlink ref="A524" r:id="rId125"/>
    <hyperlink ref="A537" r:id="rId126"/>
    <hyperlink ref="A548" r:id="rId127"/>
    <hyperlink ref="A562" r:id="rId128"/>
    <hyperlink ref="A536" r:id="rId129"/>
    <hyperlink ref="A561" r:id="rId130"/>
    <hyperlink ref="A538" r:id="rId131"/>
    <hyperlink ref="A539" r:id="rId132"/>
    <hyperlink ref="A541" r:id="rId133"/>
    <hyperlink ref="A542" r:id="rId134"/>
    <hyperlink ref="A543" r:id="rId135"/>
    <hyperlink ref="A544" r:id="rId136"/>
    <hyperlink ref="A545" r:id="rId137"/>
    <hyperlink ref="A546" r:id="rId138"/>
    <hyperlink ref="A547" r:id="rId139"/>
    <hyperlink ref="A549" r:id="rId140"/>
    <hyperlink ref="A551" r:id="rId141"/>
    <hyperlink ref="A552" r:id="rId142"/>
    <hyperlink ref="A553" r:id="rId143"/>
    <hyperlink ref="A554" r:id="rId144"/>
    <hyperlink ref="A555" r:id="rId145"/>
    <hyperlink ref="A556" r:id="rId146"/>
    <hyperlink ref="A557" r:id="rId147"/>
    <hyperlink ref="A558" r:id="rId148"/>
    <hyperlink ref="A559" r:id="rId149"/>
    <hyperlink ref="A560" r:id="rId150"/>
    <hyperlink ref="A563" r:id="rId151"/>
    <hyperlink ref="A564" r:id="rId152"/>
    <hyperlink ref="A565" r:id="rId153"/>
    <hyperlink ref="A566" r:id="rId154"/>
    <hyperlink ref="A540" r:id="rId155"/>
    <hyperlink ref="A572" r:id="rId156"/>
    <hyperlink ref="A567" r:id="rId157"/>
    <hyperlink ref="A574" r:id="rId158"/>
    <hyperlink ref="A588" r:id="rId159"/>
    <hyperlink ref="A587" r:id="rId160"/>
    <hyperlink ref="A581" r:id="rId161"/>
    <hyperlink ref="A575" r:id="rId162"/>
    <hyperlink ref="A586" r:id="rId163"/>
    <hyperlink ref="A578" r:id="rId164"/>
    <hyperlink ref="A580" r:id="rId165"/>
    <hyperlink ref="A584" r:id="rId166"/>
    <hyperlink ref="A576" r:id="rId167"/>
    <hyperlink ref="A577" r:id="rId168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F1526"/>
  <sheetViews>
    <sheetView topLeftCell="F1" zoomScale="85" zoomScaleNormal="85" workbookViewId="0">
      <pane ySplit="1" topLeftCell="A209" activePane="bottomLeft" state="frozen"/>
      <selection activeCell="C1" sqref="C1"/>
      <selection pane="bottomLeft" activeCell="L225" sqref="L225"/>
    </sheetView>
  </sheetViews>
  <sheetFormatPr baseColWidth="10" defaultColWidth="11.42578125" defaultRowHeight="16.5" customHeight="1"/>
  <cols>
    <col min="1" max="1" width="27.85546875" style="14" bestFit="1" customWidth="1"/>
    <col min="2" max="2" width="48.7109375" style="14" bestFit="1" customWidth="1"/>
    <col min="3" max="3" width="29.85546875" style="14" bestFit="1" customWidth="1"/>
    <col min="4" max="4" width="8.5703125" style="14" bestFit="1" customWidth="1"/>
    <col min="5" max="5" width="19.85546875" style="14" customWidth="1"/>
    <col min="6" max="6" width="10.7109375" style="14" customWidth="1"/>
    <col min="7" max="7" width="17" style="14" customWidth="1"/>
    <col min="8" max="8" width="18.5703125" style="14" customWidth="1"/>
    <col min="9" max="9" width="15.42578125" style="14" customWidth="1"/>
    <col min="10" max="10" width="17.5703125" style="14" customWidth="1"/>
    <col min="11" max="11" width="43.28515625" style="14" customWidth="1"/>
    <col min="12" max="12" width="14.5703125" style="14" customWidth="1"/>
    <col min="13" max="13" width="23.7109375" style="14" customWidth="1"/>
    <col min="14" max="14" width="16.42578125" style="14" customWidth="1"/>
    <col min="15" max="15" width="16.140625" style="14" customWidth="1"/>
    <col min="16" max="16" width="13" style="14" customWidth="1"/>
    <col min="17" max="17" width="13.140625" style="14" customWidth="1"/>
    <col min="18" max="18" width="25.7109375" style="29" customWidth="1"/>
    <col min="19" max="19" width="12.140625" style="29" customWidth="1"/>
    <col min="20" max="20" width="15.42578125" style="29" bestFit="1" customWidth="1"/>
    <col min="21" max="21" width="12.140625" style="115" customWidth="1"/>
    <col min="22" max="22" width="2" style="29" customWidth="1"/>
    <col min="23" max="25" width="9.85546875" style="16" customWidth="1"/>
    <col min="26" max="26" width="20.85546875" style="23" customWidth="1"/>
    <col min="28" max="16384" width="11.42578125" style="23"/>
  </cols>
  <sheetData>
    <row r="1" spans="1:26" s="24" customFormat="1" ht="42.75" customHeight="1">
      <c r="A1" s="30" t="str">
        <f>'Schulleitungen Regelschule'!A1</f>
        <v>Gemeinde</v>
      </c>
      <c r="B1" s="30" t="e">
        <f>'Schulleitungen Regelschule'!#REF!</f>
        <v>#REF!</v>
      </c>
      <c r="C1" s="30" t="e">
        <f>'Schulleitungen Regelschule'!#REF!</f>
        <v>#REF!</v>
      </c>
      <c r="D1" s="30" t="e">
        <f>'Schulleitungen Regelschule'!#REF!</f>
        <v>#REF!</v>
      </c>
      <c r="E1" s="30" t="e">
        <f>'Schulleitungen Regelschule'!#REF!</f>
        <v>#REF!</v>
      </c>
      <c r="F1" s="30" t="str">
        <f>'Schulleitungen Regelschule'!B1</f>
        <v>Anrede</v>
      </c>
      <c r="G1" s="30" t="str">
        <f>'Schulleitungen Regelschule'!C1</f>
        <v>Vorname</v>
      </c>
      <c r="H1" s="30" t="str">
        <f>'Schulleitungen Regelschule'!D1</f>
        <v>Nachname</v>
      </c>
      <c r="I1" s="30" t="e">
        <f>'Schulleitungen Regelschule'!#REF!</f>
        <v>#REF!</v>
      </c>
      <c r="J1" s="30" t="e">
        <f>'Schulleitungen Regelschule'!#REF!</f>
        <v>#REF!</v>
      </c>
      <c r="K1" s="30" t="str">
        <f>'Schulleitungen Regelschule'!I1</f>
        <v>eMailG</v>
      </c>
      <c r="L1" s="30" t="str">
        <f>'Schulleitungen Regelschule'!J1</f>
        <v>FunktionNr</v>
      </c>
      <c r="M1" s="30" t="str">
        <f>'Schulleitungen Regelschule'!K1</f>
        <v>Funktion</v>
      </c>
      <c r="N1" s="30" t="e">
        <f>'Schulleitungen Regelschule'!#REF!</f>
        <v>#REF!</v>
      </c>
      <c r="O1" s="30" t="e">
        <f>'Schulleitungen Regelschule'!#REF!</f>
        <v>#REF!</v>
      </c>
      <c r="P1" s="30" t="e">
        <f>'Schulleitungen Regelschule'!#REF!</f>
        <v>#REF!</v>
      </c>
      <c r="Q1" s="30" t="str">
        <f>'Schulleitungen Regelschule'!L1</f>
        <v>Region</v>
      </c>
      <c r="R1" s="31" t="e">
        <f>'Schulleitungen Regelschule'!#REF!</f>
        <v>#REF!</v>
      </c>
      <c r="S1" s="32" t="e">
        <f>'Schulleitungen Regelschule'!#REF!</f>
        <v>#REF!</v>
      </c>
      <c r="T1" s="103" t="e">
        <f>'Schulleitungen Regelschule'!#REF!</f>
        <v>#REF!</v>
      </c>
      <c r="U1" s="113" t="s">
        <v>3586</v>
      </c>
      <c r="V1" s="107"/>
      <c r="W1" s="31" t="s">
        <v>2032</v>
      </c>
      <c r="X1" s="31" t="s">
        <v>2035</v>
      </c>
      <c r="Y1" s="31" t="s">
        <v>2278</v>
      </c>
      <c r="Z1" s="24" t="s">
        <v>2569</v>
      </c>
    </row>
    <row r="2" spans="1:26" ht="16.5" customHeight="1">
      <c r="A2" s="13" t="str">
        <f>'Schulleitungen Regelschule'!A6</f>
        <v>Altstätten</v>
      </c>
      <c r="B2" s="15" t="str">
        <f>'Schulleitungen Regelschule'!E6</f>
        <v>Regionale Kleinklasse Oberes Rheintal</v>
      </c>
      <c r="C2" s="13" t="str">
        <f>'Schulleitungen Regelschule'!F6</f>
        <v>Rorschacherstrasse 41</v>
      </c>
      <c r="D2" s="13" t="str">
        <f>'Schulleitungen Regelschule'!G6</f>
        <v>9450</v>
      </c>
      <c r="E2" s="13" t="str">
        <f>'Schulleitungen Regelschule'!H6</f>
        <v>Altstätten</v>
      </c>
      <c r="F2" s="13" t="str">
        <f>'Schulleitungen Regelschule'!B6</f>
        <v>Herr</v>
      </c>
      <c r="G2" s="13" t="str">
        <f>'Schulleitungen Regelschule'!C6</f>
        <v>Karl</v>
      </c>
      <c r="H2" s="13" t="str">
        <f>'Schulleitungen Regelschule'!D6</f>
        <v>von Arb</v>
      </c>
      <c r="I2" s="13" t="e">
        <f>'Schulleitungen Regelschule'!#REF!</f>
        <v>#REF!</v>
      </c>
      <c r="J2" s="13" t="e">
        <f>'Schulleitungen Regelschule'!#REF!</f>
        <v>#REF!</v>
      </c>
      <c r="K2" s="13" t="str">
        <f>'Schulleitungen Regelschule'!I6</f>
        <v>k.vonarbatschalt.ch</v>
      </c>
      <c r="L2" s="13" t="str">
        <f>'Schulleitungen Regelschule'!J6</f>
        <v>74</v>
      </c>
      <c r="M2" s="13" t="str">
        <f>'Schulleitungen Regelschule'!K6</f>
        <v>Schulleitung GS</v>
      </c>
      <c r="N2" s="13" t="e">
        <f>'Schulleitungen Regelschule'!#REF!</f>
        <v>#REF!</v>
      </c>
      <c r="O2" s="13" t="e">
        <f>'Schulleitungen Regelschule'!#REF!</f>
        <v>#REF!</v>
      </c>
      <c r="P2" s="13" t="e">
        <f>'Schulleitungen Regelschule'!#REF!</f>
        <v>#REF!</v>
      </c>
      <c r="Q2" s="13" t="str">
        <f>'Schulleitungen Regelschule'!L6</f>
        <v>Rheintal</v>
      </c>
      <c r="R2" s="25" t="e">
        <f>'Schulleitungen Regelschule'!#REF!</f>
        <v>#REF!</v>
      </c>
      <c r="S2" s="25" t="e">
        <f>'Schulleitungen Regelschule'!#REF!</f>
        <v>#REF!</v>
      </c>
      <c r="T2" s="226">
        <v>4</v>
      </c>
      <c r="U2" s="114"/>
      <c r="V2" s="108"/>
      <c r="W2" s="17" t="s">
        <v>2260</v>
      </c>
      <c r="X2" s="17"/>
      <c r="Y2" s="17"/>
    </row>
    <row r="3" spans="1:26" ht="16.5" customHeight="1">
      <c r="A3" s="18" t="str">
        <f>Schulpräsidien!B2</f>
        <v>Altstätten (OS)</v>
      </c>
      <c r="B3" s="18" t="str">
        <f>Schulpräsidien!F2</f>
        <v xml:space="preserve">OS-Schulgemeinde Altstätten </v>
      </c>
      <c r="C3" s="18" t="str">
        <f>Schulpräsidien!G2</f>
        <v>Bahnhofstrasse 5</v>
      </c>
      <c r="D3" s="18" t="str">
        <f>Schulpräsidien!I2</f>
        <v>9450</v>
      </c>
      <c r="E3" s="18" t="str">
        <f>Schulpräsidien!J2</f>
        <v>Altstätten</v>
      </c>
      <c r="F3" s="18" t="str">
        <f>Schulpräsidien!C2</f>
        <v>Herr</v>
      </c>
      <c r="G3" s="18" t="str">
        <f>Schulpräsidien!D2</f>
        <v>Remo</v>
      </c>
      <c r="H3" s="18" t="str">
        <f>Schulpräsidien!E2</f>
        <v>Maurer</v>
      </c>
      <c r="I3" s="18"/>
      <c r="J3" s="18"/>
      <c r="K3" s="19" t="str">
        <f>Schulpräsidien!M2</f>
        <v>r.maurer@schalt.ch</v>
      </c>
      <c r="L3" s="19" t="str">
        <f>Schulpräsidien!N2</f>
        <v>51</v>
      </c>
      <c r="M3" s="19" t="str">
        <f>Schulpräsidien!O2</f>
        <v>Schulratspräsident OS</v>
      </c>
      <c r="N3" s="19" t="str">
        <f>Schulpräsidien!P2</f>
        <v>071 757 93 00</v>
      </c>
      <c r="O3" s="19" t="str">
        <f>Schulpräsidien!U2</f>
        <v>28.2</v>
      </c>
      <c r="P3" s="19" t="str">
        <f>Schulpräsidien!V2</f>
        <v>3</v>
      </c>
      <c r="Q3" s="19" t="str">
        <f>Schulpräsidien!W2</f>
        <v>Rheintal</v>
      </c>
      <c r="R3" s="26"/>
      <c r="S3" s="26"/>
      <c r="T3" s="214">
        <v>4</v>
      </c>
      <c r="U3" s="114"/>
      <c r="V3" s="109"/>
      <c r="W3" s="20"/>
      <c r="X3" s="20"/>
      <c r="Y3" s="20" t="s">
        <v>2260</v>
      </c>
    </row>
    <row r="4" spans="1:26" ht="16.5" customHeight="1">
      <c r="A4" s="13" t="str">
        <f>'Schulleitungen Regelschule'!A3</f>
        <v>Altstätten (OS)</v>
      </c>
      <c r="B4" s="15" t="str">
        <f>'Schulleitungen Regelschule'!E3</f>
        <v xml:space="preserve">Schulhaus Wiesental </v>
      </c>
      <c r="C4" s="13" t="str">
        <f>'Schulleitungen Regelschule'!F3</f>
        <v>Wiesentalstrasse 8</v>
      </c>
      <c r="D4" s="13" t="str">
        <f>'Schulleitungen Regelschule'!G3</f>
        <v>9450</v>
      </c>
      <c r="E4" s="13" t="str">
        <f>'Schulleitungen Regelschule'!H3</f>
        <v>Altstätten</v>
      </c>
      <c r="F4" s="13" t="str">
        <f>'Schulleitungen Regelschule'!B3</f>
        <v>Herr</v>
      </c>
      <c r="G4" s="13" t="str">
        <f>'Schulleitungen Regelschule'!C3</f>
        <v>Johannes</v>
      </c>
      <c r="H4" s="13" t="str">
        <f>'Schulleitungen Regelschule'!D3</f>
        <v>Hildebrand</v>
      </c>
      <c r="I4" s="13" t="e">
        <f>'Schulleitungen Regelschule'!#REF!</f>
        <v>#REF!</v>
      </c>
      <c r="J4" s="13" t="e">
        <f>'Schulleitungen Regelschule'!#REF!</f>
        <v>#REF!</v>
      </c>
      <c r="K4" s="13" t="str">
        <f>'Schulleitungen Regelschule'!I3</f>
        <v>j.hildebrandatschalt.ch</v>
      </c>
      <c r="L4" s="13" t="str">
        <f>'Schulleitungen Regelschule'!J3</f>
        <v>73</v>
      </c>
      <c r="M4" s="13" t="str">
        <f>'Schulleitungen Regelschule'!K3</f>
        <v>Schulleitung OS</v>
      </c>
      <c r="N4" s="13" t="e">
        <f>'Schulleitungen Regelschule'!#REF!</f>
        <v>#REF!</v>
      </c>
      <c r="O4" s="13" t="e">
        <f>'Schulleitungen Regelschule'!#REF!</f>
        <v>#REF!</v>
      </c>
      <c r="P4" s="13" t="e">
        <f>'Schulleitungen Regelschule'!#REF!</f>
        <v>#REF!</v>
      </c>
      <c r="Q4" s="13" t="str">
        <f>'Schulleitungen Regelschule'!L3</f>
        <v>Rheintal</v>
      </c>
      <c r="R4" s="25" t="e">
        <f>'Schulleitungen Regelschule'!#REF!</f>
        <v>#REF!</v>
      </c>
      <c r="S4" s="25" t="e">
        <f>'Schulleitungen Regelschule'!#REF!</f>
        <v>#REF!</v>
      </c>
      <c r="T4" s="226">
        <v>25</v>
      </c>
      <c r="U4" s="114"/>
      <c r="V4" s="108"/>
      <c r="W4" s="17" t="s">
        <v>2260</v>
      </c>
      <c r="X4" s="17"/>
      <c r="Y4" s="17"/>
    </row>
    <row r="5" spans="1:26" ht="16.5" customHeight="1">
      <c r="A5" s="13" t="str">
        <f>'Schulleitungen Regelschule'!A5</f>
        <v>Altstätten (PS)</v>
      </c>
      <c r="B5" s="15" t="str">
        <f>'Schulleitungen Regelschule'!E5</f>
        <v xml:space="preserve">Schulhaus Klaus </v>
      </c>
      <c r="C5" s="13" t="str">
        <f>'Schulleitungen Regelschule'!F5</f>
        <v>Klausstrasse 8</v>
      </c>
      <c r="D5" s="13" t="str">
        <f>'Schulleitungen Regelschule'!G5</f>
        <v>9450</v>
      </c>
      <c r="E5" s="13" t="str">
        <f>'Schulleitungen Regelschule'!H5</f>
        <v>Altstätten</v>
      </c>
      <c r="F5" s="13" t="str">
        <f>'Schulleitungen Regelschule'!B5</f>
        <v>Herr</v>
      </c>
      <c r="G5" s="13" t="str">
        <f>'Schulleitungen Regelschule'!C5</f>
        <v>Marco</v>
      </c>
      <c r="H5" s="13" t="str">
        <f>'Schulleitungen Regelschule'!D5</f>
        <v>Schraner</v>
      </c>
      <c r="I5" s="13" t="e">
        <f>'Schulleitungen Regelschule'!#REF!</f>
        <v>#REF!</v>
      </c>
      <c r="J5" s="13" t="e">
        <f>'Schulleitungen Regelschule'!#REF!</f>
        <v>#REF!</v>
      </c>
      <c r="K5" s="13" t="str">
        <f>'Schulleitungen Regelschule'!I5</f>
        <v>m.schraneratschalt.ch</v>
      </c>
      <c r="L5" s="13" t="str">
        <f>'Schulleitungen Regelschule'!J5</f>
        <v>72</v>
      </c>
      <c r="M5" s="13" t="str">
        <f>'Schulleitungen Regelschule'!K5</f>
        <v>Schulleitung KG/PS</v>
      </c>
      <c r="N5" s="13" t="e">
        <f>'Schulleitungen Regelschule'!#REF!</f>
        <v>#REF!</v>
      </c>
      <c r="O5" s="13" t="e">
        <f>'Schulleitungen Regelschule'!#REF!</f>
        <v>#REF!</v>
      </c>
      <c r="P5" s="13" t="e">
        <f>'Schulleitungen Regelschule'!#REF!</f>
        <v>#REF!</v>
      </c>
      <c r="Q5" s="13" t="str">
        <f>'Schulleitungen Regelschule'!L5</f>
        <v>Rheintal</v>
      </c>
      <c r="R5" s="25" t="e">
        <f>'Schulleitungen Regelschule'!#REF!</f>
        <v>#REF!</v>
      </c>
      <c r="S5" s="25" t="e">
        <f>'Schulleitungen Regelschule'!#REF!</f>
        <v>#REF!</v>
      </c>
      <c r="T5" s="226">
        <v>24</v>
      </c>
      <c r="U5" s="114"/>
      <c r="V5" s="108"/>
      <c r="W5" s="17" t="s">
        <v>2260</v>
      </c>
      <c r="X5" s="17"/>
      <c r="Y5" s="17"/>
    </row>
    <row r="6" spans="1:26" ht="16.5" customHeight="1">
      <c r="A6" s="13" t="str">
        <f>'Schulleitungen Regelschule'!A4</f>
        <v>Altstätten (PS)</v>
      </c>
      <c r="B6" s="15" t="str">
        <f>'Schulleitungen Regelschule'!E4</f>
        <v xml:space="preserve">Schulhaus Schöntal </v>
      </c>
      <c r="C6" s="13" t="str">
        <f>'Schulleitungen Regelschule'!F4</f>
        <v>Bildstrasse 10</v>
      </c>
      <c r="D6" s="13" t="str">
        <f>'Schulleitungen Regelschule'!G4</f>
        <v>9450</v>
      </c>
      <c r="E6" s="13" t="str">
        <f>'Schulleitungen Regelschule'!H4</f>
        <v>Altstätten</v>
      </c>
      <c r="F6" s="13" t="str">
        <f>'Schulleitungen Regelschule'!B4</f>
        <v>Frau</v>
      </c>
      <c r="G6" s="13" t="str">
        <f>'Schulleitungen Regelschule'!C4</f>
        <v>Sabrina</v>
      </c>
      <c r="H6" s="13" t="str">
        <f>'Schulleitungen Regelschule'!D4</f>
        <v>Sanseverino</v>
      </c>
      <c r="I6" s="13" t="e">
        <f>'Schulleitungen Regelschule'!#REF!</f>
        <v>#REF!</v>
      </c>
      <c r="J6" s="13" t="e">
        <f>'Schulleitungen Regelschule'!#REF!</f>
        <v>#REF!</v>
      </c>
      <c r="K6" s="13" t="str">
        <f>'Schulleitungen Regelschule'!I4</f>
        <v>s.sanseverinoatschalt.ch</v>
      </c>
      <c r="L6" s="13" t="str">
        <f>'Schulleitungen Regelschule'!J4</f>
        <v>72</v>
      </c>
      <c r="M6" s="13" t="str">
        <f>'Schulleitungen Regelschule'!K4</f>
        <v>Schulleitung KG/PS</v>
      </c>
      <c r="N6" s="13" t="e">
        <f>'Schulleitungen Regelschule'!#REF!</f>
        <v>#REF!</v>
      </c>
      <c r="O6" s="13" t="e">
        <f>'Schulleitungen Regelschule'!#REF!</f>
        <v>#REF!</v>
      </c>
      <c r="P6" s="13" t="e">
        <f>'Schulleitungen Regelschule'!#REF!</f>
        <v>#REF!</v>
      </c>
      <c r="Q6" s="13" t="str">
        <f>'Schulleitungen Regelschule'!L4</f>
        <v>Rheintal</v>
      </c>
      <c r="R6" s="25" t="e">
        <f>'Schulleitungen Regelschule'!#REF!</f>
        <v>#REF!</v>
      </c>
      <c r="S6" s="25" t="e">
        <f>'Schulleitungen Regelschule'!#REF!</f>
        <v>#REF!</v>
      </c>
      <c r="T6" s="226">
        <v>25</v>
      </c>
      <c r="U6" s="114"/>
      <c r="V6" s="108"/>
      <c r="W6" s="17" t="s">
        <v>2260</v>
      </c>
      <c r="X6" s="17"/>
      <c r="Y6" s="17"/>
    </row>
    <row r="7" spans="1:26" ht="16.5" customHeight="1">
      <c r="A7" s="13" t="str">
        <f>'Schulleitungen Regelschule'!A2</f>
        <v>Altstätten (PS)</v>
      </c>
      <c r="B7" s="15" t="str">
        <f>'Schulleitungen Regelschule'!E2</f>
        <v>SchulhausBild</v>
      </c>
      <c r="C7" s="13" t="str">
        <f>'Schulleitungen Regelschule'!F2</f>
        <v>Bildstrasse 1</v>
      </c>
      <c r="D7" s="13" t="str">
        <f>'Schulleitungen Regelschule'!G2</f>
        <v>9450</v>
      </c>
      <c r="E7" s="13" t="str">
        <f>'Schulleitungen Regelschule'!H2</f>
        <v>Altstätten</v>
      </c>
      <c r="F7" s="13" t="str">
        <f>'Schulleitungen Regelschule'!B2</f>
        <v>Frau</v>
      </c>
      <c r="G7" s="13" t="str">
        <f>'Schulleitungen Regelschule'!C2</f>
        <v>Anita</v>
      </c>
      <c r="H7" s="13" t="str">
        <f>'Schulleitungen Regelschule'!D2</f>
        <v>Neff Gadient</v>
      </c>
      <c r="I7" s="13" t="e">
        <f>'Schulleitungen Regelschule'!#REF!</f>
        <v>#REF!</v>
      </c>
      <c r="J7" s="13" t="e">
        <f>'Schulleitungen Regelschule'!#REF!</f>
        <v>#REF!</v>
      </c>
      <c r="K7" s="13" t="str">
        <f>'Schulleitungen Regelschule'!I2</f>
        <v>a.neffatschalt.ch</v>
      </c>
      <c r="L7" s="13" t="str">
        <f>'Schulleitungen Regelschule'!J2</f>
        <v>72</v>
      </c>
      <c r="M7" s="13" t="str">
        <f>'Schulleitungen Regelschule'!K2</f>
        <v>Schulleitung KG/PS</v>
      </c>
      <c r="N7" s="13" t="e">
        <f>'Schulleitungen Regelschule'!#REF!</f>
        <v>#REF!</v>
      </c>
      <c r="O7" s="13" t="e">
        <f>'Schulleitungen Regelschule'!#REF!</f>
        <v>#REF!</v>
      </c>
      <c r="P7" s="13" t="e">
        <f>'Schulleitungen Regelschule'!#REF!</f>
        <v>#REF!</v>
      </c>
      <c r="Q7" s="13" t="str">
        <f>'Schulleitungen Regelschule'!L2</f>
        <v>Rheintal</v>
      </c>
      <c r="R7" s="25" t="e">
        <f>'Schulleitungen Regelschule'!#REF!</f>
        <v>#REF!</v>
      </c>
      <c r="S7" s="25" t="e">
        <f>'Schulleitungen Regelschule'!#REF!</f>
        <v>#REF!</v>
      </c>
      <c r="T7" s="226">
        <v>25</v>
      </c>
      <c r="U7" s="114"/>
      <c r="V7" s="108"/>
      <c r="W7" s="17" t="s">
        <v>2260</v>
      </c>
      <c r="X7" s="17"/>
      <c r="Y7" s="17"/>
    </row>
    <row r="8" spans="1:26" ht="16.5" customHeight="1">
      <c r="A8" s="13" t="str">
        <f>'Schulleitungen Regelschule'!A8</f>
        <v>Amden (PS)</v>
      </c>
      <c r="B8" s="15" t="str">
        <f>'Schulleitungen Regelschule'!E8</f>
        <v xml:space="preserve">Primarschule Amden </v>
      </c>
      <c r="C8" s="13" t="str">
        <f>'Schulleitungen Regelschule'!F8</f>
        <v>Kirchstrasse 6</v>
      </c>
      <c r="D8" s="13" t="str">
        <f>'Schulleitungen Regelschule'!G8</f>
        <v>8873</v>
      </c>
      <c r="E8" s="13" t="str">
        <f>'Schulleitungen Regelschule'!H8</f>
        <v>Amden</v>
      </c>
      <c r="F8" s="13" t="str">
        <f>'Schulleitungen Regelschule'!B8</f>
        <v>Herr</v>
      </c>
      <c r="G8" s="13" t="str">
        <f>'Schulleitungen Regelschule'!C8</f>
        <v>Matthias</v>
      </c>
      <c r="H8" s="13" t="str">
        <f>'Schulleitungen Regelschule'!D8</f>
        <v>Zillig</v>
      </c>
      <c r="I8" s="13" t="e">
        <f>'Schulleitungen Regelschule'!#REF!</f>
        <v>#REF!</v>
      </c>
      <c r="J8" s="13" t="e">
        <f>'Schulleitungen Regelschule'!#REF!</f>
        <v>#REF!</v>
      </c>
      <c r="K8" s="13" t="str">
        <f>'Schulleitungen Regelschule'!I8</f>
        <v>matthias.zilligatps-amden.ch</v>
      </c>
      <c r="L8" s="13" t="str">
        <f>'Schulleitungen Regelschule'!J8</f>
        <v>72</v>
      </c>
      <c r="M8" s="13" t="str">
        <f>'Schulleitungen Regelschule'!K8</f>
        <v>Schulleitung KG/PS</v>
      </c>
      <c r="N8" s="13" t="e">
        <f>'Schulleitungen Regelschule'!#REF!</f>
        <v>#REF!</v>
      </c>
      <c r="O8" s="13" t="e">
        <f>'Schulleitungen Regelschule'!#REF!</f>
        <v>#REF!</v>
      </c>
      <c r="P8" s="13" t="e">
        <f>'Schulleitungen Regelschule'!#REF!</f>
        <v>#REF!</v>
      </c>
      <c r="Q8" s="13" t="str">
        <f>'Schulleitungen Regelschule'!L8</f>
        <v>See-Gaster</v>
      </c>
      <c r="R8" s="25" t="e">
        <f>'Schulleitungen Regelschule'!#REF!</f>
        <v>#REF!</v>
      </c>
      <c r="S8" s="25" t="e">
        <f>'Schulleitungen Regelschule'!#REF!</f>
        <v>#REF!</v>
      </c>
      <c r="T8" s="226">
        <v>17</v>
      </c>
      <c r="U8" s="114"/>
      <c r="V8" s="108"/>
      <c r="W8" s="17" t="s">
        <v>2260</v>
      </c>
      <c r="X8" s="17"/>
      <c r="Y8" s="17"/>
    </row>
    <row r="9" spans="1:26" ht="16.5" customHeight="1">
      <c r="A9" s="18" t="str">
        <f>Schulpräsidien!B5</f>
        <v>Andwil-Arnegg (PS)</v>
      </c>
      <c r="B9" s="18" t="str">
        <f>Schulpräsidien!F5</f>
        <v xml:space="preserve">Schulgemeinde Andwil-Arnegg </v>
      </c>
      <c r="C9" s="18" t="str">
        <f>Schulpräsidien!G5</f>
        <v>Arneggerstrasse 14</v>
      </c>
      <c r="D9" s="18" t="str">
        <f>Schulpräsidien!I5</f>
        <v>9204</v>
      </c>
      <c r="E9" s="18" t="str">
        <f>Schulpräsidien!J5</f>
        <v>Andwil</v>
      </c>
      <c r="F9" s="18" t="str">
        <f>Schulpräsidien!C5</f>
        <v>Herr</v>
      </c>
      <c r="G9" s="18" t="str">
        <f>Schulpräsidien!D5</f>
        <v>Christoph</v>
      </c>
      <c r="H9" s="18" t="str">
        <f>Schulpräsidien!E5</f>
        <v>Meier</v>
      </c>
      <c r="I9" s="18"/>
      <c r="J9" s="18"/>
      <c r="K9" s="19" t="str">
        <f>Schulpräsidien!M5</f>
        <v>srp@andwil-arnegg.ch</v>
      </c>
      <c r="L9" s="19" t="str">
        <f>Schulpräsidien!N5</f>
        <v>50</v>
      </c>
      <c r="M9" s="19" t="str">
        <f>Schulpräsidien!O5</f>
        <v>Schulratspräsident PS</v>
      </c>
      <c r="N9" s="19" t="str">
        <f>Schulpräsidien!P5</f>
        <v>071 380 09 55</v>
      </c>
      <c r="O9" s="19" t="str">
        <f>Schulpräsidien!U5</f>
        <v>2.1</v>
      </c>
      <c r="P9" s="19" t="str">
        <f>Schulpräsidien!V5</f>
        <v>1</v>
      </c>
      <c r="Q9" s="19" t="str">
        <f>Schulpräsidien!W5</f>
        <v>St. Gallen</v>
      </c>
      <c r="R9" s="26"/>
      <c r="S9" s="26"/>
      <c r="T9" s="116" t="s">
        <v>1411</v>
      </c>
      <c r="U9" s="114"/>
      <c r="V9" s="109"/>
      <c r="W9" s="20"/>
      <c r="X9" s="20"/>
      <c r="Y9" s="20" t="s">
        <v>2260</v>
      </c>
    </row>
    <row r="10" spans="1:26" ht="16.5" customHeight="1">
      <c r="A10" s="13" t="str">
        <f>'Schulleitungen Regelschule'!A9</f>
        <v>Andwil-Arnegg (PS)</v>
      </c>
      <c r="B10" s="15" t="str">
        <f>'Schulleitungen Regelschule'!E9</f>
        <v xml:space="preserve">Schulhaus Ebnet </v>
      </c>
      <c r="C10" s="13" t="str">
        <f>'Schulleitungen Regelschule'!F9</f>
        <v>Arneggerstrasse 14</v>
      </c>
      <c r="D10" s="13" t="str">
        <f>'Schulleitungen Regelschule'!G9</f>
        <v>9204</v>
      </c>
      <c r="E10" s="13" t="str">
        <f>'Schulleitungen Regelschule'!H9</f>
        <v>Andwil</v>
      </c>
      <c r="F10" s="13" t="str">
        <f>'Schulleitungen Regelschule'!B9</f>
        <v>Herr</v>
      </c>
      <c r="G10" s="13" t="str">
        <f>'Schulleitungen Regelschule'!C9</f>
        <v>Cyrill</v>
      </c>
      <c r="H10" s="13" t="str">
        <f>'Schulleitungen Regelschule'!D9</f>
        <v>Wehrli</v>
      </c>
      <c r="I10" s="13" t="e">
        <f>'Schulleitungen Regelschule'!#REF!</f>
        <v>#REF!</v>
      </c>
      <c r="J10" s="13" t="e">
        <f>'Schulleitungen Regelschule'!#REF!</f>
        <v>#REF!</v>
      </c>
      <c r="K10" s="13" t="str">
        <f>'Schulleitungen Regelschule'!I9</f>
        <v>schulleitungatandwil-arnegg.ch</v>
      </c>
      <c r="L10" s="13" t="str">
        <f>'Schulleitungen Regelschule'!J9</f>
        <v>72</v>
      </c>
      <c r="M10" s="13" t="str">
        <f>'Schulleitungen Regelschule'!K9</f>
        <v>Schulleitung KG/PS</v>
      </c>
      <c r="N10" s="13" t="e">
        <f>'Schulleitungen Regelschule'!#REF!</f>
        <v>#REF!</v>
      </c>
      <c r="O10" s="13" t="e">
        <f>'Schulleitungen Regelschule'!#REF!</f>
        <v>#REF!</v>
      </c>
      <c r="P10" s="13" t="e">
        <f>'Schulleitungen Regelschule'!#REF!</f>
        <v>#REF!</v>
      </c>
      <c r="Q10" s="13" t="str">
        <f>'Schulleitungen Regelschule'!L9</f>
        <v>St. Gallen</v>
      </c>
      <c r="R10" s="25" t="e">
        <f>'Schulleitungen Regelschule'!#REF!</f>
        <v>#REF!</v>
      </c>
      <c r="S10" s="25" t="e">
        <f>'Schulleitungen Regelschule'!#REF!</f>
        <v>#REF!</v>
      </c>
      <c r="T10" s="226">
        <v>14</v>
      </c>
      <c r="U10" s="114"/>
      <c r="V10" s="108"/>
      <c r="W10" s="17" t="s">
        <v>2260</v>
      </c>
      <c r="X10" s="17"/>
      <c r="Y10" s="17"/>
    </row>
    <row r="11" spans="1:26" ht="16.5" customHeight="1">
      <c r="A11" s="18" t="str">
        <f>Schulpräsidien!B6</f>
        <v>Au-Heerbrugg (PS)</v>
      </c>
      <c r="B11" s="18" t="str">
        <f>Schulpräsidien!F6</f>
        <v xml:space="preserve">Primarschulgemeinde Au-Heerbrugg </v>
      </c>
      <c r="C11" s="18" t="str">
        <f>Schulpräsidien!G6</f>
        <v>Auerstrasse 1</v>
      </c>
      <c r="D11" s="18" t="str">
        <f>Schulpräsidien!I6</f>
        <v>9435</v>
      </c>
      <c r="E11" s="18" t="str">
        <f>Schulpräsidien!J6</f>
        <v>Heerbrugg</v>
      </c>
      <c r="F11" s="18" t="str">
        <f>Schulpräsidien!C6</f>
        <v>Herr</v>
      </c>
      <c r="G11" s="18" t="str">
        <f>Schulpräsidien!D6</f>
        <v>Christian</v>
      </c>
      <c r="H11" s="18" t="str">
        <f>Schulpräsidien!E6</f>
        <v>Stricker</v>
      </c>
      <c r="I11" s="18"/>
      <c r="J11" s="18"/>
      <c r="K11" s="19" t="str">
        <f>Schulpräsidien!M6</f>
        <v>christian.stricker@psah.ch</v>
      </c>
      <c r="L11" s="19" t="str">
        <f>Schulpräsidien!N6</f>
        <v>50</v>
      </c>
      <c r="M11" s="19" t="str">
        <f>Schulpräsidien!O6</f>
        <v>Schulratspräsident PS</v>
      </c>
      <c r="N11" s="19" t="str">
        <f>Schulpräsidien!P6</f>
        <v>071 744 50 29</v>
      </c>
      <c r="O11" s="19" t="str">
        <f>Schulpräsidien!U6</f>
        <v>21.1</v>
      </c>
      <c r="P11" s="19" t="str">
        <f>Schulpräsidien!V6</f>
        <v>3</v>
      </c>
      <c r="Q11" s="19" t="str">
        <f>Schulpräsidien!W6</f>
        <v>Rheintal</v>
      </c>
      <c r="R11" s="26"/>
      <c r="S11" s="26"/>
      <c r="T11" s="116" t="s">
        <v>140</v>
      </c>
      <c r="U11" s="114"/>
      <c r="V11" s="109"/>
      <c r="W11" s="20"/>
      <c r="X11" s="20"/>
      <c r="Y11" s="20" t="s">
        <v>2260</v>
      </c>
    </row>
    <row r="12" spans="1:26" ht="16.5" customHeight="1">
      <c r="A12" s="13" t="str">
        <f>'Schulleitungen Regelschule'!A10</f>
        <v>Au-Heerbrugg (PS)</v>
      </c>
      <c r="B12" s="15" t="str">
        <f>'Schulleitungen Regelschule'!E10</f>
        <v>Schulleitung Au</v>
      </c>
      <c r="C12" s="13" t="str">
        <f>'Schulleitungen Regelschule'!F10</f>
        <v>Walzenhauserstrasse 2</v>
      </c>
      <c r="D12" s="13" t="str">
        <f>'Schulleitungen Regelschule'!G10</f>
        <v>9434</v>
      </c>
      <c r="E12" s="13" t="str">
        <f>'Schulleitungen Regelschule'!H10</f>
        <v>Au</v>
      </c>
      <c r="F12" s="13" t="str">
        <f>'Schulleitungen Regelschule'!B10</f>
        <v>Herr</v>
      </c>
      <c r="G12" s="13" t="str">
        <f>'Schulleitungen Regelschule'!C10</f>
        <v>Andreas</v>
      </c>
      <c r="H12" s="13" t="str">
        <f>'Schulleitungen Regelschule'!D10</f>
        <v>Schmid</v>
      </c>
      <c r="I12" s="13" t="e">
        <f>'Schulleitungen Regelschule'!#REF!</f>
        <v>#REF!</v>
      </c>
      <c r="J12" s="13" t="e">
        <f>'Schulleitungen Regelschule'!#REF!</f>
        <v>#REF!</v>
      </c>
      <c r="K12" s="13" t="str">
        <f>'Schulleitungen Regelschule'!I10</f>
        <v>andreas.schmidatpsah.ch</v>
      </c>
      <c r="L12" s="13" t="str">
        <f>'Schulleitungen Regelschule'!J10</f>
        <v>72</v>
      </c>
      <c r="M12" s="13" t="str">
        <f>'Schulleitungen Regelschule'!K10</f>
        <v>Schulleitung KG/PS</v>
      </c>
      <c r="N12" s="13" t="e">
        <f>'Schulleitungen Regelschule'!#REF!</f>
        <v>#REF!</v>
      </c>
      <c r="O12" s="13" t="e">
        <f>'Schulleitungen Regelschule'!#REF!</f>
        <v>#REF!</v>
      </c>
      <c r="P12" s="13" t="e">
        <f>'Schulleitungen Regelschule'!#REF!</f>
        <v>#REF!</v>
      </c>
      <c r="Q12" s="13" t="str">
        <f>'Schulleitungen Regelschule'!L10</f>
        <v>Rheintal</v>
      </c>
      <c r="R12" s="25" t="e">
        <f>'Schulleitungen Regelschule'!#REF!</f>
        <v>#REF!</v>
      </c>
      <c r="S12" s="25">
        <v>43</v>
      </c>
      <c r="T12" s="226">
        <v>43</v>
      </c>
      <c r="U12" s="114"/>
      <c r="V12" s="108"/>
      <c r="W12" s="17" t="s">
        <v>2260</v>
      </c>
      <c r="X12" s="17"/>
      <c r="Y12" s="17"/>
    </row>
    <row r="13" spans="1:26" ht="16.5" customHeight="1">
      <c r="A13" s="13" t="str">
        <f>'Schulleitungen Regelschule'!A14</f>
        <v>Au-Heerbrugg (PS)</v>
      </c>
      <c r="B13" s="15" t="str">
        <f>'Schulleitungen Regelschule'!E14</f>
        <v>Schulleitung Heerbrugg</v>
      </c>
      <c r="C13" s="13" t="str">
        <f>'Schulleitungen Regelschule'!F14</f>
        <v>Brändlistrasse 3</v>
      </c>
      <c r="D13" s="13" t="str">
        <f>'Schulleitungen Regelschule'!G14</f>
        <v>9435</v>
      </c>
      <c r="E13" s="13" t="str">
        <f>'Schulleitungen Regelschule'!H14</f>
        <v>Heerbrugg</v>
      </c>
      <c r="F13" s="13" t="str">
        <f>'Schulleitungen Regelschule'!B14</f>
        <v>Frau</v>
      </c>
      <c r="G13" s="13" t="str">
        <f>'Schulleitungen Regelschule'!C14</f>
        <v>Nadine</v>
      </c>
      <c r="H13" s="13" t="str">
        <f>'Schulleitungen Regelschule'!D14</f>
        <v>Tanner</v>
      </c>
      <c r="I13" s="13" t="e">
        <f>'Schulleitungen Regelschule'!#REF!</f>
        <v>#REF!</v>
      </c>
      <c r="J13" s="13" t="e">
        <f>'Schulleitungen Regelschule'!#REF!</f>
        <v>#REF!</v>
      </c>
      <c r="K13" s="13" t="str">
        <f>'Schulleitungen Regelschule'!I14</f>
        <v>nadine.tanneratpsah.ch</v>
      </c>
      <c r="L13" s="13" t="str">
        <f>'Schulleitungen Regelschule'!J14</f>
        <v>72</v>
      </c>
      <c r="M13" s="13" t="str">
        <f>'Schulleitungen Regelschule'!K14</f>
        <v>Schulleitung KG/PS</v>
      </c>
      <c r="N13" s="13" t="e">
        <f>'Schulleitungen Regelschule'!#REF!</f>
        <v>#REF!</v>
      </c>
      <c r="O13" s="13" t="e">
        <f>'Schulleitungen Regelschule'!#REF!</f>
        <v>#REF!</v>
      </c>
      <c r="P13" s="13" t="e">
        <f>'Schulleitungen Regelschule'!#REF!</f>
        <v>#REF!</v>
      </c>
      <c r="Q13" s="13" t="str">
        <f>'Schulleitungen Regelschule'!L14</f>
        <v>Rheintal</v>
      </c>
      <c r="R13" s="25" t="e">
        <f>'Schulleitungen Regelschule'!#REF!</f>
        <v>#REF!</v>
      </c>
      <c r="S13" s="25">
        <v>32</v>
      </c>
      <c r="T13" s="226">
        <v>32</v>
      </c>
      <c r="U13" s="114"/>
      <c r="V13" s="108"/>
      <c r="W13" s="17" t="s">
        <v>2260</v>
      </c>
      <c r="X13" s="17"/>
      <c r="Y13" s="17"/>
    </row>
    <row r="14" spans="1:26" ht="16.5" customHeight="1">
      <c r="A14" s="18" t="str">
        <f>Schulpräsidien!B7</f>
        <v>Bad Ragaz (EG)</v>
      </c>
      <c r="B14" s="18" t="str">
        <f>Schulpräsidien!F7</f>
        <v xml:space="preserve">Gemeinde Bad Ragaz </v>
      </c>
      <c r="C14" s="18" t="str">
        <f>Schulpräsidien!G7</f>
        <v>Rathausplatz 2</v>
      </c>
      <c r="D14" s="18" t="str">
        <f>Schulpräsidien!I7</f>
        <v>7310</v>
      </c>
      <c r="E14" s="18" t="str">
        <f>Schulpräsidien!J7</f>
        <v>Bad Ragaz</v>
      </c>
      <c r="F14" s="18" t="str">
        <f>Schulpräsidien!C7</f>
        <v>Frau</v>
      </c>
      <c r="G14" s="18" t="str">
        <f>Schulpräsidien!D7</f>
        <v>Maria</v>
      </c>
      <c r="H14" s="18" t="str">
        <f>Schulpräsidien!E7</f>
        <v>Simmen</v>
      </c>
      <c r="I14" s="18"/>
      <c r="J14" s="18"/>
      <c r="K14" s="19" t="str">
        <f>Schulpräsidien!M7</f>
        <v xml:space="preserve">maria.simmen@sbr.ch </v>
      </c>
      <c r="L14" s="19" t="str">
        <f>Schulpräsidien!N7</f>
        <v>53</v>
      </c>
      <c r="M14" s="19" t="str">
        <f>Schulpräsidien!O7</f>
        <v>Schulratspräsidentin Gmde</v>
      </c>
      <c r="N14" s="19" t="str">
        <f>Schulpräsidien!P7</f>
        <v>078 696 49 36</v>
      </c>
      <c r="O14" s="19" t="str">
        <f>Schulpräsidien!U7</f>
        <v>40</v>
      </c>
      <c r="P14" s="19" t="str">
        <f>Schulpräsidien!V7</f>
        <v>5</v>
      </c>
      <c r="Q14" s="19" t="str">
        <f>Schulpräsidien!W7</f>
        <v>Sarganserland</v>
      </c>
      <c r="R14" s="26"/>
      <c r="S14" s="26"/>
      <c r="T14" s="116" t="s">
        <v>1411</v>
      </c>
      <c r="U14" s="114"/>
      <c r="V14" s="109"/>
      <c r="W14" s="20"/>
      <c r="X14" s="20"/>
      <c r="Y14" s="20" t="s">
        <v>2260</v>
      </c>
    </row>
    <row r="15" spans="1:26" ht="16.5" customHeight="1">
      <c r="A15" s="344" t="str">
        <f>Schulverwaltung!A7</f>
        <v>Bad Ragaz</v>
      </c>
      <c r="B15" s="344" t="str">
        <f>Schulverwaltung!E7</f>
        <v xml:space="preserve">Gemeinde Bad Ragaz </v>
      </c>
      <c r="C15" s="344" t="str">
        <f>Schulverwaltung!F7</f>
        <v>Rathausplatz 2</v>
      </c>
      <c r="D15" s="344" t="str">
        <f>Schulverwaltung!H7</f>
        <v>7310</v>
      </c>
      <c r="E15" s="344" t="str">
        <f>Schulverwaltung!I7</f>
        <v>Bad Ragaz</v>
      </c>
      <c r="F15" s="344" t="str">
        <f>Schulverwaltung!B7</f>
        <v>Frau</v>
      </c>
      <c r="G15" s="344" t="str">
        <f>Schulverwaltung!C7</f>
        <v>Bettina</v>
      </c>
      <c r="H15" s="344" t="str">
        <f>Schulverwaltung!D7</f>
        <v>Tromm</v>
      </c>
      <c r="I15" s="344"/>
      <c r="J15" s="344"/>
      <c r="K15" s="344" t="str">
        <f>Schulverwaltung!L7</f>
        <v>bettina.tromm@badragaz.ch</v>
      </c>
      <c r="L15" s="344" t="str">
        <f>Schulverwaltung!M7</f>
        <v>63</v>
      </c>
      <c r="M15" s="344" t="str">
        <f>Schulverwaltung!N7</f>
        <v>Schulsekretärin Gmde</v>
      </c>
      <c r="N15" s="344">
        <f>Schulverwaltung!O7</f>
        <v>0</v>
      </c>
      <c r="O15" s="344" t="str">
        <f>Schulverwaltung!P7</f>
        <v>40</v>
      </c>
      <c r="P15" s="344" t="str">
        <f>Schulverwaltung!Q7</f>
        <v>5</v>
      </c>
      <c r="Q15" s="344" t="str">
        <f>Schulverwaltung!R7</f>
        <v>Sarganserland</v>
      </c>
      <c r="R15" s="345" t="e">
        <f>'Schulleitungen Regelschule'!#REF!</f>
        <v>#REF!</v>
      </c>
      <c r="S15" s="345">
        <v>31</v>
      </c>
      <c r="T15" s="346">
        <v>6</v>
      </c>
      <c r="U15" s="347"/>
      <c r="V15" s="348"/>
      <c r="W15" s="349"/>
      <c r="X15" s="349" t="s">
        <v>2260</v>
      </c>
      <c r="Y15" s="349"/>
    </row>
    <row r="16" spans="1:26" ht="16.5" customHeight="1">
      <c r="A16" s="13" t="str">
        <f>'Schulleitungen Regelschule'!A20</f>
        <v>Balgach (PS)</v>
      </c>
      <c r="B16" s="13" t="e">
        <f>'Schulleitungen Regelschule'!#REF!</f>
        <v>#REF!</v>
      </c>
      <c r="C16" s="13" t="str">
        <f>'Schulleitungen Regelschule'!F20</f>
        <v>Breitestrasse 4</v>
      </c>
      <c r="D16" s="13" t="str">
        <f>'Schulleitungen Regelschule'!G20</f>
        <v>9436</v>
      </c>
      <c r="E16" s="13" t="str">
        <f>'Schulleitungen Regelschule'!H20</f>
        <v>Balgach</v>
      </c>
      <c r="F16" s="13" t="str">
        <f>'Schulleitungen Regelschule'!B20</f>
        <v>Herr</v>
      </c>
      <c r="G16" s="13" t="str">
        <f>'Schulleitungen Regelschule'!C20</f>
        <v>Christof</v>
      </c>
      <c r="H16" s="13" t="str">
        <f>'Schulleitungen Regelschule'!D20</f>
        <v>Bicker</v>
      </c>
      <c r="I16" s="13" t="e">
        <f>'Schulleitungen Regelschule'!#REF!</f>
        <v>#REF!</v>
      </c>
      <c r="J16" s="13" t="e">
        <f>'Schulleitungen Regelschule'!#REF!</f>
        <v>#REF!</v>
      </c>
      <c r="K16" s="13" t="str">
        <f>'Schulleitungen Regelschule'!I20</f>
        <v>christof.bickeratpsbalgach.ch</v>
      </c>
      <c r="L16" s="13" t="str">
        <f>'Schulleitungen Regelschule'!J20</f>
        <v>72</v>
      </c>
      <c r="M16" s="13" t="str">
        <f>'Schulleitungen Regelschule'!K20</f>
        <v>Schulleitung KG/PS</v>
      </c>
      <c r="N16" s="13" t="e">
        <f>'Schulleitungen Regelschule'!#REF!</f>
        <v>#REF!</v>
      </c>
      <c r="O16" s="13" t="e">
        <f>'Schulleitungen Regelschule'!#REF!</f>
        <v>#REF!</v>
      </c>
      <c r="P16" s="13" t="e">
        <f>'Schulleitungen Regelschule'!#REF!</f>
        <v>#REF!</v>
      </c>
      <c r="Q16" s="13" t="str">
        <f>'Schulleitungen Regelschule'!L20</f>
        <v>Rheintal</v>
      </c>
      <c r="R16" s="25" t="e">
        <f>'Schulleitungen Regelschule'!#REF!</f>
        <v>#REF!</v>
      </c>
      <c r="S16" s="25" t="e">
        <f>'Schulleitungen Regelschule'!#REF!</f>
        <v>#REF!</v>
      </c>
      <c r="T16" s="226">
        <v>10</v>
      </c>
      <c r="U16" s="114"/>
      <c r="V16" s="108"/>
      <c r="W16" s="17" t="s">
        <v>2260</v>
      </c>
      <c r="X16" s="17"/>
      <c r="Y16" s="17"/>
    </row>
    <row r="17" spans="1:25" ht="16.5" customHeight="1">
      <c r="A17" s="18" t="str">
        <f>Schulpräsidien!B8</f>
        <v>Balgach (PS)</v>
      </c>
      <c r="B17" s="18" t="str">
        <f>Schulpräsidien!F8</f>
        <v xml:space="preserve">Primarschulgemeinde Balgach </v>
      </c>
      <c r="C17" s="18" t="str">
        <f>Schulpräsidien!G8</f>
        <v>Turnhallenstrasse 1</v>
      </c>
      <c r="D17" s="18" t="str">
        <f>Schulpräsidien!I8</f>
        <v>9436</v>
      </c>
      <c r="E17" s="18" t="str">
        <f>Schulpräsidien!J8</f>
        <v>Balgach</v>
      </c>
      <c r="F17" s="18" t="str">
        <f>Schulpräsidien!C8</f>
        <v>Frau</v>
      </c>
      <c r="G17" s="18" t="str">
        <f>Schulpräsidien!D8</f>
        <v>Anna</v>
      </c>
      <c r="H17" s="18" t="str">
        <f>Schulpräsidien!E8</f>
        <v>Sanseverino Büchel</v>
      </c>
      <c r="I17" s="18"/>
      <c r="J17" s="18"/>
      <c r="K17" s="19" t="str">
        <f>Schulpräsidien!M8</f>
        <v>anna.sanseverino@psbalgach.ch</v>
      </c>
      <c r="L17" s="19" t="str">
        <f>Schulpräsidien!N8</f>
        <v>50</v>
      </c>
      <c r="M17" s="19" t="str">
        <f>Schulpräsidien!O8</f>
        <v>Schulratspräsidentin PS</v>
      </c>
      <c r="N17" s="19" t="str">
        <f>Schulpräsidien!P8</f>
        <v>071 722 85 09</v>
      </c>
      <c r="O17" s="19" t="str">
        <f>Schulpräsidien!U8</f>
        <v>23.1</v>
      </c>
      <c r="P17" s="19" t="str">
        <f>Schulpräsidien!V8</f>
        <v>3</v>
      </c>
      <c r="Q17" s="19" t="str">
        <f>Schulpräsidien!W8</f>
        <v>Rheintal</v>
      </c>
      <c r="R17" s="26"/>
      <c r="S17" s="26"/>
      <c r="T17" s="116" t="s">
        <v>1411</v>
      </c>
      <c r="U17" s="114"/>
      <c r="V17" s="110"/>
      <c r="W17" s="20"/>
      <c r="X17" s="20"/>
      <c r="Y17" s="20" t="s">
        <v>2260</v>
      </c>
    </row>
    <row r="18" spans="1:25" ht="16.5" customHeight="1">
      <c r="A18" s="344" t="str">
        <f>Schulverwaltung!A8</f>
        <v>Balgach (PS)</v>
      </c>
      <c r="B18" s="344" t="str">
        <f>Schulverwaltung!E8</f>
        <v xml:space="preserve">Primarschulgemeinde Balgach </v>
      </c>
      <c r="C18" s="344" t="str">
        <f>Schulverwaltung!F8</f>
        <v>Turnhallestrasse 1</v>
      </c>
      <c r="D18" s="344" t="str">
        <f>Schulverwaltung!H8</f>
        <v>9436</v>
      </c>
      <c r="E18" s="344" t="str">
        <f>Schulverwaltung!I8</f>
        <v>Balgach</v>
      </c>
      <c r="F18" s="344" t="str">
        <f>Schulverwaltung!B8</f>
        <v>Frau</v>
      </c>
      <c r="G18" s="344" t="str">
        <f>Schulverwaltung!C8</f>
        <v>Sabine</v>
      </c>
      <c r="H18" s="344" t="str">
        <f>Schulverwaltung!D8</f>
        <v>Zünd</v>
      </c>
      <c r="I18" s="344"/>
      <c r="J18" s="344"/>
      <c r="K18" s="344" t="str">
        <f>Schulverwaltung!L8</f>
        <v>sabine.zuend@balgach.ch</v>
      </c>
      <c r="L18" s="344" t="str">
        <f>Schulverwaltung!M8</f>
        <v>60</v>
      </c>
      <c r="M18" s="344" t="str">
        <f>Schulverwaltung!N8</f>
        <v>Schulsekretärin PS</v>
      </c>
      <c r="N18" s="344" t="str">
        <f>Schulverwaltung!O8</f>
        <v>071 722 85 09</v>
      </c>
      <c r="O18" s="344" t="str">
        <f>Schulverwaltung!P8</f>
        <v>23.1</v>
      </c>
      <c r="P18" s="344" t="str">
        <f>Schulverwaltung!Q8</f>
        <v>3</v>
      </c>
      <c r="Q18" s="344" t="str">
        <f>Schulverwaltung!R8</f>
        <v>Rheintal</v>
      </c>
      <c r="R18" s="345"/>
      <c r="S18" s="345">
        <v>0</v>
      </c>
      <c r="T18" s="346">
        <v>8</v>
      </c>
      <c r="U18" s="347"/>
      <c r="V18" s="348"/>
      <c r="W18" s="349"/>
      <c r="X18" s="349" t="s">
        <v>2260</v>
      </c>
      <c r="Y18" s="349"/>
    </row>
    <row r="19" spans="1:25" ht="16.5" customHeight="1">
      <c r="A19" s="18" t="str">
        <f>Schulpräsidien!B9</f>
        <v>Benken (EG)</v>
      </c>
      <c r="B19" s="18" t="str">
        <f>Schulpräsidien!F9</f>
        <v>Primarschule Benken</v>
      </c>
      <c r="C19" s="18" t="str">
        <f>Schulpräsidien!G9</f>
        <v>Zentrumplatz 2</v>
      </c>
      <c r="D19" s="18" t="str">
        <f>Schulpräsidien!I9</f>
        <v>8717</v>
      </c>
      <c r="E19" s="18" t="str">
        <f>Schulpräsidien!J9</f>
        <v>Benken</v>
      </c>
      <c r="F19" s="18" t="str">
        <f>Schulpräsidien!C9</f>
        <v>Frau</v>
      </c>
      <c r="G19" s="18" t="str">
        <f>Schulpräsidien!D9</f>
        <v>Ursula</v>
      </c>
      <c r="H19" s="18" t="str">
        <f>Schulpräsidien!E9</f>
        <v>Kalbermatten</v>
      </c>
      <c r="I19" s="18"/>
      <c r="J19" s="18"/>
      <c r="K19" s="19" t="str">
        <f>Schulpräsidien!M9</f>
        <v>ursula.kalbermatten@benken.sg.ch</v>
      </c>
      <c r="L19" s="19" t="str">
        <f>Schulpräsidien!N9</f>
        <v>53</v>
      </c>
      <c r="M19" s="19" t="str">
        <f>Schulpräsidien!O9</f>
        <v>Schulratspräsidentin Gmde</v>
      </c>
      <c r="N19" s="19">
        <f>Schulpräsidien!P9</f>
        <v>0</v>
      </c>
      <c r="O19" s="19" t="str">
        <f>Schulpräsidien!U9</f>
        <v>49</v>
      </c>
      <c r="P19" s="19" t="str">
        <f>Schulpräsidien!V9</f>
        <v>6</v>
      </c>
      <c r="Q19" s="19" t="str">
        <f>Schulpräsidien!W9</f>
        <v>See-Gaster</v>
      </c>
      <c r="R19" s="26"/>
      <c r="S19" s="26"/>
      <c r="T19" s="116" t="s">
        <v>140</v>
      </c>
      <c r="U19" s="114"/>
      <c r="V19" s="110"/>
      <c r="W19" s="20"/>
      <c r="X19" s="20"/>
      <c r="Y19" s="20" t="s">
        <v>2260</v>
      </c>
    </row>
    <row r="20" spans="1:25" ht="16.5" customHeight="1">
      <c r="A20" s="13" t="str">
        <f>'Schulleitungen Regelschule'!A22</f>
        <v>Benken (PS)</v>
      </c>
      <c r="B20" s="13" t="e">
        <f>'Schulleitungen Regelschule'!#REF!</f>
        <v>#REF!</v>
      </c>
      <c r="C20" s="13" t="e">
        <f>'Schulleitungen Regelschule'!#REF!</f>
        <v>#REF!</v>
      </c>
      <c r="D20" s="13" t="e">
        <f>'Schulleitungen Regelschule'!#REF!</f>
        <v>#REF!</v>
      </c>
      <c r="E20" s="13" t="e">
        <f>'Schulleitungen Regelschule'!#REF!</f>
        <v>#REF!</v>
      </c>
      <c r="F20" s="13" t="str">
        <f>'Schulleitungen Regelschule'!B22</f>
        <v>Frau</v>
      </c>
      <c r="G20" s="13" t="str">
        <f>'Schulleitungen Regelschule'!C22</f>
        <v>Patricia</v>
      </c>
      <c r="H20" s="13" t="str">
        <f>'Schulleitungen Regelschule'!D22</f>
        <v>Wasser</v>
      </c>
      <c r="I20" s="13" t="e">
        <f>'Schulleitungen Regelschule'!#REF!</f>
        <v>#REF!</v>
      </c>
      <c r="J20" s="13" t="e">
        <f>'Schulleitungen Regelschule'!#REF!</f>
        <v>#REF!</v>
      </c>
      <c r="K20" s="13" t="str">
        <f>'Schulleitungen Regelschule'!I22</f>
        <v>patricia.wasseratschule-benken.ch</v>
      </c>
      <c r="L20" s="13" t="str">
        <f>'Schulleitungen Regelschule'!J22</f>
        <v>72</v>
      </c>
      <c r="M20" s="13" t="str">
        <f>'Schulleitungen Regelschule'!K22</f>
        <v>Schulleitung KG/PS</v>
      </c>
      <c r="N20" s="13" t="e">
        <f>'Schulleitungen Regelschule'!#REF!</f>
        <v>#REF!</v>
      </c>
      <c r="O20" s="13" t="e">
        <f>'Schulleitungen Regelschule'!#REF!</f>
        <v>#REF!</v>
      </c>
      <c r="P20" s="13" t="e">
        <f>'Schulleitungen Regelschule'!#REF!</f>
        <v>#REF!</v>
      </c>
      <c r="Q20" s="13" t="str">
        <f>'Schulleitungen Regelschule'!L22</f>
        <v>See-Gaster</v>
      </c>
      <c r="R20" s="25" t="e">
        <f>'Schulleitungen Regelschule'!#REF!</f>
        <v>#REF!</v>
      </c>
      <c r="S20" s="25" t="e">
        <f>'Schulleitungen Regelschule'!#REF!</f>
        <v>#REF!</v>
      </c>
      <c r="T20" s="226">
        <v>46</v>
      </c>
      <c r="U20" s="114"/>
      <c r="V20" s="108"/>
      <c r="W20" s="17" t="s">
        <v>2260</v>
      </c>
      <c r="X20" s="17"/>
      <c r="Y20" s="17"/>
    </row>
    <row r="21" spans="1:25" ht="16.5" customHeight="1">
      <c r="A21" s="18" t="str">
        <f>Schulpräsidien!B10</f>
        <v>Berg (EG)</v>
      </c>
      <c r="B21" s="18" t="str">
        <f>Schulpräsidien!F10</f>
        <v xml:space="preserve">Gemeinde Berg </v>
      </c>
      <c r="C21" s="18" t="str">
        <f>Schulpräsidien!G10</f>
        <v>Brühl 347</v>
      </c>
      <c r="D21" s="18" t="str">
        <f>Schulpräsidien!I10</f>
        <v>9305</v>
      </c>
      <c r="E21" s="18" t="str">
        <f>Schulpräsidien!J10</f>
        <v xml:space="preserve">Berg </v>
      </c>
      <c r="F21" s="18" t="str">
        <f>Schulpräsidien!C10</f>
        <v>Frau</v>
      </c>
      <c r="G21" s="18" t="str">
        <f>Schulpräsidien!D10</f>
        <v>Ivana</v>
      </c>
      <c r="H21" s="18" t="str">
        <f>Schulpräsidien!E10</f>
        <v>Cabalzar</v>
      </c>
      <c r="I21" s="18"/>
      <c r="J21" s="18"/>
      <c r="K21" s="19" t="str">
        <f>Schulpräsidien!M10</f>
        <v>ivana.cabalzar@psberg.ch</v>
      </c>
      <c r="L21" s="19" t="str">
        <f>Schulpräsidien!N10</f>
        <v>53</v>
      </c>
      <c r="M21" s="19" t="str">
        <f>Schulpräsidien!O10</f>
        <v>Schulratspräsidentin Gmde</v>
      </c>
      <c r="N21" s="19">
        <f>Schulpräsidien!P10</f>
        <v>0</v>
      </c>
      <c r="O21" s="19" t="str">
        <f>Schulpräsidien!U10</f>
        <v>12</v>
      </c>
      <c r="P21" s="19" t="str">
        <f>Schulpräsidien!V10</f>
        <v>2</v>
      </c>
      <c r="Q21" s="19" t="str">
        <f>Schulpräsidien!W10</f>
        <v>Rorschach</v>
      </c>
      <c r="R21" s="26"/>
      <c r="S21" s="26"/>
      <c r="T21" s="116" t="s">
        <v>140</v>
      </c>
      <c r="U21" s="114"/>
      <c r="V21" s="110"/>
      <c r="W21" s="20"/>
      <c r="X21" s="20"/>
      <c r="Y21" s="20" t="s">
        <v>2260</v>
      </c>
    </row>
    <row r="22" spans="1:25" ht="16.5" customHeight="1">
      <c r="A22" s="13" t="str">
        <f>'Schulleitungen Regelschule'!A24</f>
        <v>Berg</v>
      </c>
      <c r="B22" s="15" t="str">
        <f>'Schulleitungen Regelschule'!E24</f>
        <v xml:space="preserve">Primarschulhaus Brühl </v>
      </c>
      <c r="C22" s="13" t="str">
        <f>'Schulleitungen Regelschule'!F24</f>
        <v>Brühl 347</v>
      </c>
      <c r="D22" s="13" t="str">
        <f>'Schulleitungen Regelschule'!G24</f>
        <v>9305</v>
      </c>
      <c r="E22" s="13" t="str">
        <f>'Schulleitungen Regelschule'!H24</f>
        <v>Berg</v>
      </c>
      <c r="F22" s="13" t="str">
        <f>'Schulleitungen Regelschule'!B24</f>
        <v>Frau</v>
      </c>
      <c r="G22" s="13" t="str">
        <f>'Schulleitungen Regelschule'!C24</f>
        <v>Maria</v>
      </c>
      <c r="H22" s="13" t="str">
        <f>'Schulleitungen Regelschule'!D24</f>
        <v>Leonardi</v>
      </c>
      <c r="I22" s="13" t="e">
        <f>'Schulleitungen Regelschule'!#REF!</f>
        <v>#REF!</v>
      </c>
      <c r="J22" s="13" t="e">
        <f>'Schulleitungen Regelschule'!#REF!</f>
        <v>#REF!</v>
      </c>
      <c r="K22" s="13" t="str">
        <f>'Schulleitungen Regelschule'!I24</f>
        <v>maria.leonardiatpsberg.ch</v>
      </c>
      <c r="L22" s="13" t="str">
        <f>'Schulleitungen Regelschule'!J24</f>
        <v>72</v>
      </c>
      <c r="M22" s="13" t="str">
        <f>'Schulleitungen Regelschule'!K24</f>
        <v>Schulleitung KG/PS</v>
      </c>
      <c r="N22" s="13" t="e">
        <f>'Schulleitungen Regelschule'!#REF!</f>
        <v>#REF!</v>
      </c>
      <c r="O22" s="13" t="e">
        <f>'Schulleitungen Regelschule'!#REF!</f>
        <v>#REF!</v>
      </c>
      <c r="P22" s="13" t="e">
        <f>'Schulleitungen Regelschule'!#REF!</f>
        <v>#REF!</v>
      </c>
      <c r="Q22" s="13" t="str">
        <f>'Schulleitungen Regelschule'!L24</f>
        <v>Rorschach</v>
      </c>
      <c r="R22" s="25" t="e">
        <f>'Schulleitungen Regelschule'!#REF!</f>
        <v>#REF!</v>
      </c>
      <c r="S22" s="25" t="e">
        <f>'Schulleitungen Regelschule'!#REF!</f>
        <v>#REF!</v>
      </c>
      <c r="T22" s="226">
        <v>9</v>
      </c>
      <c r="U22" s="114"/>
      <c r="V22" s="108"/>
      <c r="W22" s="17" t="s">
        <v>2260</v>
      </c>
      <c r="X22" s="17"/>
      <c r="Y22" s="17"/>
    </row>
    <row r="23" spans="1:25" ht="16.5" customHeight="1">
      <c r="A23" s="18" t="str">
        <f>Schulpräsidien!B11</f>
        <v>Berneck (EG)</v>
      </c>
      <c r="B23" s="18" t="str">
        <f>Schulpräsidien!F11</f>
        <v xml:space="preserve">Gemeinde Berneck </v>
      </c>
      <c r="C23" s="18" t="str">
        <f>Schulpräsidien!G11</f>
        <v>Kropfackerstrasse 10</v>
      </c>
      <c r="D23" s="18" t="str">
        <f>Schulpräsidien!I11</f>
        <v>9442</v>
      </c>
      <c r="E23" s="18" t="str">
        <f>Schulpräsidien!J11</f>
        <v>Berneck</v>
      </c>
      <c r="F23" s="18" t="str">
        <f>Schulpräsidien!C11</f>
        <v>Frau</v>
      </c>
      <c r="G23" s="18" t="str">
        <f>Schulpräsidien!D11</f>
        <v>Annemarie</v>
      </c>
      <c r="H23" s="18" t="str">
        <f>Schulpräsidien!E11</f>
        <v>Keel</v>
      </c>
      <c r="I23" s="18"/>
      <c r="J23" s="18"/>
      <c r="K23" s="19" t="str">
        <f>Schulpräsidien!M11</f>
        <v>annemarie.keel@schule-berneck.ch</v>
      </c>
      <c r="L23" s="19" t="str">
        <f>Schulpräsidien!N11</f>
        <v>53</v>
      </c>
      <c r="M23" s="19" t="str">
        <f>Schulpräsidien!O11</f>
        <v>Schulratspräsidentin Gmde</v>
      </c>
      <c r="N23" s="19">
        <f>Schulpräsidien!P11</f>
        <v>0</v>
      </c>
      <c r="O23" s="19" t="str">
        <f>Schulpräsidien!U11</f>
        <v>22</v>
      </c>
      <c r="P23" s="19" t="str">
        <f>Schulpräsidien!V11</f>
        <v>3</v>
      </c>
      <c r="Q23" s="19" t="str">
        <f>Schulpräsidien!W11</f>
        <v>Rheintal</v>
      </c>
      <c r="R23" s="26"/>
      <c r="S23" s="26"/>
      <c r="T23" s="116" t="s">
        <v>140</v>
      </c>
      <c r="U23" s="114"/>
      <c r="V23" s="110"/>
      <c r="W23" s="20"/>
      <c r="X23" s="20"/>
      <c r="Y23" s="20" t="s">
        <v>2260</v>
      </c>
    </row>
    <row r="24" spans="1:25" ht="16.5" customHeight="1">
      <c r="A24" s="13" t="str">
        <f>'Schulleitungen Regelschule'!A25</f>
        <v>Berneck (PS)</v>
      </c>
      <c r="B24" s="13" t="e">
        <f>'Schulleitungen Regelschule'!#REF!</f>
        <v>#REF!</v>
      </c>
      <c r="C24" s="13" t="e">
        <f>'Schulleitungen Regelschule'!#REF!</f>
        <v>#REF!</v>
      </c>
      <c r="D24" s="13" t="e">
        <f>'Schulleitungen Regelschule'!#REF!</f>
        <v>#REF!</v>
      </c>
      <c r="E24" s="13" t="e">
        <f>'Schulleitungen Regelschule'!#REF!</f>
        <v>#REF!</v>
      </c>
      <c r="F24" s="13" t="str">
        <f>'Schulleitungen Regelschule'!B25</f>
        <v>Frau</v>
      </c>
      <c r="G24" s="13" t="str">
        <f>'Schulleitungen Regelschule'!C25</f>
        <v>Bernadette</v>
      </c>
      <c r="H24" s="13" t="str">
        <f>'Schulleitungen Regelschule'!D25</f>
        <v>Müller</v>
      </c>
      <c r="I24" s="13" t="e">
        <f>'Schulleitungen Regelschule'!#REF!</f>
        <v>#REF!</v>
      </c>
      <c r="J24" s="13" t="e">
        <f>'Schulleitungen Regelschule'!#REF!</f>
        <v>#REF!</v>
      </c>
      <c r="K24" s="13" t="str">
        <f>'Schulleitungen Regelschule'!I25</f>
        <v>Bernadette.Mueller-Granwehratschule-berneck.ch</v>
      </c>
      <c r="L24" s="13" t="str">
        <f>'Schulleitungen Regelschule'!J25</f>
        <v>72</v>
      </c>
      <c r="M24" s="13" t="str">
        <f>'Schulleitungen Regelschule'!K25</f>
        <v>Schulleitung KG/PS</v>
      </c>
      <c r="N24" s="13" t="e">
        <f>'Schulleitungen Regelschule'!#REF!</f>
        <v>#REF!</v>
      </c>
      <c r="O24" s="13" t="e">
        <f>'Schulleitungen Regelschule'!#REF!</f>
        <v>#REF!</v>
      </c>
      <c r="P24" s="13" t="e">
        <f>'Schulleitungen Regelschule'!#REF!</f>
        <v>#REF!</v>
      </c>
      <c r="Q24" s="13" t="str">
        <f>'Schulleitungen Regelschule'!L25</f>
        <v>Rheintal</v>
      </c>
      <c r="R24" s="25" t="e">
        <f>'Schulleitungen Regelschule'!#REF!</f>
        <v>#REF!</v>
      </c>
      <c r="S24" s="25" t="e">
        <f>'Schulleitungen Regelschule'!#REF!</f>
        <v>#REF!</v>
      </c>
      <c r="T24" s="226">
        <v>25</v>
      </c>
      <c r="U24" s="114"/>
      <c r="V24" s="108"/>
      <c r="W24" s="17" t="s">
        <v>2260</v>
      </c>
      <c r="X24" s="17"/>
      <c r="Y24" s="17"/>
    </row>
    <row r="25" spans="1:25" ht="16.5" customHeight="1">
      <c r="A25" s="13" t="str">
        <f>'Schulleitungen Regelschule'!A26</f>
        <v>Berneck (PS)</v>
      </c>
      <c r="B25" s="13" t="e">
        <f>'Schulleitungen Regelschule'!#REF!</f>
        <v>#REF!</v>
      </c>
      <c r="C25" s="13" t="e">
        <f>'Schulleitungen Regelschule'!#REF!</f>
        <v>#REF!</v>
      </c>
      <c r="D25" s="13" t="e">
        <f>'Schulleitungen Regelschule'!#REF!</f>
        <v>#REF!</v>
      </c>
      <c r="E25" s="13" t="e">
        <f>'Schulleitungen Regelschule'!#REF!</f>
        <v>#REF!</v>
      </c>
      <c r="F25" s="13" t="str">
        <f>'Schulleitungen Regelschule'!B26</f>
        <v>Frau</v>
      </c>
      <c r="G25" s="13" t="str">
        <f>'Schulleitungen Regelschule'!C26</f>
        <v>Yvonne</v>
      </c>
      <c r="H25" s="13" t="str">
        <f>'Schulleitungen Regelschule'!D26</f>
        <v>Weder</v>
      </c>
      <c r="I25" s="13" t="e">
        <f>'Schulleitungen Regelschule'!#REF!</f>
        <v>#REF!</v>
      </c>
      <c r="J25" s="13" t="e">
        <f>'Schulleitungen Regelschule'!#REF!</f>
        <v>#REF!</v>
      </c>
      <c r="K25" s="13" t="str">
        <f>'Schulleitungen Regelschule'!I26</f>
        <v>yvonne.wederatschule-berneck.ch</v>
      </c>
      <c r="L25" s="13" t="str">
        <f>'Schulleitungen Regelschule'!J26</f>
        <v>72</v>
      </c>
      <c r="M25" s="13" t="str">
        <f>'Schulleitungen Regelschule'!K26</f>
        <v>Schulleitung KG/PS</v>
      </c>
      <c r="N25" s="13" t="e">
        <f>'Schulleitungen Regelschule'!#REF!</f>
        <v>#REF!</v>
      </c>
      <c r="O25" s="13" t="e">
        <f>'Schulleitungen Regelschule'!#REF!</f>
        <v>#REF!</v>
      </c>
      <c r="P25" s="13" t="e">
        <f>'Schulleitungen Regelschule'!#REF!</f>
        <v>#REF!</v>
      </c>
      <c r="Q25" s="13" t="str">
        <f>'Schulleitungen Regelschule'!L26</f>
        <v>Rheintal</v>
      </c>
      <c r="R25" s="25" t="e">
        <f>'Schulleitungen Regelschule'!#REF!</f>
        <v>#REF!</v>
      </c>
      <c r="S25" s="25" t="e">
        <f>'Schulleitungen Regelschule'!#REF!</f>
        <v>#REF!</v>
      </c>
      <c r="T25" s="226">
        <v>13</v>
      </c>
      <c r="U25" s="114"/>
      <c r="V25" s="108"/>
      <c r="W25" s="17" t="s">
        <v>2260</v>
      </c>
      <c r="X25" s="17"/>
      <c r="Y25" s="17"/>
    </row>
    <row r="26" spans="1:25" ht="16.5" customHeight="1">
      <c r="A26" s="18" t="str">
        <f>Schulpräsidien!B12</f>
        <v>Buchs (EG)</v>
      </c>
      <c r="B26" s="18" t="str">
        <f>Schulpräsidien!F12</f>
        <v xml:space="preserve">Gemeinde Buchs </v>
      </c>
      <c r="C26" s="18" t="str">
        <f>Schulpräsidien!G12</f>
        <v>St.Gallerstrasse 2</v>
      </c>
      <c r="D26" s="18" t="str">
        <f>Schulpräsidien!I12</f>
        <v>9471</v>
      </c>
      <c r="E26" s="18" t="str">
        <f>Schulpräsidien!J12</f>
        <v>Buchs</v>
      </c>
      <c r="F26" s="18" t="str">
        <f>Schulpräsidien!C12</f>
        <v>Frau</v>
      </c>
      <c r="G26" s="18" t="str">
        <f>Schulpräsidien!D12</f>
        <v>Katrin</v>
      </c>
      <c r="H26" s="18" t="str">
        <f>Schulpräsidien!E12</f>
        <v>Frick</v>
      </c>
      <c r="I26" s="18"/>
      <c r="J26" s="18"/>
      <c r="K26" s="19" t="str">
        <f>Schulpräsidien!M12</f>
        <v>katharina.frick@buchs-sg.ch</v>
      </c>
      <c r="L26" s="19" t="str">
        <f>Schulpräsidien!N12</f>
        <v>53</v>
      </c>
      <c r="M26" s="19" t="str">
        <f>Schulpräsidien!O12</f>
        <v>Schulratspräsidentin Gmde</v>
      </c>
      <c r="N26" s="19" t="str">
        <f>Schulpräsidien!P12</f>
        <v>081 755 75 26</v>
      </c>
      <c r="O26" s="19" t="str">
        <f>Schulpräsidien!U12</f>
        <v>35</v>
      </c>
      <c r="P26" s="19" t="str">
        <f>Schulpräsidien!V12</f>
        <v>4</v>
      </c>
      <c r="Q26" s="19" t="str">
        <f>Schulpräsidien!W12</f>
        <v>Werdenberg</v>
      </c>
      <c r="R26" s="26"/>
      <c r="S26" s="26"/>
      <c r="T26" s="116" t="s">
        <v>1411</v>
      </c>
      <c r="U26" s="114"/>
      <c r="V26" s="110"/>
      <c r="W26" s="20"/>
      <c r="X26" s="20"/>
      <c r="Y26" s="20" t="s">
        <v>2260</v>
      </c>
    </row>
    <row r="27" spans="1:25" ht="16.5" customHeight="1">
      <c r="A27" s="18" t="str">
        <f>Schulpräsidien!B13</f>
        <v>Buchs (EG)</v>
      </c>
      <c r="B27" s="18" t="str">
        <f>Schulpräsidien!F13</f>
        <v xml:space="preserve">Gemeinde Buchs </v>
      </c>
      <c r="C27" s="18" t="str">
        <f>Schulpräsidien!G13</f>
        <v>St.Gallerstrasse 2</v>
      </c>
      <c r="D27" s="18" t="str">
        <f>Schulpräsidien!I13</f>
        <v>9471</v>
      </c>
      <c r="E27" s="18" t="str">
        <f>Schulpräsidien!J13</f>
        <v>Buchs</v>
      </c>
      <c r="F27" s="18" t="str">
        <f>Schulpräsidien!C13</f>
        <v>Herr</v>
      </c>
      <c r="G27" s="18" t="str">
        <f>Schulpräsidien!D13</f>
        <v>Raphael</v>
      </c>
      <c r="H27" s="18" t="str">
        <f>Schulpräsidien!E13</f>
        <v>Frei</v>
      </c>
      <c r="I27" s="18"/>
      <c r="J27" s="18"/>
      <c r="K27" s="19" t="str">
        <f>Schulpräsidien!M13</f>
        <v>raphael.frei@buchs-sg.ch</v>
      </c>
      <c r="L27" s="19" t="str">
        <f>Schulpräsidien!N13</f>
        <v>56</v>
      </c>
      <c r="M27" s="19" t="str">
        <f>Schulpräsidien!O13</f>
        <v>Rektor</v>
      </c>
      <c r="N27" s="19" t="str">
        <f>Schulpräsidien!P13</f>
        <v>081 755 75 89</v>
      </c>
      <c r="O27" s="19" t="str">
        <f>Schulpräsidien!U13</f>
        <v>35</v>
      </c>
      <c r="P27" s="19" t="str">
        <f>Schulpräsidien!V13</f>
        <v>4</v>
      </c>
      <c r="Q27" s="19" t="str">
        <f>Schulpräsidien!W13</f>
        <v>Werdenberg</v>
      </c>
      <c r="R27" s="26"/>
      <c r="S27" s="26"/>
      <c r="T27" s="116" t="s">
        <v>1411</v>
      </c>
      <c r="U27" s="114"/>
      <c r="V27" s="110"/>
      <c r="W27" s="20"/>
      <c r="X27" s="20"/>
      <c r="Y27" s="20" t="s">
        <v>2260</v>
      </c>
    </row>
    <row r="28" spans="1:25" ht="16.5" customHeight="1">
      <c r="A28" s="344" t="str">
        <f>Schulverwaltung!A12</f>
        <v>Buchs</v>
      </c>
      <c r="B28" s="344" t="str">
        <f>Schulverwaltung!E12</f>
        <v xml:space="preserve">Gemeinde Buchs </v>
      </c>
      <c r="C28" s="344" t="str">
        <f>Schulverwaltung!F12</f>
        <v>St.Gallerstrasse 2</v>
      </c>
      <c r="D28" s="344" t="str">
        <f>Schulverwaltung!H12</f>
        <v>9471</v>
      </c>
      <c r="E28" s="344" t="str">
        <f>Schulverwaltung!I12</f>
        <v>Buchs</v>
      </c>
      <c r="F28" s="344" t="str">
        <f>Schulverwaltung!B12</f>
        <v>Frau</v>
      </c>
      <c r="G28" s="344" t="str">
        <f>Schulverwaltung!C12</f>
        <v>Marlise</v>
      </c>
      <c r="H28" s="344" t="str">
        <f>Schulverwaltung!D12</f>
        <v>Wanzenried</v>
      </c>
      <c r="I28" s="344"/>
      <c r="J28" s="344"/>
      <c r="K28" s="344" t="str">
        <f>Schulverwaltung!L12</f>
        <v>marlise.wanzenried@buchs-sg.ch</v>
      </c>
      <c r="L28" s="344" t="str">
        <f>Schulverwaltung!M12</f>
        <v>63</v>
      </c>
      <c r="M28" s="344" t="str">
        <f>Schulverwaltung!N12</f>
        <v>Schulsekretärin Gmde</v>
      </c>
      <c r="N28" s="344" t="str">
        <f>Schulverwaltung!O12</f>
        <v>081 755 75 26</v>
      </c>
      <c r="O28" s="344" t="str">
        <f>Schulverwaltung!P12</f>
        <v>35</v>
      </c>
      <c r="P28" s="344" t="str">
        <f>Schulverwaltung!Q12</f>
        <v>4</v>
      </c>
      <c r="Q28" s="344" t="str">
        <f>Schulverwaltung!R12</f>
        <v>Werdenberg</v>
      </c>
      <c r="R28" s="345"/>
      <c r="S28" s="345"/>
      <c r="T28" s="346">
        <v>10</v>
      </c>
      <c r="U28" s="347"/>
      <c r="V28" s="348"/>
      <c r="W28" s="349"/>
      <c r="X28" s="349" t="s">
        <v>2260</v>
      </c>
      <c r="Y28" s="349"/>
    </row>
    <row r="29" spans="1:25" ht="16.5" customHeight="1">
      <c r="A29" s="13" t="str">
        <f>'Schulleitungen Regelschule'!A29</f>
        <v>Buchs</v>
      </c>
      <c r="B29" s="15" t="str">
        <f>'Schulleitungen Regelschule'!E29</f>
        <v xml:space="preserve">Oberstufenzentrum Flös </v>
      </c>
      <c r="C29" s="13" t="str">
        <f>'Schulleitungen Regelschule'!F29</f>
        <v>Heldaustrasse 50</v>
      </c>
      <c r="D29" s="13" t="str">
        <f>'Schulleitungen Regelschule'!G29</f>
        <v>9470</v>
      </c>
      <c r="E29" s="13" t="str">
        <f>'Schulleitungen Regelschule'!H29</f>
        <v>Buchs</v>
      </c>
      <c r="F29" s="13" t="str">
        <f>'Schulleitungen Regelschule'!B29</f>
        <v>Herr</v>
      </c>
      <c r="G29" s="13" t="str">
        <f>'Schulleitungen Regelschule'!C29</f>
        <v>Beat</v>
      </c>
      <c r="H29" s="13" t="str">
        <f>'Schulleitungen Regelschule'!D29</f>
        <v>Hidber</v>
      </c>
      <c r="I29" s="13" t="e">
        <f>'Schulleitungen Regelschule'!#REF!</f>
        <v>#REF!</v>
      </c>
      <c r="J29" s="13" t="e">
        <f>'Schulleitungen Regelschule'!#REF!</f>
        <v>#REF!</v>
      </c>
      <c r="K29" s="13" t="str">
        <f>'Schulleitungen Regelschule'!I29</f>
        <v>beat.hidberatschulebuchs.ch</v>
      </c>
      <c r="L29" s="13" t="str">
        <f>'Schulleitungen Regelschule'!J29</f>
        <v>73</v>
      </c>
      <c r="M29" s="13" t="str">
        <f>'Schulleitungen Regelschule'!K29</f>
        <v>Schulleitung OS</v>
      </c>
      <c r="N29" s="13" t="e">
        <f>'Schulleitungen Regelschule'!#REF!</f>
        <v>#REF!</v>
      </c>
      <c r="O29" s="13" t="e">
        <f>'Schulleitungen Regelschule'!#REF!</f>
        <v>#REF!</v>
      </c>
      <c r="P29" s="13" t="e">
        <f>'Schulleitungen Regelschule'!#REF!</f>
        <v>#REF!</v>
      </c>
      <c r="Q29" s="13" t="str">
        <f>'Schulleitungen Regelschule'!L29</f>
        <v>Werdenberg</v>
      </c>
      <c r="R29" s="25" t="e">
        <f>'Schulleitungen Regelschule'!#REF!</f>
        <v>#REF!</v>
      </c>
      <c r="S29" s="25" t="e">
        <f>'Schulleitungen Regelschule'!#REF!</f>
        <v>#REF!</v>
      </c>
      <c r="T29" s="226">
        <v>19</v>
      </c>
      <c r="U29" s="114"/>
      <c r="V29" s="108"/>
      <c r="W29" s="17" t="s">
        <v>2260</v>
      </c>
      <c r="X29" s="17"/>
      <c r="Y29" s="17"/>
    </row>
    <row r="30" spans="1:25" ht="16.5" customHeight="1">
      <c r="A30" s="13" t="str">
        <f>'Schulleitungen Regelschule'!A30</f>
        <v>Buchs</v>
      </c>
      <c r="B30" s="15" t="str">
        <f>'Schulleitungen Regelschule'!E30</f>
        <v xml:space="preserve">Oberstufenzentrum Grof </v>
      </c>
      <c r="C30" s="13" t="str">
        <f>'Schulleitungen Regelschule'!F30</f>
        <v>Schulhausstrasse 30</v>
      </c>
      <c r="D30" s="13" t="str">
        <f>'Schulleitungen Regelschule'!G30</f>
        <v>9470</v>
      </c>
      <c r="E30" s="13" t="str">
        <f>'Schulleitungen Regelschule'!H30</f>
        <v>Buchs</v>
      </c>
      <c r="F30" s="13" t="str">
        <f>'Schulleitungen Regelschule'!B30</f>
        <v>Herr</v>
      </c>
      <c r="G30" s="13" t="str">
        <f>'Schulleitungen Regelschule'!C30</f>
        <v>Werner</v>
      </c>
      <c r="H30" s="13" t="str">
        <f>'Schulleitungen Regelschule'!D30</f>
        <v>Koller</v>
      </c>
      <c r="I30" s="13" t="e">
        <f>'Schulleitungen Regelschule'!#REF!</f>
        <v>#REF!</v>
      </c>
      <c r="J30" s="13" t="e">
        <f>'Schulleitungen Regelschule'!#REF!</f>
        <v>#REF!</v>
      </c>
      <c r="K30" s="13" t="str">
        <f>'Schulleitungen Regelschule'!I30</f>
        <v>werner.kolleratschulebuchs.ch</v>
      </c>
      <c r="L30" s="13" t="str">
        <f>'Schulleitungen Regelschule'!J30</f>
        <v>73</v>
      </c>
      <c r="M30" s="13" t="str">
        <f>'Schulleitungen Regelschule'!K30</f>
        <v>Schulleitung OS</v>
      </c>
      <c r="N30" s="13" t="e">
        <f>'Schulleitungen Regelschule'!#REF!</f>
        <v>#REF!</v>
      </c>
      <c r="O30" s="13" t="e">
        <f>'Schulleitungen Regelschule'!#REF!</f>
        <v>#REF!</v>
      </c>
      <c r="P30" s="13" t="e">
        <f>'Schulleitungen Regelschule'!#REF!</f>
        <v>#REF!</v>
      </c>
      <c r="Q30" s="13" t="str">
        <f>'Schulleitungen Regelschule'!L30</f>
        <v>Werdenberg</v>
      </c>
      <c r="R30" s="25" t="e">
        <f>'Schulleitungen Regelschule'!#REF!</f>
        <v>#REF!</v>
      </c>
      <c r="S30" s="25" t="e">
        <f>'Schulleitungen Regelschule'!#REF!</f>
        <v>#REF!</v>
      </c>
      <c r="T30" s="226">
        <v>17</v>
      </c>
      <c r="U30" s="114"/>
      <c r="V30" s="108"/>
      <c r="W30" s="17" t="s">
        <v>2260</v>
      </c>
      <c r="X30" s="17"/>
      <c r="Y30" s="17"/>
    </row>
    <row r="31" spans="1:25" ht="16.5" customHeight="1">
      <c r="A31" s="13" t="str">
        <f>'Schulleitungen Regelschule'!A33</f>
        <v>Buchs</v>
      </c>
      <c r="B31" s="15" t="str">
        <f>'Schulleitungen Regelschule'!E33</f>
        <v xml:space="preserve">Schulhaus Buchserbach </v>
      </c>
      <c r="C31" s="13" t="str">
        <f>'Schulleitungen Regelschule'!F33</f>
        <v>Turnhallenstrasse 4</v>
      </c>
      <c r="D31" s="13" t="str">
        <f>'Schulleitungen Regelschule'!G33</f>
        <v>9470</v>
      </c>
      <c r="E31" s="13" t="str">
        <f>'Schulleitungen Regelschule'!H33</f>
        <v>Buchs</v>
      </c>
      <c r="F31" s="13" t="str">
        <f>'Schulleitungen Regelschule'!B33</f>
        <v>Frau</v>
      </c>
      <c r="G31" s="13" t="str">
        <f>'Schulleitungen Regelschule'!C33</f>
        <v>Brigitte</v>
      </c>
      <c r="H31" s="13" t="str">
        <f>'Schulleitungen Regelschule'!D33</f>
        <v>Manser</v>
      </c>
      <c r="I31" s="13" t="e">
        <f>'Schulleitungen Regelschule'!#REF!</f>
        <v>#REF!</v>
      </c>
      <c r="J31" s="13" t="e">
        <f>'Schulleitungen Regelschule'!#REF!</f>
        <v>#REF!</v>
      </c>
      <c r="K31" s="13" t="str">
        <f>'Schulleitungen Regelschule'!I33</f>
        <v>brigitte.manseratschulebuchs.ch</v>
      </c>
      <c r="L31" s="13" t="str">
        <f>'Schulleitungen Regelschule'!J33</f>
        <v>72</v>
      </c>
      <c r="M31" s="13" t="str">
        <f>'Schulleitungen Regelschule'!K33</f>
        <v>Schulleitung KG/PS</v>
      </c>
      <c r="N31" s="13" t="e">
        <f>'Schulleitungen Regelschule'!#REF!</f>
        <v>#REF!</v>
      </c>
      <c r="O31" s="13" t="e">
        <f>'Schulleitungen Regelschule'!#REF!</f>
        <v>#REF!</v>
      </c>
      <c r="P31" s="13" t="e">
        <f>'Schulleitungen Regelschule'!#REF!</f>
        <v>#REF!</v>
      </c>
      <c r="Q31" s="13" t="str">
        <f>'Schulleitungen Regelschule'!L33</f>
        <v>Werdenberg</v>
      </c>
      <c r="R31" s="25" t="e">
        <f>'Schulleitungen Regelschule'!#REF!</f>
        <v>#REF!</v>
      </c>
      <c r="S31" s="25" t="e">
        <f>'Schulleitungen Regelschule'!#REF!</f>
        <v>#REF!</v>
      </c>
      <c r="T31" s="226">
        <v>25</v>
      </c>
      <c r="U31" s="114"/>
      <c r="V31" s="108"/>
      <c r="W31" s="17" t="s">
        <v>2260</v>
      </c>
      <c r="X31" s="17"/>
      <c r="Y31" s="17"/>
    </row>
    <row r="32" spans="1:25" ht="16.5" customHeight="1">
      <c r="A32" s="13" t="str">
        <f>'Schulleitungen Regelschule'!A31</f>
        <v>Buchs</v>
      </c>
      <c r="B32" s="15" t="str">
        <f>'Schulleitungen Regelschule'!E31</f>
        <v xml:space="preserve">Schulhaus Grof </v>
      </c>
      <c r="C32" s="13" t="str">
        <f>'Schulleitungen Regelschule'!F31</f>
        <v>Schulhausstrasse 10</v>
      </c>
      <c r="D32" s="13" t="str">
        <f>'Schulleitungen Regelschule'!G31</f>
        <v>9470</v>
      </c>
      <c r="E32" s="13" t="str">
        <f>'Schulleitungen Regelschule'!H31</f>
        <v>Buchs</v>
      </c>
      <c r="F32" s="13" t="str">
        <f>'Schulleitungen Regelschule'!B31</f>
        <v>Herr</v>
      </c>
      <c r="G32" s="13" t="str">
        <f>'Schulleitungen Regelschule'!C31</f>
        <v>Alberto</v>
      </c>
      <c r="H32" s="13" t="str">
        <f>'Schulleitungen Regelschule'!D31</f>
        <v>Söylemez</v>
      </c>
      <c r="I32" s="13" t="e">
        <f>'Schulleitungen Regelschule'!#REF!</f>
        <v>#REF!</v>
      </c>
      <c r="J32" s="13" t="e">
        <f>'Schulleitungen Regelschule'!#REF!</f>
        <v>#REF!</v>
      </c>
      <c r="K32" s="13" t="str">
        <f>'Schulleitungen Regelschule'!I31</f>
        <v>alberto.soeylemezatschulebuchs.ch</v>
      </c>
      <c r="L32" s="13" t="str">
        <f>'Schulleitungen Regelschule'!J31</f>
        <v>72</v>
      </c>
      <c r="M32" s="13" t="str">
        <f>'Schulleitungen Regelschule'!K31</f>
        <v>Schulleitung KG/PS</v>
      </c>
      <c r="N32" s="13" t="e">
        <f>'Schulleitungen Regelschule'!#REF!</f>
        <v>#REF!</v>
      </c>
      <c r="O32" s="13" t="e">
        <f>'Schulleitungen Regelschule'!#REF!</f>
        <v>#REF!</v>
      </c>
      <c r="P32" s="13" t="e">
        <f>'Schulleitungen Regelschule'!#REF!</f>
        <v>#REF!</v>
      </c>
      <c r="Q32" s="13" t="str">
        <f>'Schulleitungen Regelschule'!L31</f>
        <v>Werdenberg</v>
      </c>
      <c r="R32" s="25" t="e">
        <f>'Schulleitungen Regelschule'!#REF!</f>
        <v>#REF!</v>
      </c>
      <c r="S32" s="25" t="e">
        <f>'Schulleitungen Regelschule'!#REF!</f>
        <v>#REF!</v>
      </c>
      <c r="T32" s="226">
        <v>21</v>
      </c>
      <c r="U32" s="114"/>
      <c r="V32" s="108"/>
      <c r="W32" s="17" t="s">
        <v>2260</v>
      </c>
      <c r="X32" s="17"/>
      <c r="Y32" s="17"/>
    </row>
    <row r="33" spans="1:25" ht="16.5" customHeight="1">
      <c r="A33" s="13" t="str">
        <f>'Schulleitungen Regelschule'!A28</f>
        <v>Buchs</v>
      </c>
      <c r="B33" s="15" t="str">
        <f>'Schulleitungen Regelschule'!E28</f>
        <v xml:space="preserve">Schulhaus Hanfland </v>
      </c>
      <c r="C33" s="13" t="str">
        <f>'Schulleitungen Regelschule'!F28</f>
        <v>Hanflandstrasse 5</v>
      </c>
      <c r="D33" s="13" t="str">
        <f>'Schulleitungen Regelschule'!G28</f>
        <v>9470</v>
      </c>
      <c r="E33" s="13" t="str">
        <f>'Schulleitungen Regelschule'!H28</f>
        <v>Buchs</v>
      </c>
      <c r="F33" s="13" t="str">
        <f>'Schulleitungen Regelschule'!B28</f>
        <v>Herr</v>
      </c>
      <c r="G33" s="13" t="str">
        <f>'Schulleitungen Regelschule'!C28</f>
        <v>Markus</v>
      </c>
      <c r="H33" s="13" t="str">
        <f>'Schulleitungen Regelschule'!D28</f>
        <v>Gabathuler</v>
      </c>
      <c r="I33" s="13" t="e">
        <f>'Schulleitungen Regelschule'!#REF!</f>
        <v>#REF!</v>
      </c>
      <c r="J33" s="13" t="e">
        <f>'Schulleitungen Regelschule'!#REF!</f>
        <v>#REF!</v>
      </c>
      <c r="K33" s="13" t="str">
        <f>'Schulleitungen Regelschule'!I28</f>
        <v>markus.gabathuleratschulebuchs.ch</v>
      </c>
      <c r="L33" s="13" t="str">
        <f>'Schulleitungen Regelschule'!J28</f>
        <v>72</v>
      </c>
      <c r="M33" s="13" t="str">
        <f>'Schulleitungen Regelschule'!K28</f>
        <v>Schulleitung KG/PS</v>
      </c>
      <c r="N33" s="13" t="e">
        <f>'Schulleitungen Regelschule'!#REF!</f>
        <v>#REF!</v>
      </c>
      <c r="O33" s="13" t="e">
        <f>'Schulleitungen Regelschule'!#REF!</f>
        <v>#REF!</v>
      </c>
      <c r="P33" s="13" t="e">
        <f>'Schulleitungen Regelschule'!#REF!</f>
        <v>#REF!</v>
      </c>
      <c r="Q33" s="13" t="str">
        <f>'Schulleitungen Regelschule'!L28</f>
        <v>Werdenberg</v>
      </c>
      <c r="R33" s="25" t="e">
        <f>'Schulleitungen Regelschule'!#REF!</f>
        <v>#REF!</v>
      </c>
      <c r="S33" s="25" t="e">
        <f>'Schulleitungen Regelschule'!#REF!</f>
        <v>#REF!</v>
      </c>
      <c r="T33" s="226">
        <v>36</v>
      </c>
      <c r="U33" s="114"/>
      <c r="V33" s="108"/>
      <c r="W33" s="17" t="s">
        <v>2260</v>
      </c>
      <c r="X33" s="17"/>
      <c r="Y33" s="17"/>
    </row>
    <row r="34" spans="1:25" ht="16.5" customHeight="1">
      <c r="A34" s="13" t="str">
        <f>'Schulleitungen Regelschule'!A32</f>
        <v>Buchs</v>
      </c>
      <c r="B34" s="15" t="str">
        <f>'Schulleitungen Regelschule'!E32</f>
        <v>Schulhaus Kappeli</v>
      </c>
      <c r="C34" s="13" t="str">
        <f>'Schulleitungen Regelschule'!F32</f>
        <v>Volksgartenstrasse 12</v>
      </c>
      <c r="D34" s="13" t="str">
        <f>'Schulleitungen Regelschule'!G32</f>
        <v>9470</v>
      </c>
      <c r="E34" s="13" t="str">
        <f>'Schulleitungen Regelschule'!H32</f>
        <v>Buchs</v>
      </c>
      <c r="F34" s="13" t="str">
        <f>'Schulleitungen Regelschule'!B32</f>
        <v>Herr</v>
      </c>
      <c r="G34" s="13" t="str">
        <f>'Schulleitungen Regelschule'!C32</f>
        <v>Patrick</v>
      </c>
      <c r="H34" s="13" t="str">
        <f>'Schulleitungen Regelschule'!D32</f>
        <v>Lenherr</v>
      </c>
      <c r="I34" s="13" t="e">
        <f>'Schulleitungen Regelschule'!#REF!</f>
        <v>#REF!</v>
      </c>
      <c r="J34" s="13" t="e">
        <f>'Schulleitungen Regelschule'!#REF!</f>
        <v>#REF!</v>
      </c>
      <c r="K34" s="13" t="str">
        <f>'Schulleitungen Regelschule'!I32</f>
        <v>patrick.lenherratschulebuchs.ch</v>
      </c>
      <c r="L34" s="13" t="str">
        <f>'Schulleitungen Regelschule'!J32</f>
        <v>72</v>
      </c>
      <c r="M34" s="13" t="str">
        <f>'Schulleitungen Regelschule'!K32</f>
        <v>Schulleitung KG/PS</v>
      </c>
      <c r="N34" s="13" t="e">
        <f>'Schulleitungen Regelschule'!#REF!</f>
        <v>#REF!</v>
      </c>
      <c r="O34" s="13" t="e">
        <f>'Schulleitungen Regelschule'!#REF!</f>
        <v>#REF!</v>
      </c>
      <c r="P34" s="13" t="e">
        <f>'Schulleitungen Regelschule'!#REF!</f>
        <v>#REF!</v>
      </c>
      <c r="Q34" s="13" t="str">
        <f>'Schulleitungen Regelschule'!L32</f>
        <v>Werdenberg</v>
      </c>
      <c r="R34" s="25" t="e">
        <f>'Schulleitungen Regelschule'!#REF!</f>
        <v>#REF!</v>
      </c>
      <c r="S34" s="25" t="e">
        <f>'Schulleitungen Regelschule'!#REF!</f>
        <v>#REF!</v>
      </c>
      <c r="T34" s="226">
        <v>26</v>
      </c>
      <c r="U34" s="114"/>
      <c r="V34" s="108"/>
      <c r="W34" s="17" t="s">
        <v>2260</v>
      </c>
      <c r="X34" s="17"/>
      <c r="Y34" s="17"/>
    </row>
    <row r="35" spans="1:25" ht="16.5" customHeight="1">
      <c r="A35" s="13" t="str">
        <f>'Schulleitungen Regelschule'!A27</f>
        <v>Buchs</v>
      </c>
      <c r="B35" s="15" t="str">
        <f>'Schulleitungen Regelschule'!E27</f>
        <v xml:space="preserve">Schulhaus Räfis </v>
      </c>
      <c r="C35" s="13" t="str">
        <f>'Schulleitungen Regelschule'!F27</f>
        <v>Churerstrasse 119</v>
      </c>
      <c r="D35" s="13" t="str">
        <f>'Schulleitungen Regelschule'!G27</f>
        <v>9470</v>
      </c>
      <c r="E35" s="13" t="str">
        <f>'Schulleitungen Regelschule'!H27</f>
        <v>Buchs</v>
      </c>
      <c r="F35" s="13" t="str">
        <f>'Schulleitungen Regelschule'!B27</f>
        <v>Herr</v>
      </c>
      <c r="G35" s="13" t="str">
        <f>'Schulleitungen Regelschule'!C27</f>
        <v>Marcel</v>
      </c>
      <c r="H35" s="13" t="str">
        <f>'Schulleitungen Regelschule'!D27</f>
        <v>Bärlocher</v>
      </c>
      <c r="I35" s="13" t="e">
        <f>'Schulleitungen Regelschule'!#REF!</f>
        <v>#REF!</v>
      </c>
      <c r="J35" s="13" t="e">
        <f>'Schulleitungen Regelschule'!#REF!</f>
        <v>#REF!</v>
      </c>
      <c r="K35" s="13" t="str">
        <f>'Schulleitungen Regelschule'!I27</f>
        <v>marcel.baerlocheratschulebuchs.ch</v>
      </c>
      <c r="L35" s="13" t="str">
        <f>'Schulleitungen Regelschule'!J27</f>
        <v>72</v>
      </c>
      <c r="M35" s="13" t="str">
        <f>'Schulleitungen Regelschule'!K27</f>
        <v>Schulleitung KG/PS</v>
      </c>
      <c r="N35" s="13" t="e">
        <f>'Schulleitungen Regelschule'!#REF!</f>
        <v>#REF!</v>
      </c>
      <c r="O35" s="13" t="e">
        <f>'Schulleitungen Regelschule'!#REF!</f>
        <v>#REF!</v>
      </c>
      <c r="P35" s="13" t="e">
        <f>'Schulleitungen Regelschule'!#REF!</f>
        <v>#REF!</v>
      </c>
      <c r="Q35" s="13" t="str">
        <f>'Schulleitungen Regelschule'!L27</f>
        <v>Werdenberg</v>
      </c>
      <c r="R35" s="25" t="e">
        <f>'Schulleitungen Regelschule'!#REF!</f>
        <v>#REF!</v>
      </c>
      <c r="S35" s="25" t="e">
        <f>'Schulleitungen Regelschule'!#REF!</f>
        <v>#REF!</v>
      </c>
      <c r="T35" s="226">
        <v>37</v>
      </c>
      <c r="U35" s="114"/>
      <c r="V35" s="108"/>
      <c r="W35" s="17" t="s">
        <v>2260</v>
      </c>
      <c r="X35" s="17"/>
      <c r="Y35" s="17"/>
    </row>
    <row r="36" spans="1:25" ht="16.5" customHeight="1">
      <c r="A36" s="13" t="str">
        <f>'Schulleitungen Regelschule'!A34</f>
        <v>Bütschw.-Ganters.-Lütisb. (OS)</v>
      </c>
      <c r="B36" s="15" t="str">
        <f>'Schulleitungen Regelschule'!E34</f>
        <v xml:space="preserve">Oberstufenschulhaus BuGaLu </v>
      </c>
      <c r="C36" s="13" t="str">
        <f>'Schulleitungen Regelschule'!F34</f>
        <v>Grämigerstrasse 6</v>
      </c>
      <c r="D36" s="13" t="str">
        <f>'Schulleitungen Regelschule'!G34</f>
        <v>9606</v>
      </c>
      <c r="E36" s="13" t="str">
        <f>'Schulleitungen Regelschule'!H34</f>
        <v>Bütschwil</v>
      </c>
      <c r="F36" s="13" t="str">
        <f>'Schulleitungen Regelschule'!B34</f>
        <v>Herr</v>
      </c>
      <c r="G36" s="13" t="str">
        <f>'Schulleitungen Regelschule'!C34</f>
        <v>Patrick</v>
      </c>
      <c r="H36" s="13" t="str">
        <f>'Schulleitungen Regelschule'!D34</f>
        <v>Näf</v>
      </c>
      <c r="I36" s="13" t="e">
        <f>'Schulleitungen Regelschule'!#REF!</f>
        <v>#REF!</v>
      </c>
      <c r="J36" s="13" t="e">
        <f>'Schulleitungen Regelschule'!#REF!</f>
        <v>#REF!</v>
      </c>
      <c r="K36" s="13" t="str">
        <f>'Schulleitungen Regelschule'!I34</f>
        <v>patrick.naefatbugalu.ch</v>
      </c>
      <c r="L36" s="13" t="str">
        <f>'Schulleitungen Regelschule'!J34</f>
        <v>73</v>
      </c>
      <c r="M36" s="13" t="str">
        <f>'Schulleitungen Regelschule'!K34</f>
        <v>Schulleitung OS</v>
      </c>
      <c r="N36" s="13" t="e">
        <f>'Schulleitungen Regelschule'!#REF!</f>
        <v>#REF!</v>
      </c>
      <c r="O36" s="13" t="e">
        <f>'Schulleitungen Regelschule'!#REF!</f>
        <v>#REF!</v>
      </c>
      <c r="P36" s="13" t="e">
        <f>'Schulleitungen Regelschule'!#REF!</f>
        <v>#REF!</v>
      </c>
      <c r="Q36" s="13" t="str">
        <f>'Schulleitungen Regelschule'!L34</f>
        <v>Toggenburg</v>
      </c>
      <c r="R36" s="25" t="e">
        <f>'Schulleitungen Regelschule'!#REF!</f>
        <v>#REF!</v>
      </c>
      <c r="S36" s="25" t="e">
        <f>'Schulleitungen Regelschule'!#REF!</f>
        <v>#REF!</v>
      </c>
      <c r="T36" s="226">
        <v>40</v>
      </c>
      <c r="U36" s="114"/>
      <c r="V36" s="108"/>
      <c r="W36" s="17" t="s">
        <v>2260</v>
      </c>
      <c r="X36" s="17"/>
      <c r="Y36" s="17"/>
    </row>
    <row r="37" spans="1:25" ht="16.5" customHeight="1">
      <c r="A37" s="18" t="str">
        <f>Schulpräsidien!B14</f>
        <v>Bütschwil-Ganterschwil (EG)</v>
      </c>
      <c r="B37" s="18" t="str">
        <f>Schulpräsidien!F14</f>
        <v xml:space="preserve">Gemeinde Bütschwil-Ganterschwil </v>
      </c>
      <c r="C37" s="18" t="str">
        <f>Schulpräsidien!G14</f>
        <v>Mitteldorfstrasse 15</v>
      </c>
      <c r="D37" s="18" t="str">
        <f>Schulpräsidien!I14</f>
        <v>9606</v>
      </c>
      <c r="E37" s="18" t="str">
        <f>Schulpräsidien!J14</f>
        <v>Bütschwil</v>
      </c>
      <c r="F37" s="18" t="str">
        <f>Schulpräsidien!C14</f>
        <v>Frau</v>
      </c>
      <c r="G37" s="18" t="str">
        <f>Schulpräsidien!D14</f>
        <v>Le Bich</v>
      </c>
      <c r="H37" s="18" t="str">
        <f>Schulpräsidien!E14</f>
        <v>Näf</v>
      </c>
      <c r="I37" s="18"/>
      <c r="J37" s="18"/>
      <c r="K37" s="19" t="str">
        <f>Schulpräsidien!M14</f>
        <v>lebich.naef@ps-buga.ch</v>
      </c>
      <c r="L37" s="19" t="str">
        <f>Schulpräsidien!N14</f>
        <v>53</v>
      </c>
      <c r="M37" s="19" t="str">
        <f>Schulpräsidien!O14</f>
        <v>Schulratspräsidentin Gmde</v>
      </c>
      <c r="N37" s="19">
        <f>Schulpräsidien!P14</f>
        <v>0</v>
      </c>
      <c r="O37" s="19" t="str">
        <f>Schulpräsidien!U14</f>
        <v>73</v>
      </c>
      <c r="P37" s="19" t="str">
        <f>Schulpräsidien!V14</f>
        <v>7</v>
      </c>
      <c r="Q37" s="19" t="str">
        <f>Schulpräsidien!W14</f>
        <v>Toggenburg</v>
      </c>
      <c r="R37" s="26"/>
      <c r="S37" s="26"/>
      <c r="T37" s="116" t="s">
        <v>140</v>
      </c>
      <c r="U37" s="114"/>
      <c r="V37" s="109"/>
      <c r="W37" s="20"/>
      <c r="X37" s="20"/>
      <c r="Y37" s="20" t="s">
        <v>2260</v>
      </c>
    </row>
    <row r="38" spans="1:25" ht="16.5" customHeight="1">
      <c r="A38" s="18" t="str">
        <f>Schulpräsidien!B15</f>
        <v>Bütschwil-Ganterschwil-Lütisburg (OS)</v>
      </c>
      <c r="B38" s="18" t="str">
        <f>Schulpräsidien!F15</f>
        <v>OS-Schulgemeinde Bütschwil- Ganterschwil-Lütisburg</v>
      </c>
      <c r="C38" s="18" t="str">
        <f>Schulpräsidien!G15</f>
        <v>Grämigerstrasse 6</v>
      </c>
      <c r="D38" s="18" t="str">
        <f>Schulpräsidien!I15</f>
        <v>9606</v>
      </c>
      <c r="E38" s="18" t="str">
        <f>Schulpräsidien!J15</f>
        <v>Bütschwil</v>
      </c>
      <c r="F38" s="18" t="str">
        <f>Schulpräsidien!C15</f>
        <v>Herr</v>
      </c>
      <c r="G38" s="18" t="str">
        <f>Schulpräsidien!D15</f>
        <v>Hans-Jörg</v>
      </c>
      <c r="H38" s="18" t="str">
        <f>Schulpräsidien!E15</f>
        <v>Furrer</v>
      </c>
      <c r="I38" s="18"/>
      <c r="J38" s="18"/>
      <c r="K38" s="19" t="str">
        <f>Schulpräsidien!M15</f>
        <v>hansjoerg.furrer@bugalu.ch</v>
      </c>
      <c r="L38" s="19" t="str">
        <f>Schulpräsidien!N15</f>
        <v>51</v>
      </c>
      <c r="M38" s="19" t="str">
        <f>Schulpräsidien!O15</f>
        <v>Schulratspräsident OS</v>
      </c>
      <c r="N38" s="19" t="str">
        <f>Schulpräsidien!P15</f>
        <v>058 911 16 36</v>
      </c>
      <c r="O38" s="19" t="str">
        <f>Schulpräsidien!U15</f>
        <v>73.2</v>
      </c>
      <c r="P38" s="19" t="str">
        <f>Schulpräsidien!V15</f>
        <v>7</v>
      </c>
      <c r="Q38" s="19" t="str">
        <f>Schulpräsidien!W15</f>
        <v>Toggenburg</v>
      </c>
      <c r="R38" s="26"/>
      <c r="S38" s="26"/>
      <c r="T38" s="116" t="s">
        <v>140</v>
      </c>
      <c r="U38" s="114"/>
      <c r="V38" s="110"/>
      <c r="W38" s="20"/>
      <c r="X38" s="20"/>
      <c r="Y38" s="20" t="s">
        <v>2260</v>
      </c>
    </row>
    <row r="39" spans="1:25" ht="16.5" customHeight="1">
      <c r="A39" s="13" t="str">
        <f>'Schulleitungen Regelschule'!A38</f>
        <v>Bütschwil-Ganterschwil</v>
      </c>
      <c r="B39" s="13" t="e">
        <f>'Schulleitungen Regelschule'!#REF!</f>
        <v>#REF!</v>
      </c>
      <c r="C39" s="13" t="e">
        <f>'Schulleitungen Regelschule'!#REF!</f>
        <v>#REF!</v>
      </c>
      <c r="D39" s="13" t="e">
        <f>'Schulleitungen Regelschule'!#REF!</f>
        <v>#REF!</v>
      </c>
      <c r="E39" s="13" t="e">
        <f>'Schulleitungen Regelschule'!#REF!</f>
        <v>#REF!</v>
      </c>
      <c r="F39" s="13" t="str">
        <f>'Schulleitungen Regelschule'!B38</f>
        <v>Frau</v>
      </c>
      <c r="G39" s="13" t="str">
        <f>'Schulleitungen Regelschule'!C38</f>
        <v>Franziska</v>
      </c>
      <c r="H39" s="13" t="str">
        <f>'Schulleitungen Regelschule'!D38</f>
        <v>Burtscher</v>
      </c>
      <c r="I39" s="13" t="e">
        <f>'Schulleitungen Regelschule'!#REF!</f>
        <v>#REF!</v>
      </c>
      <c r="J39" s="13" t="e">
        <f>'Schulleitungen Regelschule'!#REF!</f>
        <v>#REF!</v>
      </c>
      <c r="K39" s="13" t="str">
        <f>'Schulleitungen Regelschule'!I38</f>
        <v>franziska.burtscheratps-buga.ch</v>
      </c>
      <c r="L39" s="13" t="str">
        <f>'Schulleitungen Regelschule'!J38</f>
        <v>72</v>
      </c>
      <c r="M39" s="13" t="str">
        <f>'Schulleitungen Regelschule'!K38</f>
        <v>Schulleitung KG/PS</v>
      </c>
      <c r="N39" s="13" t="e">
        <f>'Schulleitungen Regelschule'!#REF!</f>
        <v>#REF!</v>
      </c>
      <c r="O39" s="13" t="e">
        <f>'Schulleitungen Regelschule'!#REF!</f>
        <v>#REF!</v>
      </c>
      <c r="P39" s="13" t="e">
        <f>'Schulleitungen Regelschule'!#REF!</f>
        <v>#REF!</v>
      </c>
      <c r="Q39" s="13" t="str">
        <f>'Schulleitungen Regelschule'!L38</f>
        <v>Toggenburg</v>
      </c>
      <c r="R39" s="25" t="e">
        <f>'Schulleitungen Regelschule'!#REF!</f>
        <v>#REF!</v>
      </c>
      <c r="S39" s="25" t="e">
        <f>'Schulleitungen Regelschule'!#REF!</f>
        <v>#REF!</v>
      </c>
      <c r="T39" s="226">
        <v>12</v>
      </c>
      <c r="U39" s="114"/>
      <c r="V39" s="108"/>
      <c r="W39" s="17" t="s">
        <v>2260</v>
      </c>
      <c r="X39" s="17"/>
      <c r="Y39" s="17"/>
    </row>
    <row r="40" spans="1:25" ht="16.5" customHeight="1">
      <c r="A40" s="13" t="str">
        <f>'Schulleitungen Regelschule'!A37</f>
        <v>Bütschwil-Ganterschwil</v>
      </c>
      <c r="B40" s="13" t="e">
        <f>'Schulleitungen Regelschule'!#REF!</f>
        <v>#REF!</v>
      </c>
      <c r="C40" s="13" t="e">
        <f>'Schulleitungen Regelschule'!#REF!</f>
        <v>#REF!</v>
      </c>
      <c r="D40" s="13" t="e">
        <f>'Schulleitungen Regelschule'!#REF!</f>
        <v>#REF!</v>
      </c>
      <c r="E40" s="13" t="e">
        <f>'Schulleitungen Regelschule'!#REF!</f>
        <v>#REF!</v>
      </c>
      <c r="F40" s="13" t="str">
        <f>'Schulleitungen Regelschule'!B37</f>
        <v>Frau</v>
      </c>
      <c r="G40" s="13" t="str">
        <f>'Schulleitungen Regelschule'!C37</f>
        <v>Saskia</v>
      </c>
      <c r="H40" s="13" t="str">
        <f>'Schulleitungen Regelschule'!D37</f>
        <v>Hagmann</v>
      </c>
      <c r="I40" s="13" t="e">
        <f>'Schulleitungen Regelschule'!#REF!</f>
        <v>#REF!</v>
      </c>
      <c r="J40" s="13" t="e">
        <f>'Schulleitungen Regelschule'!#REF!</f>
        <v>#REF!</v>
      </c>
      <c r="K40" s="13" t="str">
        <f>'Schulleitungen Regelschule'!I37</f>
        <v>saskia.hagmannatps-buga.ch</v>
      </c>
      <c r="L40" s="13" t="str">
        <f>'Schulleitungen Regelschule'!J37</f>
        <v>72</v>
      </c>
      <c r="M40" s="13" t="str">
        <f>'Schulleitungen Regelschule'!K37</f>
        <v>Schulleitung KG/PS</v>
      </c>
      <c r="N40" s="13" t="e">
        <f>'Schulleitungen Regelschule'!#REF!</f>
        <v>#REF!</v>
      </c>
      <c r="O40" s="13" t="e">
        <f>'Schulleitungen Regelschule'!#REF!</f>
        <v>#REF!</v>
      </c>
      <c r="P40" s="13" t="e">
        <f>'Schulleitungen Regelschule'!#REF!</f>
        <v>#REF!</v>
      </c>
      <c r="Q40" s="13" t="str">
        <f>'Schulleitungen Regelschule'!L37</f>
        <v>Toggenburg</v>
      </c>
      <c r="R40" s="25" t="e">
        <f>'Schulleitungen Regelschule'!#REF!</f>
        <v>#REF!</v>
      </c>
      <c r="S40" s="25" t="e">
        <f>'Schulleitungen Regelschule'!#REF!</f>
        <v>#REF!</v>
      </c>
      <c r="T40" s="226">
        <v>5</v>
      </c>
      <c r="U40" s="114"/>
      <c r="V40" s="108"/>
      <c r="W40" s="17" t="s">
        <v>2260</v>
      </c>
      <c r="X40" s="17"/>
      <c r="Y40" s="17"/>
    </row>
    <row r="41" spans="1:25" ht="16.5" customHeight="1">
      <c r="A41" s="13" t="str">
        <f>'Schulleitungen Regelschule'!A36</f>
        <v>Bütschwil-Ganterschwil</v>
      </c>
      <c r="B41" s="13" t="e">
        <f>'Schulleitungen Regelschule'!#REF!</f>
        <v>#REF!</v>
      </c>
      <c r="C41" s="13" t="e">
        <f>'Schulleitungen Regelschule'!#REF!</f>
        <v>#REF!</v>
      </c>
      <c r="D41" s="13" t="e">
        <f>'Schulleitungen Regelschule'!#REF!</f>
        <v>#REF!</v>
      </c>
      <c r="E41" s="13" t="e">
        <f>'Schulleitungen Regelschule'!#REF!</f>
        <v>#REF!</v>
      </c>
      <c r="F41" s="13" t="str">
        <f>'Schulleitungen Regelschule'!B36</f>
        <v>Frau</v>
      </c>
      <c r="G41" s="13" t="str">
        <f>'Schulleitungen Regelschule'!C36</f>
        <v>Sara</v>
      </c>
      <c r="H41" s="13" t="str">
        <f>'Schulleitungen Regelschule'!D36</f>
        <v>Thoma</v>
      </c>
      <c r="I41" s="13" t="e">
        <f>'Schulleitungen Regelschule'!#REF!</f>
        <v>#REF!</v>
      </c>
      <c r="J41" s="13" t="e">
        <f>'Schulleitungen Regelschule'!#REF!</f>
        <v>#REF!</v>
      </c>
      <c r="K41" s="13" t="str">
        <f>'Schulleitungen Regelschule'!I36</f>
        <v>sara.thomaatps-buga.ch</v>
      </c>
      <c r="L41" s="13" t="str">
        <f>'Schulleitungen Regelschule'!J36</f>
        <v>72</v>
      </c>
      <c r="M41" s="13" t="str">
        <f>'Schulleitungen Regelschule'!K36</f>
        <v>Schulleitung KG/PS</v>
      </c>
      <c r="N41" s="13" t="e">
        <f>'Schulleitungen Regelschule'!#REF!</f>
        <v>#REF!</v>
      </c>
      <c r="O41" s="13" t="e">
        <f>'Schulleitungen Regelschule'!#REF!</f>
        <v>#REF!</v>
      </c>
      <c r="P41" s="13" t="e">
        <f>'Schulleitungen Regelschule'!#REF!</f>
        <v>#REF!</v>
      </c>
      <c r="Q41" s="13" t="str">
        <f>'Schulleitungen Regelschule'!L36</f>
        <v>Toggenburg</v>
      </c>
      <c r="R41" s="25" t="e">
        <f>'Schulleitungen Regelschule'!#REF!</f>
        <v>#REF!</v>
      </c>
      <c r="S41" s="25" t="e">
        <f>'Schulleitungen Regelschule'!#REF!</f>
        <v>#REF!</v>
      </c>
      <c r="T41" s="226">
        <v>8</v>
      </c>
      <c r="U41" s="114"/>
      <c r="V41" s="108"/>
      <c r="W41" s="17" t="s">
        <v>2260</v>
      </c>
      <c r="X41" s="17"/>
      <c r="Y41" s="17"/>
    </row>
    <row r="42" spans="1:25" ht="16.5" customHeight="1">
      <c r="A42" s="18" t="str">
        <f>Schulpräsidien!B16</f>
        <v>Degersheim (EG)</v>
      </c>
      <c r="B42" s="18" t="str">
        <f>Schulpräsidien!F16</f>
        <v xml:space="preserve">Gemeinde Degersheim </v>
      </c>
      <c r="C42" s="18" t="str">
        <f>Schulpräsidien!G16</f>
        <v>Hauptstrasse 79</v>
      </c>
      <c r="D42" s="18" t="str">
        <f>Schulpräsidien!I16</f>
        <v>9113</v>
      </c>
      <c r="E42" s="18" t="str">
        <f>Schulpräsidien!J16</f>
        <v>Degersheim</v>
      </c>
      <c r="F42" s="18" t="str">
        <f>Schulpräsidien!C16</f>
        <v>Frau</v>
      </c>
      <c r="G42" s="18" t="str">
        <f>Schulpräsidien!D16</f>
        <v>Annemarie</v>
      </c>
      <c r="H42" s="18" t="str">
        <f>Schulpräsidien!E16</f>
        <v>Schwizer</v>
      </c>
      <c r="I42" s="18"/>
      <c r="J42" s="18"/>
      <c r="K42" s="19" t="str">
        <f>Schulpräsidien!M16</f>
        <v>annemarie.schwizer@schule-degersheim.ch</v>
      </c>
      <c r="L42" s="19" t="str">
        <f>Schulpräsidien!N16</f>
        <v>53</v>
      </c>
      <c r="M42" s="19" t="str">
        <f>Schulpräsidien!O16</f>
        <v>Schulratspräsidentin Gmde</v>
      </c>
      <c r="N42" s="19">
        <f>Schulpräsidien!P16</f>
        <v>0</v>
      </c>
      <c r="O42" s="19" t="str">
        <f>Schulpräsidien!U16</f>
        <v>83</v>
      </c>
      <c r="P42" s="19" t="str">
        <f>Schulpräsidien!V16</f>
        <v>8</v>
      </c>
      <c r="Q42" s="19" t="str">
        <f>Schulpräsidien!W16</f>
        <v>Wil</v>
      </c>
      <c r="R42" s="26"/>
      <c r="S42" s="26"/>
      <c r="T42" s="116" t="s">
        <v>140</v>
      </c>
      <c r="U42" s="114"/>
      <c r="V42" s="110"/>
      <c r="W42" s="20"/>
      <c r="X42" s="20"/>
      <c r="Y42" s="20" t="s">
        <v>2260</v>
      </c>
    </row>
    <row r="43" spans="1:25" ht="16.5" customHeight="1">
      <c r="A43" s="13" t="str">
        <f>'Schulleitungen Regelschule'!A42</f>
        <v>Degersheim</v>
      </c>
      <c r="B43" s="13" t="e">
        <f>'Schulleitungen Regelschule'!#REF!</f>
        <v>#REF!</v>
      </c>
      <c r="C43" s="13" t="e">
        <f>'Schulleitungen Regelschule'!#REF!</f>
        <v>#REF!</v>
      </c>
      <c r="D43" s="13" t="e">
        <f>'Schulleitungen Regelschule'!#REF!</f>
        <v>#REF!</v>
      </c>
      <c r="E43" s="13" t="e">
        <f>'Schulleitungen Regelschule'!#REF!</f>
        <v>#REF!</v>
      </c>
      <c r="F43" s="13" t="str">
        <f>'Schulleitungen Regelschule'!B42</f>
        <v>Frau</v>
      </c>
      <c r="G43" s="13" t="str">
        <f>'Schulleitungen Regelschule'!C42</f>
        <v>Gerda</v>
      </c>
      <c r="H43" s="13" t="str">
        <f>'Schulleitungen Regelschule'!D42</f>
        <v>Peyer</v>
      </c>
      <c r="I43" s="13" t="e">
        <f>'Schulleitungen Regelschule'!#REF!</f>
        <v>#REF!</v>
      </c>
      <c r="J43" s="13" t="e">
        <f>'Schulleitungen Regelschule'!#REF!</f>
        <v>#REF!</v>
      </c>
      <c r="K43" s="13" t="str">
        <f>'Schulleitungen Regelschule'!I42</f>
        <v>gerda.peyeratschule-degersheim.ch</v>
      </c>
      <c r="L43" s="13" t="str">
        <f>'Schulleitungen Regelschule'!J42</f>
        <v>71</v>
      </c>
      <c r="M43" s="13" t="str">
        <f>'Schulleitungen Regelschule'!K42</f>
        <v>Schulleitung KG</v>
      </c>
      <c r="N43" s="13" t="e">
        <f>'Schulleitungen Regelschule'!#REF!</f>
        <v>#REF!</v>
      </c>
      <c r="O43" s="13" t="e">
        <f>'Schulleitungen Regelschule'!#REF!</f>
        <v>#REF!</v>
      </c>
      <c r="P43" s="13" t="e">
        <f>'Schulleitungen Regelschule'!#REF!</f>
        <v>#REF!</v>
      </c>
      <c r="Q43" s="13" t="str">
        <f>'Schulleitungen Regelschule'!L42</f>
        <v>Wil</v>
      </c>
      <c r="R43" s="25" t="e">
        <f>'Schulleitungen Regelschule'!#REF!</f>
        <v>#REF!</v>
      </c>
      <c r="S43" s="25" t="e">
        <f>'Schulleitungen Regelschule'!#REF!</f>
        <v>#REF!</v>
      </c>
      <c r="T43" s="226">
        <v>13</v>
      </c>
      <c r="U43" s="114"/>
      <c r="V43" s="108"/>
      <c r="W43" s="17" t="s">
        <v>2260</v>
      </c>
      <c r="X43" s="17"/>
      <c r="Y43" s="17"/>
    </row>
    <row r="44" spans="1:25" ht="16.5" customHeight="1">
      <c r="A44" s="13" t="str">
        <f>'Schulleitungen Regelschule'!A39</f>
        <v>Degersheim</v>
      </c>
      <c r="B44" s="13" t="e">
        <f>'Schulleitungen Regelschule'!#REF!</f>
        <v>#REF!</v>
      </c>
      <c r="C44" s="13" t="e">
        <f>'Schulleitungen Regelschule'!#REF!</f>
        <v>#REF!</v>
      </c>
      <c r="D44" s="13" t="e">
        <f>'Schulleitungen Regelschule'!#REF!</f>
        <v>#REF!</v>
      </c>
      <c r="E44" s="13" t="e">
        <f>'Schulleitungen Regelschule'!#REF!</f>
        <v>#REF!</v>
      </c>
      <c r="F44" s="13" t="str">
        <f>'Schulleitungen Regelschule'!B39</f>
        <v>Herr</v>
      </c>
      <c r="G44" s="13" t="str">
        <f>'Schulleitungen Regelschule'!C39</f>
        <v>Balzer</v>
      </c>
      <c r="H44" s="13" t="str">
        <f>'Schulleitungen Regelschule'!D39</f>
        <v>Collenberger</v>
      </c>
      <c r="I44" s="13" t="e">
        <f>'Schulleitungen Regelschule'!#REF!</f>
        <v>#REF!</v>
      </c>
      <c r="J44" s="13" t="e">
        <f>'Schulleitungen Regelschule'!#REF!</f>
        <v>#REF!</v>
      </c>
      <c r="K44" s="13" t="str">
        <f>'Schulleitungen Regelschule'!I39</f>
        <v>balzer.collenbergatschule-degersheim.ch</v>
      </c>
      <c r="L44" s="13" t="str">
        <f>'Schulleitungen Regelschule'!J39</f>
        <v>72</v>
      </c>
      <c r="M44" s="13" t="str">
        <f>'Schulleitungen Regelschule'!K39</f>
        <v>Schulleitung KG/PS</v>
      </c>
      <c r="N44" s="13" t="e">
        <f>'Schulleitungen Regelschule'!#REF!</f>
        <v>#REF!</v>
      </c>
      <c r="O44" s="13" t="e">
        <f>'Schulleitungen Regelschule'!#REF!</f>
        <v>#REF!</v>
      </c>
      <c r="P44" s="13" t="e">
        <f>'Schulleitungen Regelschule'!#REF!</f>
        <v>#REF!</v>
      </c>
      <c r="Q44" s="13" t="str">
        <f>'Schulleitungen Regelschule'!L39</f>
        <v>Wil</v>
      </c>
      <c r="R44" s="25" t="e">
        <f>'Schulleitungen Regelschule'!#REF!</f>
        <v>#REF!</v>
      </c>
      <c r="S44" s="25" t="e">
        <f>'Schulleitungen Regelschule'!#REF!</f>
        <v>#REF!</v>
      </c>
      <c r="T44" s="226">
        <v>5</v>
      </c>
      <c r="U44" s="114"/>
      <c r="V44" s="108"/>
      <c r="W44" s="17" t="s">
        <v>2260</v>
      </c>
      <c r="X44" s="17"/>
      <c r="Y44" s="17"/>
    </row>
    <row r="45" spans="1:25" ht="16.5" customHeight="1">
      <c r="A45" s="13" t="str">
        <f>'Schulleitungen Regelschule'!A43</f>
        <v>Degersheim</v>
      </c>
      <c r="B45" s="13" t="e">
        <f>'Schulleitungen Regelschule'!#REF!</f>
        <v>#REF!</v>
      </c>
      <c r="C45" s="13" t="e">
        <f>'Schulleitungen Regelschule'!#REF!</f>
        <v>#REF!</v>
      </c>
      <c r="D45" s="13" t="e">
        <f>'Schulleitungen Regelschule'!#REF!</f>
        <v>#REF!</v>
      </c>
      <c r="E45" s="13" t="e">
        <f>'Schulleitungen Regelschule'!#REF!</f>
        <v>#REF!</v>
      </c>
      <c r="F45" s="13" t="str">
        <f>'Schulleitungen Regelschule'!B43</f>
        <v>Herr</v>
      </c>
      <c r="G45" s="13" t="str">
        <f>'Schulleitungen Regelschule'!C43</f>
        <v>Urban</v>
      </c>
      <c r="H45" s="13" t="str">
        <f>'Schulleitungen Regelschule'!D43</f>
        <v>Lachenmeier</v>
      </c>
      <c r="I45" s="13" t="e">
        <f>'Schulleitungen Regelschule'!#REF!</f>
        <v>#REF!</v>
      </c>
      <c r="J45" s="13" t="e">
        <f>'Schulleitungen Regelschule'!#REF!</f>
        <v>#REF!</v>
      </c>
      <c r="K45" s="13" t="str">
        <f>'Schulleitungen Regelschule'!I43</f>
        <v>urban.lachenmeieratschule-degersheim.ch</v>
      </c>
      <c r="L45" s="13" t="str">
        <f>'Schulleitungen Regelschule'!J43</f>
        <v>73</v>
      </c>
      <c r="M45" s="13" t="str">
        <f>'Schulleitungen Regelschule'!K43</f>
        <v>Schulleitung OS</v>
      </c>
      <c r="N45" s="13" t="e">
        <f>'Schulleitungen Regelschule'!#REF!</f>
        <v>#REF!</v>
      </c>
      <c r="O45" s="13" t="e">
        <f>'Schulleitungen Regelschule'!#REF!</f>
        <v>#REF!</v>
      </c>
      <c r="P45" s="13" t="e">
        <f>'Schulleitungen Regelschule'!#REF!</f>
        <v>#REF!</v>
      </c>
      <c r="Q45" s="13" t="str">
        <f>'Schulleitungen Regelschule'!L43</f>
        <v>Wil</v>
      </c>
      <c r="R45" s="25" t="e">
        <f>'Schulleitungen Regelschule'!#REF!</f>
        <v>#REF!</v>
      </c>
      <c r="S45" s="25" t="e">
        <f>'Schulleitungen Regelschule'!#REF!</f>
        <v>#REF!</v>
      </c>
      <c r="T45" s="226">
        <v>16</v>
      </c>
      <c r="U45" s="114"/>
      <c r="V45" s="108"/>
      <c r="W45" s="17" t="s">
        <v>2260</v>
      </c>
      <c r="X45" s="17"/>
      <c r="Y45" s="17"/>
    </row>
    <row r="46" spans="1:25" ht="16.5" customHeight="1">
      <c r="A46" s="13" t="str">
        <f>'Schulleitungen Regelschule'!A40</f>
        <v>Degersheim</v>
      </c>
      <c r="B46" s="13" t="e">
        <f>'Schulleitungen Regelschule'!#REF!</f>
        <v>#REF!</v>
      </c>
      <c r="C46" s="13" t="e">
        <f>'Schulleitungen Regelschule'!#REF!</f>
        <v>#REF!</v>
      </c>
      <c r="D46" s="13" t="e">
        <f>'Schulleitungen Regelschule'!#REF!</f>
        <v>#REF!</v>
      </c>
      <c r="E46" s="13" t="e">
        <f>'Schulleitungen Regelschule'!#REF!</f>
        <v>#REF!</v>
      </c>
      <c r="F46" s="13" t="str">
        <f>'Schulleitungen Regelschule'!B40</f>
        <v>Herr</v>
      </c>
      <c r="G46" s="13" t="str">
        <f>'Schulleitungen Regelschule'!C40</f>
        <v>Stefan</v>
      </c>
      <c r="H46" s="13" t="str">
        <f>'Schulleitungen Regelschule'!D40</f>
        <v>Gübeli</v>
      </c>
      <c r="I46" s="13" t="e">
        <f>'Schulleitungen Regelschule'!#REF!</f>
        <v>#REF!</v>
      </c>
      <c r="J46" s="13" t="e">
        <f>'Schulleitungen Regelschule'!#REF!</f>
        <v>#REF!</v>
      </c>
      <c r="K46" s="13" t="str">
        <f>'Schulleitungen Regelschule'!I40</f>
        <v>stefan.guebeliatschule-degersheim.ch</v>
      </c>
      <c r="L46" s="13" t="str">
        <f>'Schulleitungen Regelschule'!J40</f>
        <v>72</v>
      </c>
      <c r="M46" s="13" t="str">
        <f>'Schulleitungen Regelschule'!K40</f>
        <v>Schulleitung KG/PS</v>
      </c>
      <c r="N46" s="13" t="e">
        <f>'Schulleitungen Regelschule'!#REF!</f>
        <v>#REF!</v>
      </c>
      <c r="O46" s="13" t="e">
        <f>'Schulleitungen Regelschule'!#REF!</f>
        <v>#REF!</v>
      </c>
      <c r="P46" s="13" t="e">
        <f>'Schulleitungen Regelschule'!#REF!</f>
        <v>#REF!</v>
      </c>
      <c r="Q46" s="13" t="str">
        <f>'Schulleitungen Regelschule'!L40</f>
        <v>Wil</v>
      </c>
      <c r="R46" s="25" t="e">
        <f>'Schulleitungen Regelschule'!#REF!</f>
        <v>#REF!</v>
      </c>
      <c r="S46" s="25" t="e">
        <f>'Schulleitungen Regelschule'!#REF!</f>
        <v>#REF!</v>
      </c>
      <c r="T46" s="226">
        <v>11</v>
      </c>
      <c r="U46" s="114"/>
      <c r="V46" s="108"/>
      <c r="W46" s="17" t="s">
        <v>2260</v>
      </c>
      <c r="X46" s="17"/>
      <c r="Y46" s="17"/>
    </row>
    <row r="47" spans="1:25" ht="16.5" customHeight="1">
      <c r="A47" s="13" t="str">
        <f>'Schulleitungen Regelschule'!A41</f>
        <v>Degersheim</v>
      </c>
      <c r="B47" s="13" t="e">
        <f>'Schulleitungen Regelschule'!#REF!</f>
        <v>#REF!</v>
      </c>
      <c r="C47" s="13" t="e">
        <f>'Schulleitungen Regelschule'!#REF!</f>
        <v>#REF!</v>
      </c>
      <c r="D47" s="13" t="e">
        <f>'Schulleitungen Regelschule'!#REF!</f>
        <v>#REF!</v>
      </c>
      <c r="E47" s="13" t="e">
        <f>'Schulleitungen Regelschule'!#REF!</f>
        <v>#REF!</v>
      </c>
      <c r="F47" s="13" t="str">
        <f>'Schulleitungen Regelschule'!B41</f>
        <v>Herr</v>
      </c>
      <c r="G47" s="13" t="str">
        <f>'Schulleitungen Regelschule'!C41</f>
        <v>Stefan</v>
      </c>
      <c r="H47" s="13" t="str">
        <f>'Schulleitungen Regelschule'!D41</f>
        <v>Gübeli</v>
      </c>
      <c r="I47" s="13" t="e">
        <f>'Schulleitungen Regelschule'!#REF!</f>
        <v>#REF!</v>
      </c>
      <c r="J47" s="13" t="e">
        <f>'Schulleitungen Regelschule'!#REF!</f>
        <v>#REF!</v>
      </c>
      <c r="K47" s="13" t="str">
        <f>'Schulleitungen Regelschule'!I41</f>
        <v>stefan.guebeliatschule-degersheim.ch</v>
      </c>
      <c r="L47" s="13" t="str">
        <f>'Schulleitungen Regelschule'!J41</f>
        <v>72</v>
      </c>
      <c r="M47" s="13" t="str">
        <f>'Schulleitungen Regelschule'!K41</f>
        <v>Schulleitung KG/PS</v>
      </c>
      <c r="N47" s="13" t="e">
        <f>'Schulleitungen Regelschule'!#REF!</f>
        <v>#REF!</v>
      </c>
      <c r="O47" s="13" t="e">
        <f>'Schulleitungen Regelschule'!#REF!</f>
        <v>#REF!</v>
      </c>
      <c r="P47" s="13" t="e">
        <f>'Schulleitungen Regelschule'!#REF!</f>
        <v>#REF!</v>
      </c>
      <c r="Q47" s="13" t="str">
        <f>'Schulleitungen Regelschule'!L41</f>
        <v>Wil</v>
      </c>
      <c r="R47" s="25" t="e">
        <f>'Schulleitungen Regelschule'!#REF!</f>
        <v>#REF!</v>
      </c>
      <c r="S47" s="25" t="e">
        <f>'Schulleitungen Regelschule'!#REF!</f>
        <v>#REF!</v>
      </c>
      <c r="T47" s="226">
        <v>18</v>
      </c>
      <c r="U47" s="114"/>
      <c r="V47" s="108"/>
      <c r="W47" s="17" t="s">
        <v>2260</v>
      </c>
      <c r="X47" s="17"/>
      <c r="Y47" s="17"/>
    </row>
    <row r="48" spans="1:25" ht="16.5" customHeight="1">
      <c r="A48" s="18" t="str">
        <f>Schulpräsidien!B17</f>
        <v>Diepoldsau-Schmitter (EG)</v>
      </c>
      <c r="B48" s="18" t="str">
        <f>Schulpräsidien!F17</f>
        <v xml:space="preserve">Gemeinde Diepoldsau </v>
      </c>
      <c r="C48" s="18" t="str">
        <f>Schulpräsidien!G17</f>
        <v>Gemeindeplatz 1</v>
      </c>
      <c r="D48" s="18" t="str">
        <f>Schulpräsidien!I17</f>
        <v>9444</v>
      </c>
      <c r="E48" s="18" t="str">
        <f>Schulpräsidien!J17</f>
        <v>Diepoldsau</v>
      </c>
      <c r="F48" s="18" t="str">
        <f>Schulpräsidien!C17</f>
        <v>Herr</v>
      </c>
      <c r="G48" s="18" t="str">
        <f>Schulpräsidien!D17</f>
        <v>Patrick</v>
      </c>
      <c r="H48" s="18" t="str">
        <f>Schulpräsidien!E17</f>
        <v>Spirig</v>
      </c>
      <c r="I48" s="18"/>
      <c r="J48" s="18"/>
      <c r="K48" s="19" t="str">
        <f>Schulpräsidien!M17</f>
        <v>patrick.spirig@diepoldsau.ch</v>
      </c>
      <c r="L48" s="19" t="str">
        <f>Schulpräsidien!N17</f>
        <v>53</v>
      </c>
      <c r="M48" s="19" t="str">
        <f>Schulpräsidien!O17</f>
        <v>Schulratspräsident Gmde</v>
      </c>
      <c r="N48" s="19" t="str">
        <f>Schulpräsidien!P17</f>
        <v>071 737 73 93</v>
      </c>
      <c r="O48" s="19" t="str">
        <f>Schulpräsidien!U17</f>
        <v>24</v>
      </c>
      <c r="P48" s="19" t="str">
        <f>Schulpräsidien!V17</f>
        <v>3</v>
      </c>
      <c r="Q48" s="19" t="str">
        <f>Schulpräsidien!W17</f>
        <v>Rheintal</v>
      </c>
      <c r="R48" s="26"/>
      <c r="S48" s="26"/>
      <c r="T48" s="116" t="s">
        <v>1411</v>
      </c>
      <c r="U48" s="114"/>
      <c r="V48" s="110"/>
      <c r="W48" s="20"/>
      <c r="X48" s="20"/>
      <c r="Y48" s="20" t="s">
        <v>2260</v>
      </c>
    </row>
    <row r="49" spans="1:25" ht="16.5" customHeight="1">
      <c r="A49" s="344" t="str">
        <f>Schulverwaltung!A16</f>
        <v>Diepoldsau-Schmitter</v>
      </c>
      <c r="B49" s="344" t="str">
        <f>Schulverwaltung!E16</f>
        <v xml:space="preserve">Gemeinde Diepoldsau </v>
      </c>
      <c r="C49" s="344" t="str">
        <f>Schulverwaltung!F16</f>
        <v>Gemeindeplatz 1</v>
      </c>
      <c r="D49" s="344" t="str">
        <f>Schulverwaltung!H16</f>
        <v>9444</v>
      </c>
      <c r="E49" s="344" t="str">
        <f>Schulverwaltung!I16</f>
        <v>Diepoldsau</v>
      </c>
      <c r="F49" s="344" t="str">
        <f>Schulverwaltung!B16</f>
        <v>Frau</v>
      </c>
      <c r="G49" s="344" t="str">
        <f>Schulverwaltung!C16</f>
        <v>Sandra</v>
      </c>
      <c r="H49" s="344" t="str">
        <f>Schulverwaltung!D16</f>
        <v>Herrmann</v>
      </c>
      <c r="I49" s="344"/>
      <c r="J49" s="344"/>
      <c r="K49" s="344" t="str">
        <f>Schulverwaltung!L16</f>
        <v>sandra.herrmann@diepoldsau.ch</v>
      </c>
      <c r="L49" s="344" t="str">
        <f>Schulverwaltung!M16</f>
        <v>63</v>
      </c>
      <c r="M49" s="344" t="str">
        <f>Schulverwaltung!N16</f>
        <v>Schulsekretärin Gmde</v>
      </c>
      <c r="N49" s="344" t="str">
        <f>Schulverwaltung!O16</f>
        <v>071 737 73 93</v>
      </c>
      <c r="O49" s="344" t="str">
        <f>Schulverwaltung!P16</f>
        <v>24</v>
      </c>
      <c r="P49" s="344" t="str">
        <f>Schulverwaltung!Q16</f>
        <v>3</v>
      </c>
      <c r="Q49" s="344" t="str">
        <f>Schulverwaltung!R16</f>
        <v>Rheintal</v>
      </c>
      <c r="R49" s="345"/>
      <c r="S49" s="345"/>
      <c r="T49" s="346">
        <v>6</v>
      </c>
      <c r="U49" s="347"/>
      <c r="V49" s="348"/>
      <c r="W49" s="349"/>
      <c r="X49" s="349" t="s">
        <v>2260</v>
      </c>
      <c r="Y49" s="349"/>
    </row>
    <row r="50" spans="1:25" ht="16.5" customHeight="1">
      <c r="A50" s="13" t="str">
        <f>'Schulleitungen Regelschule'!A44</f>
        <v>Diepoldsau-Schmitter</v>
      </c>
      <c r="B50" s="13" t="e">
        <f>'Schulleitungen Regelschule'!#REF!</f>
        <v>#REF!</v>
      </c>
      <c r="C50" s="13" t="e">
        <f>'Schulleitungen Regelschule'!#REF!</f>
        <v>#REF!</v>
      </c>
      <c r="D50" s="13" t="e">
        <f>'Schulleitungen Regelschule'!#REF!</f>
        <v>#REF!</v>
      </c>
      <c r="E50" s="13" t="e">
        <f>'Schulleitungen Regelschule'!#REF!</f>
        <v>#REF!</v>
      </c>
      <c r="F50" s="13" t="str">
        <f>'Schulleitungen Regelschule'!B44</f>
        <v>Herr</v>
      </c>
      <c r="G50" s="13" t="str">
        <f>'Schulleitungen Regelschule'!C44</f>
        <v>Jörg</v>
      </c>
      <c r="H50" s="13" t="str">
        <f>'Schulleitungen Regelschule'!D44</f>
        <v>Mannhart</v>
      </c>
      <c r="I50" s="13" t="e">
        <f>'Schulleitungen Regelschule'!#REF!</f>
        <v>#REF!</v>
      </c>
      <c r="J50" s="13" t="e">
        <f>'Schulleitungen Regelschule'!#REF!</f>
        <v>#REF!</v>
      </c>
      <c r="K50" s="13" t="str">
        <f>'Schulleitungen Regelschule'!I44</f>
        <v>joerg.mannhartatdiepoldsau.ch</v>
      </c>
      <c r="L50" s="13" t="str">
        <f>'Schulleitungen Regelschule'!J44</f>
        <v>73</v>
      </c>
      <c r="M50" s="13" t="str">
        <f>'Schulleitungen Regelschule'!K44</f>
        <v>Schulleitung OS</v>
      </c>
      <c r="N50" s="13" t="e">
        <f>'Schulleitungen Regelschule'!#REF!</f>
        <v>#REF!</v>
      </c>
      <c r="O50" s="13" t="e">
        <f>'Schulleitungen Regelschule'!#REF!</f>
        <v>#REF!</v>
      </c>
      <c r="P50" s="13" t="e">
        <f>'Schulleitungen Regelschule'!#REF!</f>
        <v>#REF!</v>
      </c>
      <c r="Q50" s="13" t="str">
        <f>'Schulleitungen Regelschule'!L44</f>
        <v>Rheintal</v>
      </c>
      <c r="R50" s="25" t="e">
        <f>'Schulleitungen Regelschule'!#REF!</f>
        <v>#REF!</v>
      </c>
      <c r="S50" s="25" t="e">
        <f>'Schulleitungen Regelschule'!#REF!</f>
        <v>#REF!</v>
      </c>
      <c r="T50" s="226">
        <v>25</v>
      </c>
      <c r="U50" s="114"/>
      <c r="V50" s="108"/>
      <c r="W50" s="17" t="s">
        <v>2260</v>
      </c>
      <c r="X50" s="17"/>
      <c r="Y50" s="17"/>
    </row>
    <row r="51" spans="1:25" ht="16.5" customHeight="1">
      <c r="A51" s="13" t="str">
        <f>'Schulleitungen Regelschule'!A45</f>
        <v>Diepoldsau-Schmitter</v>
      </c>
      <c r="B51" s="13" t="e">
        <f>'Schulleitungen Regelschule'!#REF!</f>
        <v>#REF!</v>
      </c>
      <c r="C51" s="13" t="e">
        <f>'Schulleitungen Regelschule'!#REF!</f>
        <v>#REF!</v>
      </c>
      <c r="D51" s="13" t="e">
        <f>'Schulleitungen Regelschule'!#REF!</f>
        <v>#REF!</v>
      </c>
      <c r="E51" s="13" t="e">
        <f>'Schulleitungen Regelschule'!#REF!</f>
        <v>#REF!</v>
      </c>
      <c r="F51" s="13" t="str">
        <f>'Schulleitungen Regelschule'!B45</f>
        <v>Herr</v>
      </c>
      <c r="G51" s="13" t="str">
        <f>'Schulleitungen Regelschule'!C45</f>
        <v>Niklaus</v>
      </c>
      <c r="H51" s="13" t="str">
        <f>'Schulleitungen Regelschule'!D45</f>
        <v>Metzler</v>
      </c>
      <c r="I51" s="13" t="e">
        <f>'Schulleitungen Regelschule'!#REF!</f>
        <v>#REF!</v>
      </c>
      <c r="J51" s="13" t="e">
        <f>'Schulleitungen Regelschule'!#REF!</f>
        <v>#REF!</v>
      </c>
      <c r="K51" s="13" t="str">
        <f>'Schulleitungen Regelschule'!I45</f>
        <v>nick.metzleratdiepoldsau.ch</v>
      </c>
      <c r="L51" s="13" t="str">
        <f>'Schulleitungen Regelschule'!J45</f>
        <v>72</v>
      </c>
      <c r="M51" s="13" t="str">
        <f>'Schulleitungen Regelschule'!K45</f>
        <v>Schulleitung KG/PS</v>
      </c>
      <c r="N51" s="13" t="e">
        <f>'Schulleitungen Regelschule'!#REF!</f>
        <v>#REF!</v>
      </c>
      <c r="O51" s="13" t="e">
        <f>'Schulleitungen Regelschule'!#REF!</f>
        <v>#REF!</v>
      </c>
      <c r="P51" s="13" t="e">
        <f>'Schulleitungen Regelschule'!#REF!</f>
        <v>#REF!</v>
      </c>
      <c r="Q51" s="13" t="str">
        <f>'Schulleitungen Regelschule'!L45</f>
        <v>Rheintal</v>
      </c>
      <c r="R51" s="25" t="e">
        <f>'Schulleitungen Regelschule'!#REF!</f>
        <v>#REF!</v>
      </c>
      <c r="S51" s="25" t="e">
        <f>'Schulleitungen Regelschule'!#REF!</f>
        <v>#REF!</v>
      </c>
      <c r="T51" s="226">
        <v>40</v>
      </c>
      <c r="U51" s="114"/>
      <c r="V51" s="108"/>
      <c r="W51" s="17" t="s">
        <v>2260</v>
      </c>
      <c r="X51" s="17"/>
      <c r="Y51" s="17"/>
    </row>
    <row r="52" spans="1:25" ht="16.5" customHeight="1">
      <c r="A52" s="13" t="str">
        <f>'Schulleitungen Regelschule'!A46</f>
        <v>Diepoldsau-Schmitter</v>
      </c>
      <c r="B52" s="13" t="e">
        <f>'Schulleitungen Regelschule'!#REF!</f>
        <v>#REF!</v>
      </c>
      <c r="C52" s="13" t="e">
        <f>'Schulleitungen Regelschule'!#REF!</f>
        <v>#REF!</v>
      </c>
      <c r="D52" s="13" t="e">
        <f>'Schulleitungen Regelschule'!#REF!</f>
        <v>#REF!</v>
      </c>
      <c r="E52" s="13" t="e">
        <f>'Schulleitungen Regelschule'!#REF!</f>
        <v>#REF!</v>
      </c>
      <c r="F52" s="13" t="str">
        <f>'Schulleitungen Regelschule'!B46</f>
        <v>Herr</v>
      </c>
      <c r="G52" s="13" t="str">
        <f>'Schulleitungen Regelschule'!C46</f>
        <v>Titus</v>
      </c>
      <c r="H52" s="13" t="str">
        <f>'Schulleitungen Regelschule'!D46</f>
        <v>Schmid</v>
      </c>
      <c r="I52" s="13" t="e">
        <f>'Schulleitungen Regelschule'!#REF!</f>
        <v>#REF!</v>
      </c>
      <c r="J52" s="13" t="e">
        <f>'Schulleitungen Regelschule'!#REF!</f>
        <v>#REF!</v>
      </c>
      <c r="K52" s="13" t="str">
        <f>'Schulleitungen Regelschule'!I46</f>
        <v>titus.schmidatdiepoldsau.ch</v>
      </c>
      <c r="L52" s="13" t="str">
        <f>'Schulleitungen Regelschule'!J46</f>
        <v>72</v>
      </c>
      <c r="M52" s="13" t="str">
        <f>'Schulleitungen Regelschule'!K46</f>
        <v>Schulleitung KG/PS</v>
      </c>
      <c r="N52" s="13" t="e">
        <f>'Schulleitungen Regelschule'!#REF!</f>
        <v>#REF!</v>
      </c>
      <c r="O52" s="13" t="e">
        <f>'Schulleitungen Regelschule'!#REF!</f>
        <v>#REF!</v>
      </c>
      <c r="P52" s="13" t="e">
        <f>'Schulleitungen Regelschule'!#REF!</f>
        <v>#REF!</v>
      </c>
      <c r="Q52" s="13" t="str">
        <f>'Schulleitungen Regelschule'!L46</f>
        <v>Rheintal</v>
      </c>
      <c r="R52" s="25" t="e">
        <f>'Schulleitungen Regelschule'!#REF!</f>
        <v>#REF!</v>
      </c>
      <c r="S52" s="25" t="e">
        <f>'Schulleitungen Regelschule'!#REF!</f>
        <v>#REF!</v>
      </c>
      <c r="T52" s="226">
        <v>30</v>
      </c>
      <c r="U52" s="114"/>
      <c r="V52" s="108"/>
      <c r="W52" s="17" t="s">
        <v>2260</v>
      </c>
      <c r="X52" s="17"/>
      <c r="Y52" s="17"/>
    </row>
    <row r="53" spans="1:25" ht="16.5" customHeight="1">
      <c r="A53" s="18" t="str">
        <f>Schulpräsidien!B18</f>
        <v>Ebnat-Kappel (EG)</v>
      </c>
      <c r="B53" s="18" t="str">
        <f>Schulpräsidien!F18</f>
        <v xml:space="preserve">Gemeinde Ebnat-Kappel, Schulpräsidium </v>
      </c>
      <c r="C53" s="18" t="str">
        <f>Schulpräsidien!G18</f>
        <v>Hofstrasse 1</v>
      </c>
      <c r="D53" s="18" t="str">
        <f>Schulpräsidien!I18</f>
        <v>9642</v>
      </c>
      <c r="E53" s="18" t="str">
        <f>Schulpräsidien!J18</f>
        <v>Ebnat-Kappel</v>
      </c>
      <c r="F53" s="18" t="str">
        <f>Schulpräsidien!C18</f>
        <v>Herr</v>
      </c>
      <c r="G53" s="18" t="str">
        <f>Schulpräsidien!D18</f>
        <v>Christian</v>
      </c>
      <c r="H53" s="18" t="str">
        <f>Schulpräsidien!E18</f>
        <v>Rufer</v>
      </c>
      <c r="I53" s="18"/>
      <c r="J53" s="18"/>
      <c r="K53" s="19" t="str">
        <f>Schulpräsidien!M18</f>
        <v>christian.rufer@ebnat-kappel.ch</v>
      </c>
      <c r="L53" s="19" t="str">
        <f>Schulpräsidien!N18</f>
        <v>53</v>
      </c>
      <c r="M53" s="19" t="str">
        <f>Schulpräsidien!O18</f>
        <v>Schulratspräsident Gmde</v>
      </c>
      <c r="N53" s="19" t="str">
        <f>Schulpräsidien!P18</f>
        <v>071 992 64 02</v>
      </c>
      <c r="O53" s="19" t="str">
        <f>Schulpräsidien!U18</f>
        <v>65</v>
      </c>
      <c r="P53" s="19" t="str">
        <f>Schulpräsidien!V18</f>
        <v>7</v>
      </c>
      <c r="Q53" s="19" t="str">
        <f>Schulpräsidien!W18</f>
        <v>Toggenburg</v>
      </c>
      <c r="R53" s="26"/>
      <c r="S53" s="26"/>
      <c r="T53" s="116" t="s">
        <v>140</v>
      </c>
      <c r="U53" s="114"/>
      <c r="V53" s="109"/>
      <c r="W53" s="20"/>
      <c r="X53" s="20"/>
      <c r="Y53" s="20" t="s">
        <v>2260</v>
      </c>
    </row>
    <row r="54" spans="1:25" ht="16.5" customHeight="1">
      <c r="A54" s="13" t="str">
        <f>'Schulleitungen Regelschule'!A49</f>
        <v>Ebnat-Kappel</v>
      </c>
      <c r="B54" s="15" t="str">
        <f>'Schulleitungen Regelschule'!E49</f>
        <v xml:space="preserve">Oberstufenzentrum Wier </v>
      </c>
      <c r="C54" s="13" t="str">
        <f>'Schulleitungen Regelschule'!F49</f>
        <v>Hüslibergstrasse 2</v>
      </c>
      <c r="D54" s="13" t="str">
        <f>'Schulleitungen Regelschule'!G49</f>
        <v>9642</v>
      </c>
      <c r="E54" s="13" t="str">
        <f>'Schulleitungen Regelschule'!H49</f>
        <v>Ebnat-Kappel</v>
      </c>
      <c r="F54" s="13" t="str">
        <f>'Schulleitungen Regelschule'!B49</f>
        <v>Frau</v>
      </c>
      <c r="G54" s="13" t="str">
        <f>'Schulleitungen Regelschule'!C49</f>
        <v>Stefanie</v>
      </c>
      <c r="H54" s="13" t="str">
        <f>'Schulleitungen Regelschule'!D49</f>
        <v>Aichholz</v>
      </c>
      <c r="I54" s="13" t="e">
        <f>'Schulleitungen Regelschule'!#REF!</f>
        <v>#REF!</v>
      </c>
      <c r="J54" s="13" t="e">
        <f>'Schulleitungen Regelschule'!#REF!</f>
        <v>#REF!</v>
      </c>
      <c r="K54" s="13" t="str">
        <f>'Schulleitungen Regelschule'!I49</f>
        <v>stefanie.aichholzatschuleebnat-kappel.ch</v>
      </c>
      <c r="L54" s="13" t="str">
        <f>'Schulleitungen Regelschule'!J49</f>
        <v>73</v>
      </c>
      <c r="M54" s="13" t="str">
        <f>'Schulleitungen Regelschule'!K49</f>
        <v>Schulleitung OS</v>
      </c>
      <c r="N54" s="13" t="e">
        <f>'Schulleitungen Regelschule'!#REF!</f>
        <v>#REF!</v>
      </c>
      <c r="O54" s="13" t="e">
        <f>'Schulleitungen Regelschule'!#REF!</f>
        <v>#REF!</v>
      </c>
      <c r="P54" s="13" t="e">
        <f>'Schulleitungen Regelschule'!#REF!</f>
        <v>#REF!</v>
      </c>
      <c r="Q54" s="13" t="str">
        <f>'Schulleitungen Regelschule'!L49</f>
        <v>Toggenburg</v>
      </c>
      <c r="R54" s="25" t="e">
        <f>'Schulleitungen Regelschule'!#REF!</f>
        <v>#REF!</v>
      </c>
      <c r="S54" s="25" t="e">
        <f>'Schulleitungen Regelschule'!#REF!</f>
        <v>#REF!</v>
      </c>
      <c r="T54" s="226">
        <v>21</v>
      </c>
      <c r="U54" s="114"/>
      <c r="V54" s="108"/>
      <c r="W54" s="17" t="s">
        <v>2260</v>
      </c>
      <c r="X54" s="17"/>
      <c r="Y54" s="17"/>
    </row>
    <row r="55" spans="1:25" ht="16.5" customHeight="1">
      <c r="A55" s="13" t="str">
        <f>'Schulleitungen Regelschule'!A47</f>
        <v>Ebnat-Kappel</v>
      </c>
      <c r="B55" s="15" t="str">
        <f>'Schulleitungen Regelschule'!E47</f>
        <v xml:space="preserve">Schulhaus Gill </v>
      </c>
      <c r="C55" s="13" t="str">
        <f>'Schulleitungen Regelschule'!F47</f>
        <v>Badistrasse 31</v>
      </c>
      <c r="D55" s="13" t="str">
        <f>'Schulleitungen Regelschule'!G47</f>
        <v>9642</v>
      </c>
      <c r="E55" s="13" t="str">
        <f>'Schulleitungen Regelschule'!H47</f>
        <v>Ebnat-Kappel</v>
      </c>
      <c r="F55" s="13" t="str">
        <f>'Schulleitungen Regelschule'!B47</f>
        <v>Frau</v>
      </c>
      <c r="G55" s="13" t="str">
        <f>'Schulleitungen Regelschule'!C47</f>
        <v>Kathrin</v>
      </c>
      <c r="H55" s="13" t="str">
        <f>'Schulleitungen Regelschule'!D47</f>
        <v>Markert</v>
      </c>
      <c r="I55" s="13" t="e">
        <f>'Schulleitungen Regelschule'!#REF!</f>
        <v>#REF!</v>
      </c>
      <c r="J55" s="13" t="e">
        <f>'Schulleitungen Regelschule'!#REF!</f>
        <v>#REF!</v>
      </c>
      <c r="K55" s="13" t="str">
        <f>'Schulleitungen Regelschule'!I47</f>
        <v>kathrin.markertatschuleebnat-kappel.ch</v>
      </c>
      <c r="L55" s="13" t="str">
        <f>'Schulleitungen Regelschule'!J47</f>
        <v>72</v>
      </c>
      <c r="M55" s="13" t="str">
        <f>'Schulleitungen Regelschule'!K47</f>
        <v>Schulleitung KG/PS</v>
      </c>
      <c r="N55" s="13" t="e">
        <f>'Schulleitungen Regelschule'!#REF!</f>
        <v>#REF!</v>
      </c>
      <c r="O55" s="13" t="e">
        <f>'Schulleitungen Regelschule'!#REF!</f>
        <v>#REF!</v>
      </c>
      <c r="P55" s="13" t="e">
        <f>'Schulleitungen Regelschule'!#REF!</f>
        <v>#REF!</v>
      </c>
      <c r="Q55" s="13" t="str">
        <f>'Schulleitungen Regelschule'!L47</f>
        <v>Toggenburg</v>
      </c>
      <c r="R55" s="25" t="e">
        <f>'Schulleitungen Regelschule'!#REF!</f>
        <v>#REF!</v>
      </c>
      <c r="S55" s="25" t="e">
        <f>'Schulleitungen Regelschule'!#REF!</f>
        <v>#REF!</v>
      </c>
      <c r="T55" s="226">
        <v>35</v>
      </c>
      <c r="U55" s="114"/>
      <c r="V55" s="108"/>
      <c r="W55" s="17" t="s">
        <v>2260</v>
      </c>
      <c r="X55" s="17"/>
      <c r="Y55" s="17"/>
    </row>
    <row r="56" spans="1:25" ht="16.5" customHeight="1">
      <c r="A56" s="13" t="str">
        <f>'Schulleitungen Regelschule'!A48</f>
        <v>Ebnat-Kappel</v>
      </c>
      <c r="B56" s="15" t="str">
        <f>'Schulleitungen Regelschule'!E48</f>
        <v xml:space="preserve">Schulhaus Schafbüchel </v>
      </c>
      <c r="C56" s="13" t="str">
        <f>'Schulleitungen Regelschule'!F48</f>
        <v>Schafbüchelstrasse 9</v>
      </c>
      <c r="D56" s="13" t="str">
        <f>'Schulleitungen Regelschule'!G48</f>
        <v>9642</v>
      </c>
      <c r="E56" s="13" t="str">
        <f>'Schulleitungen Regelschule'!H48</f>
        <v>Ebnat-Kappel</v>
      </c>
      <c r="F56" s="13" t="str">
        <f>'Schulleitungen Regelschule'!B48</f>
        <v>Herr</v>
      </c>
      <c r="G56" s="13" t="str">
        <f>'Schulleitungen Regelschule'!C48</f>
        <v>Stefan</v>
      </c>
      <c r="H56" s="13" t="str">
        <f>'Schulleitungen Regelschule'!D48</f>
        <v>Gubler</v>
      </c>
      <c r="I56" s="13" t="e">
        <f>'Schulleitungen Regelschule'!#REF!</f>
        <v>#REF!</v>
      </c>
      <c r="J56" s="13" t="e">
        <f>'Schulleitungen Regelschule'!#REF!</f>
        <v>#REF!</v>
      </c>
      <c r="K56" s="13" t="str">
        <f>'Schulleitungen Regelschule'!I48</f>
        <v>stefan.gubleratschuleebnat-kappel.ch</v>
      </c>
      <c r="L56" s="13" t="str">
        <f>'Schulleitungen Regelschule'!J48</f>
        <v>71</v>
      </c>
      <c r="M56" s="13" t="str">
        <f>'Schulleitungen Regelschule'!K48</f>
        <v>Schulleitung PS</v>
      </c>
      <c r="N56" s="13" t="e">
        <f>'Schulleitungen Regelschule'!#REF!</f>
        <v>#REF!</v>
      </c>
      <c r="O56" s="13" t="e">
        <f>'Schulleitungen Regelschule'!#REF!</f>
        <v>#REF!</v>
      </c>
      <c r="P56" s="13" t="e">
        <f>'Schulleitungen Regelschule'!#REF!</f>
        <v>#REF!</v>
      </c>
      <c r="Q56" s="13" t="str">
        <f>'Schulleitungen Regelschule'!L48</f>
        <v>Toggenburg</v>
      </c>
      <c r="R56" s="25" t="e">
        <f>'Schulleitungen Regelschule'!#REF!</f>
        <v>#REF!</v>
      </c>
      <c r="S56" s="25" t="e">
        <f>'Schulleitungen Regelschule'!#REF!</f>
        <v>#REF!</v>
      </c>
      <c r="T56" s="226">
        <v>30</v>
      </c>
      <c r="U56" s="114"/>
      <c r="V56" s="108"/>
      <c r="W56" s="17" t="s">
        <v>2260</v>
      </c>
      <c r="X56" s="17"/>
      <c r="Y56" s="17"/>
    </row>
    <row r="57" spans="1:25" ht="16.5" customHeight="1">
      <c r="A57" s="18" t="str">
        <f>Schulpräsidien!B19</f>
        <v>Eggersriet (EG)</v>
      </c>
      <c r="B57" s="18" t="str">
        <f>Schulpräsidien!F19</f>
        <v>Schulen Eggersriet-Grub SG</v>
      </c>
      <c r="C57" s="18" t="str">
        <f>Schulpräsidien!G19</f>
        <v>Vogtholzstrasse 22</v>
      </c>
      <c r="D57" s="18" t="str">
        <f>Schulpräsidien!I19</f>
        <v>9034</v>
      </c>
      <c r="E57" s="18" t="str">
        <f>Schulpräsidien!J19</f>
        <v>Eggersriet</v>
      </c>
      <c r="F57" s="18" t="str">
        <f>Schulpräsidien!C19</f>
        <v>Herr</v>
      </c>
      <c r="G57" s="18" t="str">
        <f>Schulpräsidien!D19</f>
        <v>Markus</v>
      </c>
      <c r="H57" s="18" t="str">
        <f>Schulpräsidien!E19</f>
        <v>Luterbacher</v>
      </c>
      <c r="I57" s="18"/>
      <c r="J57" s="18"/>
      <c r="K57" s="19" t="str">
        <f>Schulpräsidien!M19</f>
        <v>markus.luterbacher@schule-eggersriet-grubsg.ch</v>
      </c>
      <c r="L57" s="19" t="str">
        <f>Schulpräsidien!N19</f>
        <v>50</v>
      </c>
      <c r="M57" s="19" t="str">
        <f>Schulpräsidien!O19</f>
        <v>Schulratspräsident PS</v>
      </c>
      <c r="N57" s="19" t="str">
        <f>Schulpräsidien!P19</f>
        <v>071 948 70 10</v>
      </c>
      <c r="O57" s="19" t="str">
        <f>Schulpräsidien!U19</f>
        <v>9</v>
      </c>
      <c r="P57" s="19" t="str">
        <f>Schulpräsidien!V19</f>
        <v>1</v>
      </c>
      <c r="Q57" s="19" t="str">
        <f>Schulpräsidien!W19</f>
        <v>St. Gallen</v>
      </c>
      <c r="R57" s="26"/>
      <c r="S57" s="26"/>
      <c r="T57" s="116" t="s">
        <v>1411</v>
      </c>
      <c r="U57" s="114"/>
      <c r="V57" s="110"/>
      <c r="W57" s="20"/>
      <c r="X57" s="20"/>
      <c r="Y57" s="20" t="s">
        <v>2260</v>
      </c>
    </row>
    <row r="58" spans="1:25" ht="16.5" customHeight="1">
      <c r="A58" s="344" t="str">
        <f>Schulverwaltung!A18</f>
        <v>Eggersriet</v>
      </c>
      <c r="B58" s="344" t="str">
        <f>Schulverwaltung!E18</f>
        <v>Schulen Eggersriet-Grub SG, Schulverwaltung</v>
      </c>
      <c r="C58" s="344" t="str">
        <f>Schulverwaltung!F18</f>
        <v>Mühlbachstrasse 1</v>
      </c>
      <c r="D58" s="344" t="str">
        <f>Schulverwaltung!H18</f>
        <v>9034</v>
      </c>
      <c r="E58" s="344" t="str">
        <f>Schulverwaltung!I18</f>
        <v>Eggersriet</v>
      </c>
      <c r="F58" s="344" t="str">
        <f>Schulverwaltung!B18</f>
        <v>Frau</v>
      </c>
      <c r="G58" s="344" t="str">
        <f>Schulverwaltung!C18</f>
        <v>Chantal</v>
      </c>
      <c r="H58" s="344" t="str">
        <f>Schulverwaltung!D18</f>
        <v>Rosalen</v>
      </c>
      <c r="I58" s="344"/>
      <c r="J58" s="344"/>
      <c r="K58" s="344" t="str">
        <f>Schulverwaltung!L18</f>
        <v>info@schule-eggersriet-grubsg.ch</v>
      </c>
      <c r="L58" s="344" t="str">
        <f>Schulverwaltung!M18</f>
        <v>63</v>
      </c>
      <c r="M58" s="344" t="str">
        <f>Schulverwaltung!N18</f>
        <v>Schulsekretärin Gmde</v>
      </c>
      <c r="N58" s="344" t="str">
        <f>Schulverwaltung!O18</f>
        <v>058 228 75 11</v>
      </c>
      <c r="O58" s="344" t="str">
        <f>Schulverwaltung!P18</f>
        <v>9</v>
      </c>
      <c r="P58" s="344" t="str">
        <f>Schulverwaltung!Q18</f>
        <v>1</v>
      </c>
      <c r="Q58" s="344" t="str">
        <f>Schulverwaltung!R18</f>
        <v>St. Gallen</v>
      </c>
      <c r="R58" s="345"/>
      <c r="S58" s="345"/>
      <c r="T58" s="346">
        <v>1</v>
      </c>
      <c r="U58" s="347"/>
      <c r="V58" s="348"/>
      <c r="W58" s="349"/>
      <c r="X58" s="349" t="s">
        <v>2260</v>
      </c>
      <c r="Y58" s="349"/>
    </row>
    <row r="59" spans="1:25" ht="16.5" customHeight="1">
      <c r="A59" s="13" t="str">
        <f>'Schulleitungen Regelschule'!A50</f>
        <v>Eggersriet-Grub (PS)</v>
      </c>
      <c r="B59" s="13" t="e">
        <f>'Schulleitungen Regelschule'!#REF!</f>
        <v>#REF!</v>
      </c>
      <c r="C59" s="13" t="e">
        <f>'Schulleitungen Regelschule'!#REF!</f>
        <v>#REF!</v>
      </c>
      <c r="D59" s="13" t="e">
        <f>'Schulleitungen Regelschule'!#REF!</f>
        <v>#REF!</v>
      </c>
      <c r="E59" s="13" t="e">
        <f>'Schulleitungen Regelschule'!#REF!</f>
        <v>#REF!</v>
      </c>
      <c r="F59" s="13" t="str">
        <f>'Schulleitungen Regelschule'!B50</f>
        <v>Frau</v>
      </c>
      <c r="G59" s="13" t="str">
        <f>'Schulleitungen Regelschule'!C50</f>
        <v>Myrjam</v>
      </c>
      <c r="H59" s="13" t="str">
        <f>'Schulleitungen Regelschule'!D50</f>
        <v>Hammer</v>
      </c>
      <c r="I59" s="13" t="e">
        <f>'Schulleitungen Regelschule'!#REF!</f>
        <v>#REF!</v>
      </c>
      <c r="J59" s="13" t="e">
        <f>'Schulleitungen Regelschule'!#REF!</f>
        <v>#REF!</v>
      </c>
      <c r="K59" s="13" t="str">
        <f>'Schulleitungen Regelschule'!I50</f>
        <v>schulleitungatschule-eggersriet-grubsg.ch</v>
      </c>
      <c r="L59" s="13" t="str">
        <f>'Schulleitungen Regelschule'!J50</f>
        <v>72</v>
      </c>
      <c r="M59" s="13" t="str">
        <f>'Schulleitungen Regelschule'!K50</f>
        <v>Schulleitung KG/PS</v>
      </c>
      <c r="N59" s="13" t="e">
        <f>'Schulleitungen Regelschule'!#REF!</f>
        <v>#REF!</v>
      </c>
      <c r="O59" s="13" t="e">
        <f>'Schulleitungen Regelschule'!#REF!</f>
        <v>#REF!</v>
      </c>
      <c r="P59" s="13" t="e">
        <f>'Schulleitungen Regelschule'!#REF!</f>
        <v>#REF!</v>
      </c>
      <c r="Q59" s="13" t="str">
        <f>'Schulleitungen Regelschule'!L50</f>
        <v>St. Gallen</v>
      </c>
      <c r="R59" s="25" t="e">
        <f>'Schulleitungen Regelschule'!#REF!</f>
        <v>#REF!</v>
      </c>
      <c r="S59" s="25" t="e">
        <f>'Schulleitungen Regelschule'!#REF!</f>
        <v>#REF!</v>
      </c>
      <c r="T59" s="226">
        <v>2</v>
      </c>
      <c r="U59" s="114"/>
      <c r="V59" s="108"/>
      <c r="W59" s="17" t="s">
        <v>2260</v>
      </c>
      <c r="X59" s="17"/>
      <c r="Y59" s="17"/>
    </row>
    <row r="60" spans="1:25" ht="16.5" customHeight="1">
      <c r="A60" s="13" t="str">
        <f>'Schulleitungen Regelschule'!A51</f>
        <v>Eggersriet-Grub (PS)</v>
      </c>
      <c r="B60" s="13" t="e">
        <f>'Schulleitungen Regelschule'!#REF!</f>
        <v>#REF!</v>
      </c>
      <c r="C60" s="13" t="e">
        <f>'Schulleitungen Regelschule'!#REF!</f>
        <v>#REF!</v>
      </c>
      <c r="D60" s="13" t="e">
        <f>'Schulleitungen Regelschule'!#REF!</f>
        <v>#REF!</v>
      </c>
      <c r="E60" s="13" t="e">
        <f>'Schulleitungen Regelschule'!#REF!</f>
        <v>#REF!</v>
      </c>
      <c r="F60" s="13" t="str">
        <f>'Schulleitungen Regelschule'!B51</f>
        <v>Frau</v>
      </c>
      <c r="G60" s="13" t="str">
        <f>'Schulleitungen Regelschule'!C51</f>
        <v>Myriam</v>
      </c>
      <c r="H60" s="13" t="str">
        <f>'Schulleitungen Regelschule'!D51</f>
        <v>Hammer</v>
      </c>
      <c r="I60" s="13" t="e">
        <f>'Schulleitungen Regelschule'!#REF!</f>
        <v>#REF!</v>
      </c>
      <c r="J60" s="13" t="e">
        <f>'Schulleitungen Regelschule'!#REF!</f>
        <v>#REF!</v>
      </c>
      <c r="K60" s="13" t="str">
        <f>'Schulleitungen Regelschule'!I51</f>
        <v>schulleitungatschule-eggersriet-grubsg.ch</v>
      </c>
      <c r="L60" s="13" t="str">
        <f>'Schulleitungen Regelschule'!J51</f>
        <v>72</v>
      </c>
      <c r="M60" s="13" t="str">
        <f>'Schulleitungen Regelschule'!K51</f>
        <v>Schulleitung KG/PS</v>
      </c>
      <c r="N60" s="13" t="e">
        <f>'Schulleitungen Regelschule'!#REF!</f>
        <v>#REF!</v>
      </c>
      <c r="O60" s="13" t="e">
        <f>'Schulleitungen Regelschule'!#REF!</f>
        <v>#REF!</v>
      </c>
      <c r="P60" s="13" t="e">
        <f>'Schulleitungen Regelschule'!#REF!</f>
        <v>#REF!</v>
      </c>
      <c r="Q60" s="13" t="str">
        <f>'Schulleitungen Regelschule'!L51</f>
        <v>St. Gallen</v>
      </c>
      <c r="R60" s="25" t="e">
        <f>'Schulleitungen Regelschule'!#REF!</f>
        <v>#REF!</v>
      </c>
      <c r="S60" s="25" t="e">
        <f>'Schulleitungen Regelschule'!#REF!</f>
        <v>#REF!</v>
      </c>
      <c r="T60" s="226">
        <v>1</v>
      </c>
      <c r="U60" s="114"/>
      <c r="V60" s="108"/>
      <c r="W60" s="17" t="s">
        <v>2260</v>
      </c>
      <c r="X60" s="17"/>
      <c r="Y60" s="17"/>
    </row>
    <row r="61" spans="1:25" ht="16.5" customHeight="1">
      <c r="A61" s="13" t="str">
        <f>'Schulleitungen Regelschule'!A52</f>
        <v>Eichberg (PS)</v>
      </c>
      <c r="B61" s="15" t="str">
        <f>'Schulleitungen Regelschule'!E52</f>
        <v>Primarschule Eichberg</v>
      </c>
      <c r="C61" s="13" t="str">
        <f>'Schulleitungen Regelschule'!F52</f>
        <v>Schulhausstrasse 1</v>
      </c>
      <c r="D61" s="13" t="str">
        <f>'Schulleitungen Regelschule'!G52</f>
        <v>9453</v>
      </c>
      <c r="E61" s="13" t="str">
        <f>'Schulleitungen Regelschule'!H52</f>
        <v>Eichberg</v>
      </c>
      <c r="F61" s="13" t="str">
        <f>'Schulleitungen Regelschule'!B52</f>
        <v>Herr</v>
      </c>
      <c r="G61" s="13" t="str">
        <f>'Schulleitungen Regelschule'!C52</f>
        <v>Roland</v>
      </c>
      <c r="H61" s="13" t="str">
        <f>'Schulleitungen Regelschule'!D52</f>
        <v>Bösch</v>
      </c>
      <c r="I61" s="13" t="e">
        <f>'Schulleitungen Regelschule'!#REF!</f>
        <v>#REF!</v>
      </c>
      <c r="J61" s="13" t="e">
        <f>'Schulleitungen Regelschule'!#REF!</f>
        <v>#REF!</v>
      </c>
      <c r="K61" s="13" t="str">
        <f>'Schulleitungen Regelschule'!I52</f>
        <v>rboeschatschule-eichberg.ch</v>
      </c>
      <c r="L61" s="13" t="str">
        <f>'Schulleitungen Regelschule'!J52</f>
        <v>72</v>
      </c>
      <c r="M61" s="13" t="str">
        <f>'Schulleitungen Regelschule'!K52</f>
        <v>Schulleitung KG/PS</v>
      </c>
      <c r="N61" s="13" t="e">
        <f>'Schulleitungen Regelschule'!#REF!</f>
        <v>#REF!</v>
      </c>
      <c r="O61" s="13" t="e">
        <f>'Schulleitungen Regelschule'!#REF!</f>
        <v>#REF!</v>
      </c>
      <c r="P61" s="13" t="e">
        <f>'Schulleitungen Regelschule'!#REF!</f>
        <v>#REF!</v>
      </c>
      <c r="Q61" s="13" t="str">
        <f>'Schulleitungen Regelschule'!L52</f>
        <v>Rheintal</v>
      </c>
      <c r="R61" s="25" t="e">
        <f>'Schulleitungen Regelschule'!#REF!</f>
        <v>#REF!</v>
      </c>
      <c r="S61" s="25" t="e">
        <f>'Schulleitungen Regelschule'!#REF!</f>
        <v>#REF!</v>
      </c>
      <c r="T61" s="226">
        <v>16</v>
      </c>
      <c r="U61" s="114"/>
      <c r="V61" s="108"/>
      <c r="W61" s="17" t="s">
        <v>2260</v>
      </c>
      <c r="X61" s="17"/>
      <c r="Y61" s="17"/>
    </row>
    <row r="62" spans="1:25" ht="16.5" customHeight="1">
      <c r="A62" s="18" t="str">
        <f>Schulpräsidien!B20</f>
        <v>Eichberg (PS)</v>
      </c>
      <c r="B62" s="18" t="str">
        <f>Schulpräsidien!F20</f>
        <v>Schulpräsident</v>
      </c>
      <c r="C62" s="18" t="str">
        <f>Schulpräsidien!G20</f>
        <v>Brunnenweg</v>
      </c>
      <c r="D62" s="18" t="str">
        <f>Schulpräsidien!I20</f>
        <v>9453</v>
      </c>
      <c r="E62" s="18" t="str">
        <f>Schulpräsidien!J20</f>
        <v>Eichberg</v>
      </c>
      <c r="F62" s="18" t="str">
        <f>Schulpräsidien!C20</f>
        <v>Herr</v>
      </c>
      <c r="G62" s="18" t="str">
        <f>Schulpräsidien!D20</f>
        <v>Marcel</v>
      </c>
      <c r="H62" s="18" t="str">
        <f>Schulpräsidien!E20</f>
        <v>Dürr</v>
      </c>
      <c r="I62" s="18"/>
      <c r="J62" s="18"/>
      <c r="K62" s="19" t="str">
        <f>Schulpräsidien!M20</f>
        <v>mduerr@schule-eichberg.ch</v>
      </c>
      <c r="L62" s="19" t="str">
        <f>Schulpräsidien!N20</f>
        <v>50</v>
      </c>
      <c r="M62" s="19" t="str">
        <f>Schulpräsidien!O20</f>
        <v>Schulratspräsident PS</v>
      </c>
      <c r="N62" s="19" t="str">
        <f>Schulpräsidien!P20</f>
        <v>071 757 85 01</v>
      </c>
      <c r="O62" s="19" t="str">
        <f>Schulpräsidien!U20</f>
        <v>29.1</v>
      </c>
      <c r="P62" s="19" t="str">
        <f>Schulpräsidien!V20</f>
        <v>3</v>
      </c>
      <c r="Q62" s="19" t="str">
        <f>Schulpräsidien!W20</f>
        <v>Rheintal</v>
      </c>
      <c r="R62" s="26"/>
      <c r="S62" s="26"/>
      <c r="T62" s="116" t="s">
        <v>140</v>
      </c>
      <c r="U62" s="114"/>
      <c r="V62" s="110"/>
      <c r="W62" s="20"/>
      <c r="X62" s="20"/>
      <c r="Y62" s="20" t="s">
        <v>2260</v>
      </c>
    </row>
    <row r="63" spans="1:25" ht="16.5" customHeight="1">
      <c r="A63" s="13" t="str">
        <f>'Schulleitungen Regelschule'!A55</f>
        <v>Eichen.-Kri.-Mont.-Ober. (PS)</v>
      </c>
      <c r="B63" s="15" t="str">
        <f>'Schulleitungen Regelschule'!E55</f>
        <v xml:space="preserve">Primarschule Eichenwies </v>
      </c>
      <c r="C63" s="13" t="str">
        <f>'Schulleitungen Regelschule'!F55</f>
        <v>Alvierstrasse 1</v>
      </c>
      <c r="D63" s="13" t="str">
        <f>'Schulleitungen Regelschule'!G55</f>
        <v>9463</v>
      </c>
      <c r="E63" s="13" t="str">
        <f>'Schulleitungen Regelschule'!H55</f>
        <v xml:space="preserve">Oberriet </v>
      </c>
      <c r="F63" s="13" t="str">
        <f>'Schulleitungen Regelschule'!B55</f>
        <v>Frau</v>
      </c>
      <c r="G63" s="13" t="str">
        <f>'Schulleitungen Regelschule'!C55</f>
        <v>Tamara</v>
      </c>
      <c r="H63" s="13" t="str">
        <f>'Schulleitungen Regelschule'!D55</f>
        <v>Saiger</v>
      </c>
      <c r="I63" s="13" t="e">
        <f>'Schulleitungen Regelschule'!#REF!</f>
        <v>#REF!</v>
      </c>
      <c r="J63" s="13" t="e">
        <f>'Schulleitungen Regelschule'!#REF!</f>
        <v>#REF!</v>
      </c>
      <c r="K63" s="13" t="str">
        <f>'Schulleitungen Regelschule'!I55</f>
        <v>tamara.saigeratorschulen.ch</v>
      </c>
      <c r="L63" s="13" t="str">
        <f>'Schulleitungen Regelschule'!J55</f>
        <v>72</v>
      </c>
      <c r="M63" s="13" t="str">
        <f>'Schulleitungen Regelschule'!K55</f>
        <v>Schulleitung KG/PS</v>
      </c>
      <c r="N63" s="13" t="e">
        <f>'Schulleitungen Regelschule'!#REF!</f>
        <v>#REF!</v>
      </c>
      <c r="O63" s="13" t="e">
        <f>'Schulleitungen Regelschule'!#REF!</f>
        <v>#REF!</v>
      </c>
      <c r="P63" s="13" t="e">
        <f>'Schulleitungen Regelschule'!#REF!</f>
        <v>#REF!</v>
      </c>
      <c r="Q63" s="13" t="str">
        <f>'Schulleitungen Regelschule'!L55</f>
        <v>Rheintal</v>
      </c>
      <c r="R63" s="25" t="e">
        <f>'Schulleitungen Regelschule'!#REF!</f>
        <v>#REF!</v>
      </c>
      <c r="S63" s="25" t="e">
        <f>'Schulleitungen Regelschule'!#REF!</f>
        <v>#REF!</v>
      </c>
      <c r="T63" s="226">
        <v>5</v>
      </c>
      <c r="U63" s="114"/>
      <c r="V63" s="108"/>
      <c r="W63" s="17" t="s">
        <v>2260</v>
      </c>
      <c r="X63" s="17"/>
      <c r="Y63" s="17"/>
    </row>
    <row r="64" spans="1:25" ht="16.5" customHeight="1">
      <c r="A64" s="13" t="str">
        <f>'Schulleitungen Regelschule'!A53</f>
        <v>Eichen.-Kri.-Mont.-Ober. (PS)</v>
      </c>
      <c r="B64" s="15" t="str">
        <f>'Schulleitungen Regelschule'!E53</f>
        <v xml:space="preserve">Primarschule Kriessern </v>
      </c>
      <c r="C64" s="13" t="str">
        <f>'Schulleitungen Regelschule'!F53</f>
        <v>Kirchdorfstrasse 12</v>
      </c>
      <c r="D64" s="13" t="str">
        <f>'Schulleitungen Regelschule'!G53</f>
        <v>9451</v>
      </c>
      <c r="E64" s="13" t="str">
        <f>'Schulleitungen Regelschule'!H53</f>
        <v>Kriessern</v>
      </c>
      <c r="F64" s="13" t="str">
        <f>'Schulleitungen Regelschule'!B53</f>
        <v>Frau</v>
      </c>
      <c r="G64" s="13" t="str">
        <f>'Schulleitungen Regelschule'!C53</f>
        <v>Michèle</v>
      </c>
      <c r="H64" s="13" t="str">
        <f>'Schulleitungen Regelschule'!D53</f>
        <v>Hutter</v>
      </c>
      <c r="I64" s="13" t="e">
        <f>'Schulleitungen Regelschule'!#REF!</f>
        <v>#REF!</v>
      </c>
      <c r="J64" s="13" t="e">
        <f>'Schulleitungen Regelschule'!#REF!</f>
        <v>#REF!</v>
      </c>
      <c r="K64" s="13" t="str">
        <f>'Schulleitungen Regelschule'!I53</f>
        <v>michele.hutteratorschulen.ch</v>
      </c>
      <c r="L64" s="13" t="str">
        <f>'Schulleitungen Regelschule'!J53</f>
        <v>72</v>
      </c>
      <c r="M64" s="13" t="str">
        <f>'Schulleitungen Regelschule'!K53</f>
        <v>Schulleitung KG/PS</v>
      </c>
      <c r="N64" s="13" t="e">
        <f>'Schulleitungen Regelschule'!#REF!</f>
        <v>#REF!</v>
      </c>
      <c r="O64" s="13" t="e">
        <f>'Schulleitungen Regelschule'!#REF!</f>
        <v>#REF!</v>
      </c>
      <c r="P64" s="13" t="e">
        <f>'Schulleitungen Regelschule'!#REF!</f>
        <v>#REF!</v>
      </c>
      <c r="Q64" s="13" t="str">
        <f>'Schulleitungen Regelschule'!L53</f>
        <v>Rheintal</v>
      </c>
      <c r="R64" s="25" t="e">
        <f>'Schulleitungen Regelschule'!#REF!</f>
        <v>#REF!</v>
      </c>
      <c r="S64" s="25" t="e">
        <f>'Schulleitungen Regelschule'!#REF!</f>
        <v>#REF!</v>
      </c>
      <c r="T64" s="226">
        <v>19</v>
      </c>
      <c r="U64" s="114"/>
      <c r="V64" s="108"/>
      <c r="W64" s="17" t="s">
        <v>2260</v>
      </c>
      <c r="X64" s="17"/>
      <c r="Y64" s="17"/>
    </row>
    <row r="65" spans="1:25" ht="16.5" customHeight="1">
      <c r="A65" s="13" t="str">
        <f>'Schulleitungen Regelschule'!A54</f>
        <v>Eichen.-Kri.-Mont.-Ober. (PS)</v>
      </c>
      <c r="B65" s="15" t="str">
        <f>'Schulleitungen Regelschule'!E54</f>
        <v xml:space="preserve">Primarschule Montlingen </v>
      </c>
      <c r="C65" s="13" t="str">
        <f>'Schulleitungen Regelschule'!F54</f>
        <v>Bergliweg 8</v>
      </c>
      <c r="D65" s="13" t="str">
        <f>'Schulleitungen Regelschule'!G54</f>
        <v>9462</v>
      </c>
      <c r="E65" s="13" t="str">
        <f>'Schulleitungen Regelschule'!H54</f>
        <v>Montlingen</v>
      </c>
      <c r="F65" s="13" t="str">
        <f>'Schulleitungen Regelschule'!B54</f>
        <v>Frau</v>
      </c>
      <c r="G65" s="13" t="str">
        <f>'Schulleitungen Regelschule'!C54</f>
        <v>Bettina</v>
      </c>
      <c r="H65" s="13" t="str">
        <f>'Schulleitungen Regelschule'!D54</f>
        <v>Kehl</v>
      </c>
      <c r="I65" s="13" t="e">
        <f>'Schulleitungen Regelschule'!#REF!</f>
        <v>#REF!</v>
      </c>
      <c r="J65" s="13" t="e">
        <f>'Schulleitungen Regelschule'!#REF!</f>
        <v>#REF!</v>
      </c>
      <c r="K65" s="13" t="str">
        <f>'Schulleitungen Regelschule'!I54</f>
        <v>bettina.kehlatorschulen.ch</v>
      </c>
      <c r="L65" s="13" t="str">
        <f>'Schulleitungen Regelschule'!J54</f>
        <v>72</v>
      </c>
      <c r="M65" s="13" t="str">
        <f>'Schulleitungen Regelschule'!K54</f>
        <v>Schulleitung KG/PS</v>
      </c>
      <c r="N65" s="13" t="e">
        <f>'Schulleitungen Regelschule'!#REF!</f>
        <v>#REF!</v>
      </c>
      <c r="O65" s="13" t="e">
        <f>'Schulleitungen Regelschule'!#REF!</f>
        <v>#REF!</v>
      </c>
      <c r="P65" s="13" t="e">
        <f>'Schulleitungen Regelschule'!#REF!</f>
        <v>#REF!</v>
      </c>
      <c r="Q65" s="13" t="str">
        <f>'Schulleitungen Regelschule'!L54</f>
        <v>Rheintal</v>
      </c>
      <c r="R65" s="25" t="e">
        <f>'Schulleitungen Regelschule'!#REF!</f>
        <v>#REF!</v>
      </c>
      <c r="S65" s="25" t="e">
        <f>'Schulleitungen Regelschule'!#REF!</f>
        <v>#REF!</v>
      </c>
      <c r="T65" s="226">
        <v>25</v>
      </c>
      <c r="U65" s="114"/>
      <c r="V65" s="108"/>
      <c r="W65" s="17" t="s">
        <v>2260</v>
      </c>
      <c r="X65" s="17"/>
      <c r="Y65" s="17"/>
    </row>
    <row r="66" spans="1:25" ht="16.5" customHeight="1">
      <c r="A66" s="13" t="str">
        <f>'Schulleitungen Regelschule'!A56</f>
        <v>Eichen.-Kri.-Mont.-Ober. (PS)</v>
      </c>
      <c r="B66" s="15" t="str">
        <f>'Schulleitungen Regelschule'!E56</f>
        <v xml:space="preserve">Primarschule Oberriet </v>
      </c>
      <c r="C66" s="13" t="str">
        <f>'Schulleitungen Regelschule'!F56</f>
        <v>Kirchstrasse 4</v>
      </c>
      <c r="D66" s="13" t="str">
        <f>'Schulleitungen Regelschule'!G56</f>
        <v>9463</v>
      </c>
      <c r="E66" s="13" t="str">
        <f>'Schulleitungen Regelschule'!H56</f>
        <v>Oberriet</v>
      </c>
      <c r="F66" s="13" t="str">
        <f>'Schulleitungen Regelschule'!B56</f>
        <v>Herr</v>
      </c>
      <c r="G66" s="13" t="str">
        <f>'Schulleitungen Regelschule'!C56</f>
        <v>Sandro</v>
      </c>
      <c r="H66" s="13" t="str">
        <f>'Schulleitungen Regelschule'!D56</f>
        <v>Crescenti</v>
      </c>
      <c r="I66" s="13" t="e">
        <f>'Schulleitungen Regelschule'!#REF!</f>
        <v>#REF!</v>
      </c>
      <c r="J66" s="13" t="e">
        <f>'Schulleitungen Regelschule'!#REF!</f>
        <v>#REF!</v>
      </c>
      <c r="K66" s="13" t="str">
        <f>'Schulleitungen Regelschule'!I56</f>
        <v>sandro.crescentiatorschulen.ch</v>
      </c>
      <c r="L66" s="13" t="str">
        <f>'Schulleitungen Regelschule'!J56</f>
        <v>72</v>
      </c>
      <c r="M66" s="13" t="str">
        <f>'Schulleitungen Regelschule'!K56</f>
        <v>Schulleitung KG/PS</v>
      </c>
      <c r="N66" s="13" t="e">
        <f>'Schulleitungen Regelschule'!#REF!</f>
        <v>#REF!</v>
      </c>
      <c r="O66" s="13" t="e">
        <f>'Schulleitungen Regelschule'!#REF!</f>
        <v>#REF!</v>
      </c>
      <c r="P66" s="13" t="e">
        <f>'Schulleitungen Regelschule'!#REF!</f>
        <v>#REF!</v>
      </c>
      <c r="Q66" s="13" t="str">
        <f>'Schulleitungen Regelschule'!L56</f>
        <v>Rheintal</v>
      </c>
      <c r="R66" s="25" t="e">
        <f>'Schulleitungen Regelschule'!#REF!</f>
        <v>#REF!</v>
      </c>
      <c r="S66" s="25" t="e">
        <f>'Schulleitungen Regelschule'!#REF!</f>
        <v>#REF!</v>
      </c>
      <c r="T66" s="226">
        <v>40</v>
      </c>
      <c r="U66" s="373">
        <v>4</v>
      </c>
      <c r="V66" s="108"/>
      <c r="W66" s="17" t="s">
        <v>2260</v>
      </c>
      <c r="X66" s="17"/>
      <c r="Y66" s="17"/>
    </row>
    <row r="67" spans="1:25" ht="16.5" customHeight="1">
      <c r="A67" s="18" t="str">
        <f>Schulpräsidien!B21</f>
        <v>Eichenwies-Kriessern-Montlingen-Oberriet (PS)</v>
      </c>
      <c r="B67" s="18" t="str">
        <f>Schulpräsidien!F21</f>
        <v>Primarschulgemeinde EKMO</v>
      </c>
      <c r="C67" s="18" t="str">
        <f>Schulpräsidien!G21</f>
        <v>Staatsstrasse 94</v>
      </c>
      <c r="D67" s="18" t="str">
        <f>Schulpräsidien!I21</f>
        <v>9463</v>
      </c>
      <c r="E67" s="18" t="str">
        <f>Schulpräsidien!J21</f>
        <v>Oberriet</v>
      </c>
      <c r="F67" s="18" t="str">
        <f>Schulpräsidien!C21</f>
        <v>Herr</v>
      </c>
      <c r="G67" s="18" t="str">
        <f>Schulpräsidien!D21</f>
        <v>Samuel</v>
      </c>
      <c r="H67" s="18" t="str">
        <f>Schulpräsidien!E21</f>
        <v>Hanselmann</v>
      </c>
      <c r="I67" s="18"/>
      <c r="J67" s="18"/>
      <c r="K67" s="19" t="str">
        <f>Schulpräsidien!M21</f>
        <v>samuel.hanselmann@orschulen.ch</v>
      </c>
      <c r="L67" s="19" t="str">
        <f>Schulpräsidien!N21</f>
        <v>50</v>
      </c>
      <c r="M67" s="19" t="str">
        <f>Schulpräsidien!O21</f>
        <v>Schulratspräsident PS</v>
      </c>
      <c r="N67" s="19" t="str">
        <f>Schulpräsidien!P21</f>
        <v>071 763 62 60</v>
      </c>
      <c r="O67" s="19" t="str">
        <f>Schulpräsidien!U21</f>
        <v>30.7</v>
      </c>
      <c r="P67" s="19" t="str">
        <f>Schulpräsidien!V21</f>
        <v>3</v>
      </c>
      <c r="Q67" s="19" t="str">
        <f>Schulpräsidien!W21</f>
        <v>Rheintal</v>
      </c>
      <c r="R67" s="26"/>
      <c r="S67" s="26"/>
      <c r="T67" s="116" t="s">
        <v>140</v>
      </c>
      <c r="U67" s="114"/>
      <c r="V67" s="110"/>
      <c r="W67" s="20"/>
      <c r="X67" s="20"/>
      <c r="Y67" s="20" t="s">
        <v>2260</v>
      </c>
    </row>
    <row r="68" spans="1:25" ht="16.5" customHeight="1">
      <c r="A68" s="15" t="str">
        <f>'Schulleitungen Regelschule'!A57</f>
        <v>Eschenbach</v>
      </c>
      <c r="B68" s="15" t="str">
        <f>'Schulleitungen Regelschule'!E57</f>
        <v xml:space="preserve">Oberstufenschulhaus Breiten </v>
      </c>
      <c r="C68" s="15" t="str">
        <f>'Schulleitungen Regelschule'!F57</f>
        <v>Bildstöcklistrasse 2</v>
      </c>
      <c r="D68" s="15" t="str">
        <f>'Schulleitungen Regelschule'!G57</f>
        <v>8733</v>
      </c>
      <c r="E68" s="15" t="str">
        <f>'Schulleitungen Regelschule'!H57</f>
        <v>Eschenbach</v>
      </c>
      <c r="F68" s="15" t="str">
        <f>'Schulleitungen Regelschule'!B57</f>
        <v>Frau</v>
      </c>
      <c r="G68" s="15" t="str">
        <f>'Schulleitungen Regelschule'!C57</f>
        <v>Gabriela</v>
      </c>
      <c r="H68" s="15" t="str">
        <f>'Schulleitungen Regelschule'!D57</f>
        <v>Bleiker</v>
      </c>
      <c r="I68" s="15" t="e">
        <f>'Schulleitungen Regelschule'!#REF!</f>
        <v>#REF!</v>
      </c>
      <c r="J68" s="15" t="e">
        <f>'Schulleitungen Regelschule'!#REF!</f>
        <v>#REF!</v>
      </c>
      <c r="K68" s="15" t="str">
        <f>'Schulleitungen Regelschule'!I57</f>
        <v>gabriela.bleikeratesgo.ch</v>
      </c>
      <c r="L68" s="15" t="str">
        <f>'Schulleitungen Regelschule'!J57</f>
        <v>73</v>
      </c>
      <c r="M68" s="15" t="str">
        <f>'Schulleitungen Regelschule'!K57</f>
        <v>Schulleitung OS</v>
      </c>
      <c r="N68" s="15" t="e">
        <f>'Schulleitungen Regelschule'!#REF!</f>
        <v>#REF!</v>
      </c>
      <c r="O68" s="15" t="e">
        <f>'Schulleitungen Regelschule'!#REF!</f>
        <v>#REF!</v>
      </c>
      <c r="P68" s="15" t="e">
        <f>'Schulleitungen Regelschule'!#REF!</f>
        <v>#REF!</v>
      </c>
      <c r="Q68" s="15" t="str">
        <f>'Schulleitungen Regelschule'!L57</f>
        <v>See-Gaster</v>
      </c>
      <c r="R68" s="27" t="e">
        <f>'Schulleitungen Regelschule'!#REF!</f>
        <v>#REF!</v>
      </c>
      <c r="S68" s="27" t="e">
        <f>'Schulleitungen Regelschule'!#REF!</f>
        <v>#REF!</v>
      </c>
      <c r="T68" s="104">
        <v>40</v>
      </c>
      <c r="U68" s="114"/>
      <c r="V68" s="108"/>
      <c r="W68" s="22" t="s">
        <v>2260</v>
      </c>
      <c r="X68" s="22"/>
      <c r="Y68" s="22"/>
    </row>
    <row r="69" spans="1:25" ht="16.5" customHeight="1">
      <c r="A69" s="18" t="str">
        <f>Schulpräsidien!B22</f>
        <v>Eschenbach (EG)</v>
      </c>
      <c r="B69" s="18" t="str">
        <f>Schulpräsidien!F22</f>
        <v>Schulgemeinde Eschenbach- St.Gallenkappel-Goldingen</v>
      </c>
      <c r="C69" s="18" t="str">
        <f>Schulpräsidien!G22</f>
        <v>Rickenstrasse 29</v>
      </c>
      <c r="D69" s="18" t="str">
        <f>Schulpräsidien!I22</f>
        <v>8733</v>
      </c>
      <c r="E69" s="18" t="str">
        <f>Schulpräsidien!J22</f>
        <v>Eschenbach</v>
      </c>
      <c r="F69" s="18" t="str">
        <f>Schulpräsidien!C22</f>
        <v>Herr</v>
      </c>
      <c r="G69" s="18" t="str">
        <f>Schulpräsidien!D22</f>
        <v>Reto</v>
      </c>
      <c r="H69" s="18" t="str">
        <f>Schulpräsidien!E22</f>
        <v>Gubelmann</v>
      </c>
      <c r="I69" s="18"/>
      <c r="J69" s="18"/>
      <c r="K69" s="19" t="str">
        <f>Schulpräsidien!M22</f>
        <v>reto.gubelmann@eschenbach.ch</v>
      </c>
      <c r="L69" s="19" t="str">
        <f>Schulpräsidien!N22</f>
        <v>53</v>
      </c>
      <c r="M69" s="19" t="str">
        <f>Schulpräsidien!O22</f>
        <v>Schulratspräsident Gmde</v>
      </c>
      <c r="N69" s="19">
        <f>Schulpräsidien!P22</f>
        <v>0</v>
      </c>
      <c r="O69" s="19" t="str">
        <f>Schulpräsidien!U22</f>
        <v>58</v>
      </c>
      <c r="P69" s="19" t="str">
        <f>Schulpräsidien!V22</f>
        <v>6</v>
      </c>
      <c r="Q69" s="19" t="str">
        <f>Schulpräsidien!W22</f>
        <v>See-Gaster</v>
      </c>
      <c r="R69" s="26"/>
      <c r="S69" s="26"/>
      <c r="T69" s="116" t="s">
        <v>140</v>
      </c>
      <c r="U69" s="114"/>
      <c r="V69" s="110"/>
      <c r="W69" s="20"/>
      <c r="X69" s="20"/>
      <c r="Y69" s="20" t="s">
        <v>2260</v>
      </c>
    </row>
    <row r="70" spans="1:25" ht="16.5" customHeight="1">
      <c r="A70" s="15" t="str">
        <f>'Schulleitungen Regelschule'!A60</f>
        <v>Eschenbach</v>
      </c>
      <c r="B70" s="15" t="str">
        <f>'Schulleitungen Regelschule'!E60</f>
        <v xml:space="preserve">Schulhaus Dorf </v>
      </c>
      <c r="C70" s="15" t="str">
        <f>'Schulleitungen Regelschule'!F60</f>
        <v>Rütistrasse 1</v>
      </c>
      <c r="D70" s="15" t="str">
        <f>'Schulleitungen Regelschule'!G60</f>
        <v>8733</v>
      </c>
      <c r="E70" s="15" t="str">
        <f>'Schulleitungen Regelschule'!H60</f>
        <v>Eschenbach</v>
      </c>
      <c r="F70" s="15" t="str">
        <f>'Schulleitungen Regelschule'!B60</f>
        <v>Frau</v>
      </c>
      <c r="G70" s="15" t="str">
        <f>'Schulleitungen Regelschule'!C60</f>
        <v>Angelika</v>
      </c>
      <c r="H70" s="15" t="str">
        <f>'Schulleitungen Regelschule'!D60</f>
        <v>Uhl</v>
      </c>
      <c r="I70" s="15" t="e">
        <f>'Schulleitungen Regelschule'!#REF!</f>
        <v>#REF!</v>
      </c>
      <c r="J70" s="15" t="e">
        <f>'Schulleitungen Regelschule'!#REF!</f>
        <v>#REF!</v>
      </c>
      <c r="K70" s="15" t="str">
        <f>'Schulleitungen Regelschule'!I60</f>
        <v>angelika.uhlatesgo.ch</v>
      </c>
      <c r="L70" s="15" t="str">
        <f>'Schulleitungen Regelschule'!J60</f>
        <v>72</v>
      </c>
      <c r="M70" s="15" t="str">
        <f>'Schulleitungen Regelschule'!K60</f>
        <v>Schulleitung KG/PS</v>
      </c>
      <c r="N70" s="15" t="e">
        <f>'Schulleitungen Regelschule'!#REF!</f>
        <v>#REF!</v>
      </c>
      <c r="O70" s="15" t="e">
        <f>'Schulleitungen Regelschule'!#REF!</f>
        <v>#REF!</v>
      </c>
      <c r="P70" s="15" t="e">
        <f>'Schulleitungen Regelschule'!#REF!</f>
        <v>#REF!</v>
      </c>
      <c r="Q70" s="15" t="str">
        <f>'Schulleitungen Regelschule'!L60</f>
        <v>See-Gaster</v>
      </c>
      <c r="R70" s="27" t="e">
        <f>'Schulleitungen Regelschule'!#REF!</f>
        <v>#REF!</v>
      </c>
      <c r="S70" s="27" t="e">
        <f>'Schulleitungen Regelschule'!#REF!</f>
        <v>#REF!</v>
      </c>
      <c r="T70" s="104">
        <v>27</v>
      </c>
      <c r="U70" s="114"/>
      <c r="V70" s="108"/>
      <c r="W70" s="22" t="s">
        <v>2260</v>
      </c>
      <c r="X70" s="22"/>
      <c r="Y70" s="22"/>
    </row>
    <row r="71" spans="1:25" ht="16.5" customHeight="1">
      <c r="A71" s="15" t="str">
        <f>'Schulleitungen Regelschule'!A61</f>
        <v>Eschenbach</v>
      </c>
      <c r="B71" s="15" t="str">
        <f>'Schulleitungen Regelschule'!E61</f>
        <v xml:space="preserve">Schulhaus Kirchacker </v>
      </c>
      <c r="C71" s="15" t="str">
        <f>'Schulleitungen Regelschule'!F61</f>
        <v>Rapperswilerstrasse 14</v>
      </c>
      <c r="D71" s="15" t="str">
        <f>'Schulleitungen Regelschule'!G61</f>
        <v>8733</v>
      </c>
      <c r="E71" s="15" t="str">
        <f>'Schulleitungen Regelschule'!H61</f>
        <v>Eschenbach</v>
      </c>
      <c r="F71" s="15" t="str">
        <f>'Schulleitungen Regelschule'!B61</f>
        <v>Frau</v>
      </c>
      <c r="G71" s="15" t="str">
        <f>'Schulleitungen Regelschule'!C61</f>
        <v>Andrea</v>
      </c>
      <c r="H71" s="15" t="str">
        <f>'Schulleitungen Regelschule'!D61</f>
        <v>Zweifel</v>
      </c>
      <c r="I71" s="15" t="e">
        <f>'Schulleitungen Regelschule'!#REF!</f>
        <v>#REF!</v>
      </c>
      <c r="J71" s="15" t="e">
        <f>'Schulleitungen Regelschule'!#REF!</f>
        <v>#REF!</v>
      </c>
      <c r="K71" s="15" t="str">
        <f>'Schulleitungen Regelschule'!I61</f>
        <v>andrea.zweifelatesgo.ch</v>
      </c>
      <c r="L71" s="15" t="str">
        <f>'Schulleitungen Regelschule'!J61</f>
        <v>72</v>
      </c>
      <c r="M71" s="15" t="str">
        <f>'Schulleitungen Regelschule'!K61</f>
        <v>Schulleitung KG/PS</v>
      </c>
      <c r="N71" s="15" t="e">
        <f>'Schulleitungen Regelschule'!#REF!</f>
        <v>#REF!</v>
      </c>
      <c r="O71" s="15" t="e">
        <f>'Schulleitungen Regelschule'!#REF!</f>
        <v>#REF!</v>
      </c>
      <c r="P71" s="15" t="e">
        <f>'Schulleitungen Regelschule'!#REF!</f>
        <v>#REF!</v>
      </c>
      <c r="Q71" s="15" t="str">
        <f>'Schulleitungen Regelschule'!L61</f>
        <v>See-Gaster</v>
      </c>
      <c r="R71" s="27" t="e">
        <f>'Schulleitungen Regelschule'!#REF!</f>
        <v>#REF!</v>
      </c>
      <c r="S71" s="27" t="e">
        <f>'Schulleitungen Regelschule'!#REF!</f>
        <v>#REF!</v>
      </c>
      <c r="T71" s="104">
        <v>40</v>
      </c>
      <c r="U71" s="114"/>
      <c r="V71" s="108"/>
      <c r="W71" s="22" t="s">
        <v>2260</v>
      </c>
      <c r="X71" s="22"/>
      <c r="Y71" s="22"/>
    </row>
    <row r="72" spans="1:25" ht="16.5" customHeight="1">
      <c r="A72" s="15" t="str">
        <f>'Schulleitungen Regelschule'!A59</f>
        <v>Eschenbach</v>
      </c>
      <c r="B72" s="15" t="str">
        <f>'Schulleitungen Regelschule'!E59</f>
        <v xml:space="preserve">Schulhaus St.Gallenkappel </v>
      </c>
      <c r="C72" s="15" t="str">
        <f>'Schulleitungen Regelschule'!F59</f>
        <v>Schulstrasse 1</v>
      </c>
      <c r="D72" s="15" t="str">
        <f>'Schulleitungen Regelschule'!G59</f>
        <v>8735</v>
      </c>
      <c r="E72" s="15" t="str">
        <f>'Schulleitungen Regelschule'!H59</f>
        <v>St.Gallenkappel</v>
      </c>
      <c r="F72" s="15" t="str">
        <f>'Schulleitungen Regelschule'!B59</f>
        <v>Herr</v>
      </c>
      <c r="G72" s="15" t="str">
        <f>'Schulleitungen Regelschule'!C59</f>
        <v xml:space="preserve">Manfred </v>
      </c>
      <c r="H72" s="15" t="str">
        <f>'Schulleitungen Regelschule'!D59</f>
        <v>Löffel</v>
      </c>
      <c r="I72" s="15" t="e">
        <f>'Schulleitungen Regelschule'!#REF!</f>
        <v>#REF!</v>
      </c>
      <c r="J72" s="15" t="e">
        <f>'Schulleitungen Regelschule'!#REF!</f>
        <v>#REF!</v>
      </c>
      <c r="K72" s="15" t="str">
        <f>'Schulleitungen Regelschule'!I59</f>
        <v>manfred.loeffelatesgo.ch</v>
      </c>
      <c r="L72" s="15" t="str">
        <f>'Schulleitungen Regelschule'!J59</f>
        <v>72</v>
      </c>
      <c r="M72" s="15" t="str">
        <f>'Schulleitungen Regelschule'!K59</f>
        <v>Schulleitung KG/PS</v>
      </c>
      <c r="N72" s="15" t="e">
        <f>'Schulleitungen Regelschule'!#REF!</f>
        <v>#REF!</v>
      </c>
      <c r="O72" s="15" t="e">
        <f>'Schulleitungen Regelschule'!#REF!</f>
        <v>#REF!</v>
      </c>
      <c r="P72" s="15" t="e">
        <f>'Schulleitungen Regelschule'!#REF!</f>
        <v>#REF!</v>
      </c>
      <c r="Q72" s="15" t="str">
        <f>'Schulleitungen Regelschule'!L59</f>
        <v>See-Gaster</v>
      </c>
      <c r="R72" s="27" t="e">
        <f>'Schulleitungen Regelschule'!#REF!</f>
        <v>#REF!</v>
      </c>
      <c r="S72" s="27" t="e">
        <f>'Schulleitungen Regelschule'!#REF!</f>
        <v>#REF!</v>
      </c>
      <c r="T72" s="104">
        <v>40</v>
      </c>
      <c r="U72" s="114"/>
      <c r="V72" s="108"/>
      <c r="W72" s="22" t="s">
        <v>2260</v>
      </c>
      <c r="X72" s="22"/>
      <c r="Y72" s="22"/>
    </row>
    <row r="73" spans="1:25" ht="16.5" customHeight="1">
      <c r="A73" s="18" t="str">
        <f>Schulpräsidien!B23</f>
        <v>Flawil (EG)</v>
      </c>
      <c r="B73" s="18" t="str">
        <f>Schulpräsidien!F23</f>
        <v xml:space="preserve">Gemeinde Flawil </v>
      </c>
      <c r="C73" s="18" t="str">
        <f>Schulpräsidien!G23</f>
        <v>Bahnhofstrasse 6</v>
      </c>
      <c r="D73" s="18" t="str">
        <f>Schulpräsidien!I23</f>
        <v>9230</v>
      </c>
      <c r="E73" s="18" t="str">
        <f>Schulpräsidien!J23</f>
        <v>Flawil</v>
      </c>
      <c r="F73" s="18" t="str">
        <f>Schulpräsidien!C23</f>
        <v>Herr</v>
      </c>
      <c r="G73" s="18" t="str">
        <f>Schulpräsidien!D23</f>
        <v>Christoph</v>
      </c>
      <c r="H73" s="18" t="str">
        <f>Schulpräsidien!E23</f>
        <v>Ackermann</v>
      </c>
      <c r="I73" s="18"/>
      <c r="J73" s="18"/>
      <c r="K73" s="19" t="str">
        <f>Schulpräsidien!M23</f>
        <v>christoph.ackermann@flawil.ch</v>
      </c>
      <c r="L73" s="19" t="str">
        <f>Schulpräsidien!N23</f>
        <v>53</v>
      </c>
      <c r="M73" s="19" t="str">
        <f>Schulpräsidien!O23</f>
        <v>Schulratspräsident Gmde</v>
      </c>
      <c r="N73" s="19" t="str">
        <f>Schulpräsidien!P23</f>
        <v>071 394 17 96</v>
      </c>
      <c r="O73" s="19" t="str">
        <f>Schulpräsidien!U23</f>
        <v>82</v>
      </c>
      <c r="P73" s="19" t="str">
        <f>Schulpräsidien!V23</f>
        <v>8</v>
      </c>
      <c r="Q73" s="19" t="str">
        <f>Schulpräsidien!W23</f>
        <v>Wil</v>
      </c>
      <c r="R73" s="26"/>
      <c r="S73" s="26"/>
      <c r="T73" s="116" t="s">
        <v>140</v>
      </c>
      <c r="U73" s="114"/>
      <c r="V73" s="110"/>
      <c r="W73" s="20"/>
      <c r="X73" s="20"/>
      <c r="Y73" s="20" t="s">
        <v>2260</v>
      </c>
    </row>
    <row r="74" spans="1:25" ht="16.5" customHeight="1">
      <c r="A74" s="13" t="str">
        <f>'Schulleitungen Regelschule'!A68</f>
        <v>Flawil</v>
      </c>
      <c r="B74" s="13" t="e">
        <f>'Schulleitungen Regelschule'!#REF!</f>
        <v>#REF!</v>
      </c>
      <c r="C74" s="13" t="e">
        <f>'Schulleitungen Regelschule'!#REF!</f>
        <v>#REF!</v>
      </c>
      <c r="D74" s="13" t="e">
        <f>'Schulleitungen Regelschule'!#REF!</f>
        <v>#REF!</v>
      </c>
      <c r="E74" s="13" t="e">
        <f>'Schulleitungen Regelschule'!#REF!</f>
        <v>#REF!</v>
      </c>
      <c r="F74" s="13" t="str">
        <f>'Schulleitungen Regelschule'!B68</f>
        <v>Herr</v>
      </c>
      <c r="G74" s="13" t="str">
        <f>'Schulleitungen Regelschule'!C68</f>
        <v>Ueli</v>
      </c>
      <c r="H74" s="13" t="str">
        <f>'Schulleitungen Regelschule'!D68</f>
        <v>Siegenthaler</v>
      </c>
      <c r="I74" s="13" t="e">
        <f>'Schulleitungen Regelschule'!#REF!</f>
        <v>#REF!</v>
      </c>
      <c r="J74" s="13" t="e">
        <f>'Schulleitungen Regelschule'!#REF!</f>
        <v>#REF!</v>
      </c>
      <c r="K74" s="13" t="str">
        <f>'Schulleitungen Regelschule'!I68</f>
        <v>ueli.siegenthaleratschuleflawil.ch</v>
      </c>
      <c r="L74" s="13" t="str">
        <f>'Schulleitungen Regelschule'!J68</f>
        <v>72</v>
      </c>
      <c r="M74" s="13" t="str">
        <f>'Schulleitungen Regelschule'!K68</f>
        <v>Schulleitung KG/PS</v>
      </c>
      <c r="N74" s="13" t="e">
        <f>'Schulleitungen Regelschule'!#REF!</f>
        <v>#REF!</v>
      </c>
      <c r="O74" s="13" t="e">
        <f>'Schulleitungen Regelschule'!#REF!</f>
        <v>#REF!</v>
      </c>
      <c r="P74" s="13" t="e">
        <f>'Schulleitungen Regelschule'!#REF!</f>
        <v>#REF!</v>
      </c>
      <c r="Q74" s="13" t="str">
        <f>'Schulleitungen Regelschule'!L68</f>
        <v>Wil</v>
      </c>
      <c r="R74" s="25" t="e">
        <f>'Schulleitungen Regelschule'!#REF!</f>
        <v>#REF!</v>
      </c>
      <c r="S74" s="25" t="e">
        <f>'Schulleitungen Regelschule'!#REF!</f>
        <v>#REF!</v>
      </c>
      <c r="T74" s="226">
        <v>12</v>
      </c>
      <c r="U74" s="114"/>
      <c r="V74" s="108"/>
      <c r="W74" s="17" t="s">
        <v>2260</v>
      </c>
      <c r="X74" s="17"/>
      <c r="Y74" s="17"/>
    </row>
    <row r="75" spans="1:25" ht="16.5" customHeight="1">
      <c r="A75" s="13" t="str">
        <f>'Schulleitungen Regelschule'!A65</f>
        <v>Flawil</v>
      </c>
      <c r="B75" s="13" t="e">
        <f>'Schulleitungen Regelschule'!#REF!</f>
        <v>#REF!</v>
      </c>
      <c r="C75" s="13" t="e">
        <f>'Schulleitungen Regelschule'!#REF!</f>
        <v>#REF!</v>
      </c>
      <c r="D75" s="13" t="e">
        <f>'Schulleitungen Regelschule'!#REF!</f>
        <v>#REF!</v>
      </c>
      <c r="E75" s="13" t="e">
        <f>'Schulleitungen Regelschule'!#REF!</f>
        <v>#REF!</v>
      </c>
      <c r="F75" s="13" t="str">
        <f>'Schulleitungen Regelschule'!B65</f>
        <v>Herr</v>
      </c>
      <c r="G75" s="13" t="str">
        <f>'Schulleitungen Regelschule'!C65</f>
        <v>Gregor</v>
      </c>
      <c r="H75" s="13" t="str">
        <f>'Schulleitungen Regelschule'!D65</f>
        <v>Hüppi</v>
      </c>
      <c r="I75" s="13" t="e">
        <f>'Schulleitungen Regelschule'!#REF!</f>
        <v>#REF!</v>
      </c>
      <c r="J75" s="13" t="e">
        <f>'Schulleitungen Regelschule'!#REF!</f>
        <v>#REF!</v>
      </c>
      <c r="K75" s="13" t="str">
        <f>'Schulleitungen Regelschule'!I65</f>
        <v>sl.ozatschuleflawil.ch</v>
      </c>
      <c r="L75" s="13" t="str">
        <f>'Schulleitungen Regelschule'!J65</f>
        <v>73</v>
      </c>
      <c r="M75" s="13" t="str">
        <f>'Schulleitungen Regelschule'!K65</f>
        <v>Schulleitung OS</v>
      </c>
      <c r="N75" s="13" t="e">
        <f>'Schulleitungen Regelschule'!#REF!</f>
        <v>#REF!</v>
      </c>
      <c r="O75" s="13" t="e">
        <f>'Schulleitungen Regelschule'!#REF!</f>
        <v>#REF!</v>
      </c>
      <c r="P75" s="13" t="e">
        <f>'Schulleitungen Regelschule'!#REF!</f>
        <v>#REF!</v>
      </c>
      <c r="Q75" s="13" t="str">
        <f>'Schulleitungen Regelschule'!L65</f>
        <v>Wil</v>
      </c>
      <c r="R75" s="25" t="e">
        <f>'Schulleitungen Regelschule'!#REF!</f>
        <v>#REF!</v>
      </c>
      <c r="S75" s="25" t="e">
        <f>'Schulleitungen Regelschule'!#REF!</f>
        <v>#REF!</v>
      </c>
      <c r="T75" s="226">
        <v>15</v>
      </c>
      <c r="U75" s="114"/>
      <c r="V75" s="108"/>
      <c r="W75" s="17" t="s">
        <v>2260</v>
      </c>
      <c r="X75" s="17"/>
      <c r="Y75" s="17"/>
    </row>
    <row r="76" spans="1:25" ht="16.5" customHeight="1">
      <c r="A76" s="13" t="str">
        <f>'Schulleitungen Regelschule'!A67</f>
        <v>Flawil</v>
      </c>
      <c r="B76" s="13" t="e">
        <f>'Schulleitungen Regelschule'!#REF!</f>
        <v>#REF!</v>
      </c>
      <c r="C76" s="13" t="e">
        <f>'Schulleitungen Regelschule'!#REF!</f>
        <v>#REF!</v>
      </c>
      <c r="D76" s="13" t="e">
        <f>'Schulleitungen Regelschule'!#REF!</f>
        <v>#REF!</v>
      </c>
      <c r="E76" s="13" t="e">
        <f>'Schulleitungen Regelschule'!#REF!</f>
        <v>#REF!</v>
      </c>
      <c r="F76" s="13" t="str">
        <f>'Schulleitungen Regelschule'!B67</f>
        <v>Frau</v>
      </c>
      <c r="G76" s="13" t="str">
        <f>'Schulleitungen Regelschule'!C67</f>
        <v>Silvia</v>
      </c>
      <c r="H76" s="13" t="str">
        <f>'Schulleitungen Regelschule'!D67</f>
        <v>Lenggenhager</v>
      </c>
      <c r="I76" s="13" t="e">
        <f>'Schulleitungen Regelschule'!#REF!</f>
        <v>#REF!</v>
      </c>
      <c r="J76" s="13" t="e">
        <f>'Schulleitungen Regelschule'!#REF!</f>
        <v>#REF!</v>
      </c>
      <c r="K76" s="13" t="str">
        <f>'Schulleitungen Regelschule'!I67</f>
        <v>silvia.lenggenhageratschuleflawil.ch</v>
      </c>
      <c r="L76" s="13" t="str">
        <f>'Schulleitungen Regelschule'!J67</f>
        <v>71</v>
      </c>
      <c r="M76" s="13" t="str">
        <f>'Schulleitungen Regelschule'!K67</f>
        <v>Schulleitung PS</v>
      </c>
      <c r="N76" s="13" t="e">
        <f>'Schulleitungen Regelschule'!#REF!</f>
        <v>#REF!</v>
      </c>
      <c r="O76" s="13" t="e">
        <f>'Schulleitungen Regelschule'!#REF!</f>
        <v>#REF!</v>
      </c>
      <c r="P76" s="13" t="e">
        <f>'Schulleitungen Regelschule'!#REF!</f>
        <v>#REF!</v>
      </c>
      <c r="Q76" s="13" t="str">
        <f>'Schulleitungen Regelschule'!L67</f>
        <v>Wil</v>
      </c>
      <c r="R76" s="25" t="e">
        <f>'Schulleitungen Regelschule'!#REF!</f>
        <v>#REF!</v>
      </c>
      <c r="S76" s="25" t="e">
        <f>'Schulleitungen Regelschule'!#REF!</f>
        <v>#REF!</v>
      </c>
      <c r="T76" s="226">
        <v>10</v>
      </c>
      <c r="U76" s="114"/>
      <c r="V76" s="108"/>
      <c r="W76" s="17" t="s">
        <v>2260</v>
      </c>
      <c r="X76" s="17"/>
      <c r="Y76" s="17"/>
    </row>
    <row r="77" spans="1:25" ht="16.5" customHeight="1">
      <c r="A77" s="13" t="str">
        <f>'Schulleitungen Regelschule'!A63</f>
        <v>Flawil</v>
      </c>
      <c r="B77" s="15" t="str">
        <f>'Schulleitungen Regelschule'!E63</f>
        <v xml:space="preserve">Schulhaus Feld </v>
      </c>
      <c r="C77" s="13" t="str">
        <f>'Schulleitungen Regelschule'!F63</f>
        <v>Landbergstrasse 9</v>
      </c>
      <c r="D77" s="13" t="str">
        <f>'Schulleitungen Regelschule'!G63</f>
        <v>9230</v>
      </c>
      <c r="E77" s="13" t="str">
        <f>'Schulleitungen Regelschule'!H63</f>
        <v>Flawil</v>
      </c>
      <c r="F77" s="13" t="str">
        <f>'Schulleitungen Regelschule'!B63</f>
        <v>Frau</v>
      </c>
      <c r="G77" s="13" t="str">
        <f>'Schulleitungen Regelschule'!C63</f>
        <v>Manuela</v>
      </c>
      <c r="H77" s="13" t="str">
        <f>'Schulleitungen Regelschule'!D63</f>
        <v>Brunner</v>
      </c>
      <c r="I77" s="13" t="e">
        <f>'Schulleitungen Regelschule'!#REF!</f>
        <v>#REF!</v>
      </c>
      <c r="J77" s="13" t="e">
        <f>'Schulleitungen Regelschule'!#REF!</f>
        <v>#REF!</v>
      </c>
      <c r="K77" s="13" t="str">
        <f>'Schulleitungen Regelschule'!I63</f>
        <v>manuela.brunneratschuleflawil.ch</v>
      </c>
      <c r="L77" s="13" t="str">
        <f>'Schulleitungen Regelschule'!J63</f>
        <v>71</v>
      </c>
      <c r="M77" s="13" t="str">
        <f>'Schulleitungen Regelschule'!K63</f>
        <v>Schulleitung PS</v>
      </c>
      <c r="N77" s="13" t="e">
        <f>'Schulleitungen Regelschule'!#REF!</f>
        <v>#REF!</v>
      </c>
      <c r="O77" s="13" t="e">
        <f>'Schulleitungen Regelschule'!#REF!</f>
        <v>#REF!</v>
      </c>
      <c r="P77" s="13" t="e">
        <f>'Schulleitungen Regelschule'!#REF!</f>
        <v>#REF!</v>
      </c>
      <c r="Q77" s="13" t="str">
        <f>'Schulleitungen Regelschule'!L63</f>
        <v>Wil</v>
      </c>
      <c r="R77" s="25" t="e">
        <f>'Schulleitungen Regelschule'!#REF!</f>
        <v>#REF!</v>
      </c>
      <c r="S77" s="25" t="e">
        <f>'Schulleitungen Regelschule'!#REF!</f>
        <v>#REF!</v>
      </c>
      <c r="T77" s="226">
        <v>10</v>
      </c>
      <c r="U77" s="114"/>
      <c r="V77" s="108"/>
      <c r="W77" s="17" t="s">
        <v>2260</v>
      </c>
      <c r="X77" s="17"/>
      <c r="Y77" s="17"/>
    </row>
    <row r="78" spans="1:25" ht="16.5" customHeight="1">
      <c r="A78" s="13" t="str">
        <f>'Schulleitungen Regelschule'!A64</f>
        <v>Flawil</v>
      </c>
      <c r="B78" s="13" t="e">
        <f>'Schulleitungen Regelschule'!#REF!</f>
        <v>#REF!</v>
      </c>
      <c r="C78" s="13" t="e">
        <f>'Schulleitungen Regelschule'!#REF!</f>
        <v>#REF!</v>
      </c>
      <c r="D78" s="13" t="e">
        <f>'Schulleitungen Regelschule'!#REF!</f>
        <v>#REF!</v>
      </c>
      <c r="E78" s="13" t="e">
        <f>'Schulleitungen Regelschule'!#REF!</f>
        <v>#REF!</v>
      </c>
      <c r="F78" s="13" t="str">
        <f>'Schulleitungen Regelschule'!B64</f>
        <v>Frau</v>
      </c>
      <c r="G78" s="13" t="str">
        <f>'Schulleitungen Regelschule'!C64</f>
        <v>Gabriela</v>
      </c>
      <c r="H78" s="13" t="str">
        <f>'Schulleitungen Regelschule'!D64</f>
        <v>Dschulnigg</v>
      </c>
      <c r="I78" s="13" t="e">
        <f>'Schulleitungen Regelschule'!#REF!</f>
        <v>#REF!</v>
      </c>
      <c r="J78" s="13" t="e">
        <f>'Schulleitungen Regelschule'!#REF!</f>
        <v>#REF!</v>
      </c>
      <c r="K78" s="13" t="str">
        <f>'Schulleitungen Regelschule'!I64</f>
        <v>gabriela.dschulniggatschuleflawil.ch</v>
      </c>
      <c r="L78" s="13" t="str">
        <f>'Schulleitungen Regelschule'!J64</f>
        <v>71</v>
      </c>
      <c r="M78" s="13" t="str">
        <f>'Schulleitungen Regelschule'!K64</f>
        <v>Schulleitung PS</v>
      </c>
      <c r="N78" s="13" t="e">
        <f>'Schulleitungen Regelschule'!#REF!</f>
        <v>#REF!</v>
      </c>
      <c r="O78" s="13" t="e">
        <f>'Schulleitungen Regelschule'!#REF!</f>
        <v>#REF!</v>
      </c>
      <c r="P78" s="13" t="e">
        <f>'Schulleitungen Regelschule'!#REF!</f>
        <v>#REF!</v>
      </c>
      <c r="Q78" s="13" t="str">
        <f>'Schulleitungen Regelschule'!L64</f>
        <v>Wil</v>
      </c>
      <c r="R78" s="25" t="e">
        <f>'Schulleitungen Regelschule'!#REF!</f>
        <v>#REF!</v>
      </c>
      <c r="S78" s="25" t="e">
        <f>'Schulleitungen Regelschule'!#REF!</f>
        <v>#REF!</v>
      </c>
      <c r="T78" s="226">
        <v>8</v>
      </c>
      <c r="U78" s="114"/>
      <c r="V78" s="108"/>
      <c r="W78" s="17" t="s">
        <v>2260</v>
      </c>
      <c r="X78" s="17"/>
      <c r="Y78" s="17"/>
    </row>
    <row r="79" spans="1:25" ht="16.5" customHeight="1">
      <c r="A79" s="18" t="str">
        <f>Schulpräsidien!B24</f>
        <v>Flums (EG)</v>
      </c>
      <c r="B79" s="18" t="str">
        <f>Schulpräsidien!F24</f>
        <v xml:space="preserve">Gemeinde Flums </v>
      </c>
      <c r="C79" s="18" t="str">
        <f>Schulpräsidien!G24</f>
        <v>Marktstrasse 25</v>
      </c>
      <c r="D79" s="18" t="str">
        <f>Schulpräsidien!I24</f>
        <v>8890</v>
      </c>
      <c r="E79" s="18" t="str">
        <f>Schulpräsidien!J24</f>
        <v>Flums</v>
      </c>
      <c r="F79" s="18" t="str">
        <f>Schulpräsidien!C24</f>
        <v>Frau</v>
      </c>
      <c r="G79" s="18" t="str">
        <f>Schulpräsidien!D24</f>
        <v>Brigitte</v>
      </c>
      <c r="H79" s="18" t="str">
        <f>Schulpräsidien!E24</f>
        <v>Borghi</v>
      </c>
      <c r="I79" s="18"/>
      <c r="J79" s="18"/>
      <c r="K79" s="19" t="str">
        <f>Schulpräsidien!M24</f>
        <v>brigitte.borghi@schuleflums.ch</v>
      </c>
      <c r="L79" s="19" t="str">
        <f>Schulpräsidien!N24</f>
        <v>53</v>
      </c>
      <c r="M79" s="19" t="str">
        <f>Schulpräsidien!O24</f>
        <v>Schulratspräsidentin Gmde</v>
      </c>
      <c r="N79" s="19" t="str">
        <f>Schulpräsidien!P24</f>
        <v>081 734 05 96</v>
      </c>
      <c r="O79" s="19" t="str">
        <f>Schulpräsidien!U24</f>
        <v>43</v>
      </c>
      <c r="P79" s="19" t="str">
        <f>Schulpräsidien!V24</f>
        <v>5</v>
      </c>
      <c r="Q79" s="19" t="str">
        <f>Schulpräsidien!W24</f>
        <v>Sarganserland</v>
      </c>
      <c r="R79" s="26"/>
      <c r="S79" s="26"/>
      <c r="T79" s="116" t="s">
        <v>1411</v>
      </c>
      <c r="U79" s="114"/>
      <c r="V79" s="110"/>
      <c r="W79" s="20"/>
      <c r="X79" s="20"/>
      <c r="Y79" s="20" t="s">
        <v>2260</v>
      </c>
    </row>
    <row r="80" spans="1:25" ht="16.5" customHeight="1">
      <c r="A80" s="344" t="str">
        <f>Schulverwaltung!A23</f>
        <v>Flums</v>
      </c>
      <c r="B80" s="344" t="str">
        <f>Schulverwaltung!E23</f>
        <v xml:space="preserve">Gemeinde Flums </v>
      </c>
      <c r="C80" s="344" t="str">
        <f>Schulverwaltung!F23</f>
        <v>Marktstrasse 25</v>
      </c>
      <c r="D80" s="344" t="str">
        <f>Schulverwaltung!H23</f>
        <v>8890</v>
      </c>
      <c r="E80" s="344" t="str">
        <f>Schulverwaltung!I23</f>
        <v>Flums</v>
      </c>
      <c r="F80" s="344" t="str">
        <f>Schulverwaltung!B23</f>
        <v>Frau</v>
      </c>
      <c r="G80" s="344" t="str">
        <f>Schulverwaltung!C23</f>
        <v>Nadine</v>
      </c>
      <c r="H80" s="344" t="str">
        <f>Schulverwaltung!D23</f>
        <v>Bamert</v>
      </c>
      <c r="I80" s="344"/>
      <c r="J80" s="344"/>
      <c r="K80" s="344" t="str">
        <f>Schulverwaltung!L23</f>
        <v>nadine.bamert@flums.ch</v>
      </c>
      <c r="L80" s="344" t="str">
        <f>Schulverwaltung!M23</f>
        <v>63</v>
      </c>
      <c r="M80" s="344" t="str">
        <f>Schulverwaltung!N23</f>
        <v>Schulsekretärin Gmde</v>
      </c>
      <c r="N80" s="344" t="str">
        <f>Schulverwaltung!O23</f>
        <v>081 734 05 05</v>
      </c>
      <c r="O80" s="344" t="str">
        <f>Schulverwaltung!P23</f>
        <v>43</v>
      </c>
      <c r="P80" s="344" t="str">
        <f>Schulverwaltung!Q23</f>
        <v>5</v>
      </c>
      <c r="Q80" s="344" t="str">
        <f>Schulverwaltung!R23</f>
        <v>Sarganserland</v>
      </c>
      <c r="R80" s="345"/>
      <c r="S80" s="345"/>
      <c r="T80" s="346">
        <v>5</v>
      </c>
      <c r="U80" s="347"/>
      <c r="V80" s="348"/>
      <c r="W80" s="349"/>
      <c r="X80" s="349" t="s">
        <v>2260</v>
      </c>
      <c r="Y80" s="349"/>
    </row>
    <row r="81" spans="1:27" ht="16.5" customHeight="1">
      <c r="A81" s="13" t="str">
        <f>'Schulleitungen Regelschule'!A71</f>
        <v>Flums</v>
      </c>
      <c r="B81" s="13" t="e">
        <f>'Schulleitungen Regelschule'!#REF!</f>
        <v>#REF!</v>
      </c>
      <c r="C81" s="13" t="e">
        <f>'Schulleitungen Regelschule'!#REF!</f>
        <v>#REF!</v>
      </c>
      <c r="D81" s="13" t="e">
        <f>'Schulleitungen Regelschule'!#REF!</f>
        <v>#REF!</v>
      </c>
      <c r="E81" s="13" t="e">
        <f>'Schulleitungen Regelschule'!#REF!</f>
        <v>#REF!</v>
      </c>
      <c r="F81" s="13" t="str">
        <f>'Schulleitungen Regelschule'!B71</f>
        <v>Herr</v>
      </c>
      <c r="G81" s="13" t="str">
        <f>'Schulleitungen Regelschule'!C71</f>
        <v>Yves-Marc</v>
      </c>
      <c r="H81" s="13" t="str">
        <f>'Schulleitungen Regelschule'!D71</f>
        <v>Schwager</v>
      </c>
      <c r="I81" s="13" t="e">
        <f>'Schulleitungen Regelschule'!#REF!</f>
        <v>#REF!</v>
      </c>
      <c r="J81" s="13" t="e">
        <f>'Schulleitungen Regelschule'!#REF!</f>
        <v>#REF!</v>
      </c>
      <c r="K81" s="13" t="str">
        <f>'Schulleitungen Regelschule'!I71</f>
        <v>yves.schwageratschuleflums.ch</v>
      </c>
      <c r="L81" s="13" t="str">
        <f>'Schulleitungen Regelschule'!J71</f>
        <v>71</v>
      </c>
      <c r="M81" s="13" t="str">
        <f>'Schulleitungen Regelschule'!K71</f>
        <v>Schulleitung PS</v>
      </c>
      <c r="N81" s="13" t="e">
        <f>'Schulleitungen Regelschule'!#REF!</f>
        <v>#REF!</v>
      </c>
      <c r="O81" s="13" t="e">
        <f>'Schulleitungen Regelschule'!#REF!</f>
        <v>#REF!</v>
      </c>
      <c r="P81" s="13" t="e">
        <f>'Schulleitungen Regelschule'!#REF!</f>
        <v>#REF!</v>
      </c>
      <c r="Q81" s="13" t="str">
        <f>'Schulleitungen Regelschule'!L71</f>
        <v>Sarganserland</v>
      </c>
      <c r="R81" s="25" t="e">
        <f>'Schulleitungen Regelschule'!#REF!</f>
        <v>#REF!</v>
      </c>
      <c r="S81" s="25" t="e">
        <f>'Schulleitungen Regelschule'!#REF!</f>
        <v>#REF!</v>
      </c>
      <c r="T81" s="226">
        <v>8</v>
      </c>
      <c r="U81" s="114"/>
      <c r="V81" s="108"/>
      <c r="W81" s="17" t="s">
        <v>2260</v>
      </c>
      <c r="X81" s="17"/>
      <c r="Y81" s="17"/>
    </row>
    <row r="82" spans="1:27" ht="16.5" customHeight="1">
      <c r="A82" s="13" t="str">
        <f>'Schulleitungen Regelschule'!A70</f>
        <v>Flums</v>
      </c>
      <c r="B82" s="13" t="e">
        <f>'Schulleitungen Regelschule'!#REF!</f>
        <v>#REF!</v>
      </c>
      <c r="C82" s="13" t="e">
        <f>'Schulleitungen Regelschule'!#REF!</f>
        <v>#REF!</v>
      </c>
      <c r="D82" s="13" t="e">
        <f>'Schulleitungen Regelschule'!#REF!</f>
        <v>#REF!</v>
      </c>
      <c r="E82" s="13" t="e">
        <f>'Schulleitungen Regelschule'!#REF!</f>
        <v>#REF!</v>
      </c>
      <c r="F82" s="13" t="str">
        <f>'Schulleitungen Regelschule'!B70</f>
        <v>Herr</v>
      </c>
      <c r="G82" s="13" t="str">
        <f>'Schulleitungen Regelschule'!C70</f>
        <v>Michael</v>
      </c>
      <c r="H82" s="13" t="str">
        <f>'Schulleitungen Regelschule'!D70</f>
        <v>Holzer</v>
      </c>
      <c r="I82" s="13" t="e">
        <f>'Schulleitungen Regelschule'!#REF!</f>
        <v>#REF!</v>
      </c>
      <c r="J82" s="13" t="e">
        <f>'Schulleitungen Regelschule'!#REF!</f>
        <v>#REF!</v>
      </c>
      <c r="K82" s="13" t="str">
        <f>'Schulleitungen Regelschule'!I70</f>
        <v>michael.holzeratschuleflums.ch</v>
      </c>
      <c r="L82" s="13" t="str">
        <f>'Schulleitungen Regelschule'!J70</f>
        <v>72</v>
      </c>
      <c r="M82" s="13" t="str">
        <f>'Schulleitungen Regelschule'!K70</f>
        <v>Schulleitung KG/PS</v>
      </c>
      <c r="N82" s="13" t="e">
        <f>'Schulleitungen Regelschule'!#REF!</f>
        <v>#REF!</v>
      </c>
      <c r="O82" s="13" t="e">
        <f>'Schulleitungen Regelschule'!#REF!</f>
        <v>#REF!</v>
      </c>
      <c r="P82" s="13" t="e">
        <f>'Schulleitungen Regelschule'!#REF!</f>
        <v>#REF!</v>
      </c>
      <c r="Q82" s="13" t="str">
        <f>'Schulleitungen Regelschule'!L70</f>
        <v>Sarganserland</v>
      </c>
      <c r="R82" s="25" t="e">
        <f>'Schulleitungen Regelschule'!#REF!</f>
        <v>#REF!</v>
      </c>
      <c r="S82" s="25" t="e">
        <f>'Schulleitungen Regelschule'!#REF!</f>
        <v>#REF!</v>
      </c>
      <c r="T82" s="226">
        <v>33</v>
      </c>
      <c r="U82" s="114"/>
      <c r="V82" s="108"/>
      <c r="W82" s="17" t="s">
        <v>2260</v>
      </c>
      <c r="X82" s="17"/>
      <c r="Y82" s="17"/>
    </row>
    <row r="83" spans="1:27" ht="16.5" customHeight="1">
      <c r="A83" s="13" t="str">
        <f>'Schulleitungen Regelschule'!A72</f>
        <v>Flums</v>
      </c>
      <c r="B83" s="13" t="e">
        <f>'Schulleitungen Regelschule'!#REF!</f>
        <v>#REF!</v>
      </c>
      <c r="C83" s="13" t="e">
        <f>'Schulleitungen Regelschule'!#REF!</f>
        <v>#REF!</v>
      </c>
      <c r="D83" s="13" t="e">
        <f>'Schulleitungen Regelschule'!#REF!</f>
        <v>#REF!</v>
      </c>
      <c r="E83" s="13" t="e">
        <f>'Schulleitungen Regelschule'!#REF!</f>
        <v>#REF!</v>
      </c>
      <c r="F83" s="13" t="str">
        <f>'Schulleitungen Regelschule'!B72</f>
        <v>Herr</v>
      </c>
      <c r="G83" s="13" t="str">
        <f>'Schulleitungen Regelschule'!C72</f>
        <v>Roger</v>
      </c>
      <c r="H83" s="13" t="str">
        <f>'Schulleitungen Regelschule'!D72</f>
        <v>Vorburger</v>
      </c>
      <c r="I83" s="13" t="e">
        <f>'Schulleitungen Regelschule'!#REF!</f>
        <v>#REF!</v>
      </c>
      <c r="J83" s="13" t="e">
        <f>'Schulleitungen Regelschule'!#REF!</f>
        <v>#REF!</v>
      </c>
      <c r="K83" s="13" t="str">
        <f>'Schulleitungen Regelschule'!I72</f>
        <v>roger.vorburgeratschuleflums.ch</v>
      </c>
      <c r="L83" s="13" t="str">
        <f>'Schulleitungen Regelschule'!J72</f>
        <v>73</v>
      </c>
      <c r="M83" s="13" t="str">
        <f>'Schulleitungen Regelschule'!K72</f>
        <v>Schulleitung OS</v>
      </c>
      <c r="N83" s="13" t="e">
        <f>'Schulleitungen Regelschule'!#REF!</f>
        <v>#REF!</v>
      </c>
      <c r="O83" s="13" t="e">
        <f>'Schulleitungen Regelschule'!#REF!</f>
        <v>#REF!</v>
      </c>
      <c r="P83" s="13" t="e">
        <f>'Schulleitungen Regelschule'!#REF!</f>
        <v>#REF!</v>
      </c>
      <c r="Q83" s="13" t="str">
        <f>'Schulleitungen Regelschule'!L72</f>
        <v>Sarganserland</v>
      </c>
      <c r="R83" s="25" t="e">
        <f>'Schulleitungen Regelschule'!#REF!</f>
        <v>#REF!</v>
      </c>
      <c r="S83" s="25" t="e">
        <f>'Schulleitungen Regelschule'!#REF!</f>
        <v>#REF!</v>
      </c>
      <c r="T83" s="226">
        <v>25</v>
      </c>
      <c r="U83" s="114"/>
      <c r="V83" s="108"/>
      <c r="W83" s="17" t="s">
        <v>2260</v>
      </c>
      <c r="X83" s="17"/>
      <c r="Y83" s="17"/>
    </row>
    <row r="84" spans="1:27" ht="16.5" customHeight="1">
      <c r="A84" s="18" t="str">
        <f>Schulpräsidien!B25</f>
        <v>Gaiserwald (EG)</v>
      </c>
      <c r="B84" s="18" t="str">
        <f>Schulpräsidien!F25</f>
        <v xml:space="preserve">Gemeinde Gaiserwald </v>
      </c>
      <c r="C84" s="18" t="str">
        <f>Schulpräsidien!G25</f>
        <v>Sonnenbergstrasse 15</v>
      </c>
      <c r="D84" s="18" t="str">
        <f>Schulpräsidien!I25</f>
        <v>9030</v>
      </c>
      <c r="E84" s="18" t="str">
        <f>Schulpräsidien!J25</f>
        <v>Abtwil</v>
      </c>
      <c r="F84" s="18" t="str">
        <f>Schulpräsidien!C25</f>
        <v>Herr</v>
      </c>
      <c r="G84" s="18" t="str">
        <f>Schulpräsidien!D25</f>
        <v>Raphael</v>
      </c>
      <c r="H84" s="18" t="str">
        <f>Schulpräsidien!E25</f>
        <v>Franke</v>
      </c>
      <c r="I84" s="18"/>
      <c r="J84" s="18"/>
      <c r="K84" s="19" t="str">
        <f>Schulpräsidien!M25</f>
        <v>raphael.franke@gaiserwald.ch</v>
      </c>
      <c r="L84" s="19" t="str">
        <f>Schulpräsidien!N25</f>
        <v>53</v>
      </c>
      <c r="M84" s="19" t="str">
        <f>Schulpräsidien!O25</f>
        <v>Schulratspräsident Gmde</v>
      </c>
      <c r="N84" s="19">
        <f>Schulpräsidien!P25</f>
        <v>0</v>
      </c>
      <c r="O84" s="19" t="str">
        <f>Schulpräsidien!U25</f>
        <v>4</v>
      </c>
      <c r="P84" s="19" t="str">
        <f>Schulpräsidien!V25</f>
        <v>1</v>
      </c>
      <c r="Q84" s="19" t="str">
        <f>Schulpräsidien!W25</f>
        <v>St. Gallen</v>
      </c>
      <c r="R84" s="26"/>
      <c r="S84" s="26"/>
      <c r="T84" s="116" t="s">
        <v>140</v>
      </c>
      <c r="U84" s="114"/>
      <c r="V84" s="110"/>
      <c r="W84" s="20"/>
      <c r="X84" s="20"/>
      <c r="Y84" s="20" t="s">
        <v>2260</v>
      </c>
    </row>
    <row r="85" spans="1:27" ht="16.5" customHeight="1">
      <c r="A85" s="13" t="str">
        <f>'Schulleitungen Regelschule'!A73</f>
        <v>Gaiserwald</v>
      </c>
      <c r="B85" s="15" t="str">
        <f>'Schulleitungen Regelschule'!E73</f>
        <v xml:space="preserve">Oberstufenzentrum Mühlizelg </v>
      </c>
      <c r="C85" s="13" t="str">
        <f>'Schulleitungen Regelschule'!F73</f>
        <v>Sonnenbergstrasse 15</v>
      </c>
      <c r="D85" s="13" t="str">
        <f>'Schulleitungen Regelschule'!G73</f>
        <v>9030</v>
      </c>
      <c r="E85" s="13" t="str">
        <f>'Schulleitungen Regelschule'!H73</f>
        <v>Abtwil</v>
      </c>
      <c r="F85" s="13" t="str">
        <f>'Schulleitungen Regelschule'!B73</f>
        <v>Herr</v>
      </c>
      <c r="G85" s="13" t="str">
        <f>'Schulleitungen Regelschule'!C73</f>
        <v>Rolf</v>
      </c>
      <c r="H85" s="13" t="str">
        <f>'Schulleitungen Regelschule'!D73</f>
        <v>Bühler</v>
      </c>
      <c r="I85" s="13" t="e">
        <f>'Schulleitungen Regelschule'!#REF!</f>
        <v>#REF!</v>
      </c>
      <c r="J85" s="13" t="e">
        <f>'Schulleitungen Regelschule'!#REF!</f>
        <v>#REF!</v>
      </c>
      <c r="K85" s="13" t="str">
        <f>'Schulleitungen Regelschule'!I73</f>
        <v>schulleitung.ozatschule-gaiserwald.ch</v>
      </c>
      <c r="L85" s="13" t="str">
        <f>'Schulleitungen Regelschule'!J73</f>
        <v>73</v>
      </c>
      <c r="M85" s="13" t="str">
        <f>'Schulleitungen Regelschule'!K73</f>
        <v>Schulleitung OS</v>
      </c>
      <c r="N85" s="13" t="e">
        <f>'Schulleitungen Regelschule'!#REF!</f>
        <v>#REF!</v>
      </c>
      <c r="O85" s="13" t="e">
        <f>'Schulleitungen Regelschule'!#REF!</f>
        <v>#REF!</v>
      </c>
      <c r="P85" s="13" t="e">
        <f>'Schulleitungen Regelschule'!#REF!</f>
        <v>#REF!</v>
      </c>
      <c r="Q85" s="13" t="str">
        <f>'Schulleitungen Regelschule'!L73</f>
        <v>St. Gallen</v>
      </c>
      <c r="R85" s="25" t="e">
        <f>'Schulleitungen Regelschule'!#REF!</f>
        <v>#REF!</v>
      </c>
      <c r="S85" s="25" t="e">
        <f>'Schulleitungen Regelschule'!#REF!</f>
        <v>#REF!</v>
      </c>
      <c r="T85" s="226">
        <v>30</v>
      </c>
      <c r="U85" s="114"/>
      <c r="V85" s="108"/>
      <c r="W85" s="17" t="s">
        <v>2260</v>
      </c>
      <c r="X85" s="17"/>
      <c r="Y85" s="17"/>
    </row>
    <row r="86" spans="1:27" ht="16.5" customHeight="1">
      <c r="A86" s="15" t="str">
        <f>'Schulleitungen Regelschule'!A74</f>
        <v>Gaiserwald</v>
      </c>
      <c r="B86" s="15" t="str">
        <f>'Schulleitungen Regelschule'!E74</f>
        <v>Schulhaus Ebnet</v>
      </c>
      <c r="C86" s="15" t="str">
        <f>'Schulleitungen Regelschule'!F74</f>
        <v>Sennhüslenstrasse 13</v>
      </c>
      <c r="D86" s="15" t="str">
        <f>'Schulleitungen Regelschule'!G74</f>
        <v>9030</v>
      </c>
      <c r="E86" s="15" t="str">
        <f>'Schulleitungen Regelschule'!H74</f>
        <v>Abtwil</v>
      </c>
      <c r="F86" s="15" t="str">
        <f>'Schulleitungen Regelschule'!B74</f>
        <v>Herr</v>
      </c>
      <c r="G86" s="15" t="str">
        <f>'Schulleitungen Regelschule'!C74</f>
        <v>Hansueli</v>
      </c>
      <c r="H86" s="15" t="str">
        <f>'Schulleitungen Regelschule'!D74</f>
        <v>Rick</v>
      </c>
      <c r="I86" s="15" t="e">
        <f>'Schulleitungen Regelschule'!#REF!</f>
        <v>#REF!</v>
      </c>
      <c r="J86" s="15" t="e">
        <f>'Schulleitungen Regelschule'!#REF!</f>
        <v>#REF!</v>
      </c>
      <c r="K86" s="15" t="str">
        <f>'Schulleitungen Regelschule'!I74</f>
        <v>schulleitung.ebnetatschule-gaiserwald.ch</v>
      </c>
      <c r="L86" s="15" t="str">
        <f>'Schulleitungen Regelschule'!J74</f>
        <v>72</v>
      </c>
      <c r="M86" s="15" t="str">
        <f>'Schulleitungen Regelschule'!K74</f>
        <v>Schulleitung KG/PS</v>
      </c>
      <c r="N86" s="15" t="e">
        <f>'Schulleitungen Regelschule'!#REF!</f>
        <v>#REF!</v>
      </c>
      <c r="O86" s="15" t="e">
        <f>'Schulleitungen Regelschule'!#REF!</f>
        <v>#REF!</v>
      </c>
      <c r="P86" s="15" t="e">
        <f>'Schulleitungen Regelschule'!#REF!</f>
        <v>#REF!</v>
      </c>
      <c r="Q86" s="15" t="str">
        <f>'Schulleitungen Regelschule'!L74</f>
        <v>St. Gallen</v>
      </c>
      <c r="R86" s="27" t="e">
        <f>'Schulleitungen Regelschule'!#REF!</f>
        <v>#REF!</v>
      </c>
      <c r="S86" s="27" t="e">
        <f>'Schulleitungen Regelschule'!#REF!</f>
        <v>#REF!</v>
      </c>
      <c r="T86" s="104">
        <v>45</v>
      </c>
      <c r="U86" s="114"/>
      <c r="V86" s="108"/>
      <c r="W86" s="22" t="s">
        <v>2260</v>
      </c>
      <c r="X86" s="22"/>
      <c r="Y86" s="22"/>
    </row>
    <row r="87" spans="1:27" ht="16.5" customHeight="1">
      <c r="A87" s="13" t="str">
        <f>'Schulleitungen Regelschule'!A75</f>
        <v>Gaiserwald</v>
      </c>
      <c r="B87" s="15" t="str">
        <f>'Schulleitungen Regelschule'!E75</f>
        <v>Schulhaus Engelburg</v>
      </c>
      <c r="C87" s="13" t="str">
        <f>'Schulleitungen Regelschule'!F75</f>
        <v>St.Gallerstrasse 22</v>
      </c>
      <c r="D87" s="13" t="str">
        <f>'Schulleitungen Regelschule'!G75</f>
        <v>9032</v>
      </c>
      <c r="E87" s="13" t="str">
        <f>'Schulleitungen Regelschule'!H75</f>
        <v>Engelburg</v>
      </c>
      <c r="F87" s="13" t="str">
        <f>'Schulleitungen Regelschule'!B75</f>
        <v>Frau</v>
      </c>
      <c r="G87" s="13" t="str">
        <f>'Schulleitungen Regelschule'!C75</f>
        <v>Bettina</v>
      </c>
      <c r="H87" s="13" t="str">
        <f>'Schulleitungen Regelschule'!D75</f>
        <v>Wagner</v>
      </c>
      <c r="I87" s="13" t="e">
        <f>'Schulleitungen Regelschule'!#REF!</f>
        <v>#REF!</v>
      </c>
      <c r="J87" s="13" t="e">
        <f>'Schulleitungen Regelschule'!#REF!</f>
        <v>#REF!</v>
      </c>
      <c r="K87" s="13" t="str">
        <f>'Schulleitungen Regelschule'!I75</f>
        <v>bettina.wagneratschule-gaiserwald.ch</v>
      </c>
      <c r="L87" s="13" t="str">
        <f>'Schulleitungen Regelschule'!J75</f>
        <v>72</v>
      </c>
      <c r="M87" s="13" t="str">
        <f>'Schulleitungen Regelschule'!K75</f>
        <v>Schulleitung KG/PS</v>
      </c>
      <c r="N87" s="13" t="e">
        <f>'Schulleitungen Regelschule'!#REF!</f>
        <v>#REF!</v>
      </c>
      <c r="O87" s="13" t="e">
        <f>'Schulleitungen Regelschule'!#REF!</f>
        <v>#REF!</v>
      </c>
      <c r="P87" s="13" t="e">
        <f>'Schulleitungen Regelschule'!#REF!</f>
        <v>#REF!</v>
      </c>
      <c r="Q87" s="13" t="str">
        <f>'Schulleitungen Regelschule'!L75</f>
        <v>St. Gallen</v>
      </c>
      <c r="R87" s="25" t="e">
        <f>'Schulleitungen Regelschule'!#REF!</f>
        <v>#REF!</v>
      </c>
      <c r="S87" s="25" t="e">
        <f>'Schulleitungen Regelschule'!#REF!</f>
        <v>#REF!</v>
      </c>
      <c r="T87" s="226">
        <v>30</v>
      </c>
      <c r="U87" s="114"/>
      <c r="V87" s="108"/>
      <c r="W87" s="17" t="s">
        <v>2260</v>
      </c>
      <c r="X87" s="17"/>
      <c r="Y87" s="17"/>
    </row>
    <row r="88" spans="1:27" ht="16.5" customHeight="1">
      <c r="A88" s="15" t="str">
        <f>'Schulleitungen Regelschule'!A76</f>
        <v>Gaiserwald</v>
      </c>
      <c r="B88" s="15" t="str">
        <f>'Schulleitungen Regelschule'!E76</f>
        <v>Schulhaus Grund</v>
      </c>
      <c r="C88" s="15" t="str">
        <f>'Schulleitungen Regelschule'!F76</f>
        <v>Hauptstrasse 41</v>
      </c>
      <c r="D88" s="15" t="str">
        <f>'Schulleitungen Regelschule'!G76</f>
        <v>9030</v>
      </c>
      <c r="E88" s="15" t="str">
        <f>'Schulleitungen Regelschule'!H76</f>
        <v>Abtwil</v>
      </c>
      <c r="F88" s="15" t="str">
        <f>'Schulleitungen Regelschule'!B76</f>
        <v>Frau</v>
      </c>
      <c r="G88" s="15" t="str">
        <f>'Schulleitungen Regelschule'!C76</f>
        <v>Nadja</v>
      </c>
      <c r="H88" s="15" t="str">
        <f>'Schulleitungen Regelschule'!D76</f>
        <v>Herzog</v>
      </c>
      <c r="I88" s="15" t="e">
        <f>'Schulleitungen Regelschule'!#REF!</f>
        <v>#REF!</v>
      </c>
      <c r="J88" s="15" t="e">
        <f>'Schulleitungen Regelschule'!#REF!</f>
        <v>#REF!</v>
      </c>
      <c r="K88" s="15" t="str">
        <f>'Schulleitungen Regelschule'!I76</f>
        <v>schulleitung.grundatschule-gaiserwald.ch</v>
      </c>
      <c r="L88" s="15" t="str">
        <f>'Schulleitungen Regelschule'!J76</f>
        <v>72</v>
      </c>
      <c r="M88" s="15" t="str">
        <f>'Schulleitungen Regelschule'!K76</f>
        <v>Schulleitung</v>
      </c>
      <c r="N88" s="15" t="e">
        <f>'Schulleitungen Regelschule'!#REF!</f>
        <v>#REF!</v>
      </c>
      <c r="O88" s="15" t="e">
        <f>'Schulleitungen Regelschule'!#REF!</f>
        <v>#REF!</v>
      </c>
      <c r="P88" s="15" t="e">
        <f>'Schulleitungen Regelschule'!#REF!</f>
        <v>#REF!</v>
      </c>
      <c r="Q88" s="15" t="str">
        <f>'Schulleitungen Regelschule'!L76</f>
        <v>St. Gallen</v>
      </c>
      <c r="R88" s="27"/>
      <c r="S88" s="27" t="e">
        <f>'Schulleitungen Regelschule'!#REF!</f>
        <v>#REF!</v>
      </c>
      <c r="T88" s="104">
        <v>20</v>
      </c>
      <c r="U88" s="114"/>
      <c r="V88" s="108"/>
      <c r="W88" s="22" t="s">
        <v>2260</v>
      </c>
      <c r="X88" s="22"/>
      <c r="Y88" s="22"/>
    </row>
    <row r="89" spans="1:27" ht="16.5" customHeight="1">
      <c r="A89" s="18" t="str">
        <f>Schulpräsidien!B26</f>
        <v>Gams (EG)</v>
      </c>
      <c r="B89" s="18" t="str">
        <f>Schulpräsidien!F26</f>
        <v xml:space="preserve">Gemeinde Gams </v>
      </c>
      <c r="C89" s="18" t="str">
        <f>Schulpräsidien!G26</f>
        <v>Haagerstrasse 5,</v>
      </c>
      <c r="D89" s="18" t="str">
        <f>Schulpräsidien!I26</f>
        <v>9473</v>
      </c>
      <c r="E89" s="18" t="str">
        <f>Schulpräsidien!J26</f>
        <v>Gams</v>
      </c>
      <c r="F89" s="18" t="str">
        <f>Schulpräsidien!C26</f>
        <v>Herr</v>
      </c>
      <c r="G89" s="18" t="str">
        <f>Schulpräsidien!D26</f>
        <v>Matthias</v>
      </c>
      <c r="H89" s="18" t="str">
        <f>Schulpräsidien!E26</f>
        <v>Wettstein</v>
      </c>
      <c r="I89" s="18"/>
      <c r="J89" s="18"/>
      <c r="K89" s="19" t="str">
        <f>Schulpräsidien!M26</f>
        <v>matthias.wettstein@gams.ch</v>
      </c>
      <c r="L89" s="19" t="str">
        <f>Schulpräsidien!N26</f>
        <v>53</v>
      </c>
      <c r="M89" s="19" t="str">
        <f>Schulpräsidien!O26</f>
        <v>Schulratspräsident Gmde</v>
      </c>
      <c r="N89" s="19">
        <f>Schulpräsidien!P26</f>
        <v>0</v>
      </c>
      <c r="O89" s="19" t="str">
        <f>Schulpräsidien!U26</f>
        <v>33</v>
      </c>
      <c r="P89" s="19" t="str">
        <f>Schulpräsidien!V26</f>
        <v>4</v>
      </c>
      <c r="Q89" s="19" t="str">
        <f>Schulpräsidien!W26</f>
        <v>Werdenberg</v>
      </c>
      <c r="R89" s="26"/>
      <c r="S89" s="26"/>
      <c r="T89" s="116" t="s">
        <v>1411</v>
      </c>
      <c r="U89" s="114"/>
      <c r="V89" s="110"/>
      <c r="W89" s="20"/>
      <c r="X89" s="20"/>
      <c r="Y89" s="20" t="s">
        <v>2260</v>
      </c>
    </row>
    <row r="90" spans="1:27" ht="16.5" customHeight="1">
      <c r="A90" s="344" t="str">
        <f>Schulverwaltung!A25</f>
        <v>Gams</v>
      </c>
      <c r="B90" s="344" t="str">
        <f>Schulverwaltung!E25</f>
        <v xml:space="preserve">Gemeinde Gams </v>
      </c>
      <c r="C90" s="344" t="str">
        <f>Schulverwaltung!F25</f>
        <v>Haagerstrasse 5</v>
      </c>
      <c r="D90" s="344" t="str">
        <f>Schulverwaltung!H25</f>
        <v>9473</v>
      </c>
      <c r="E90" s="344" t="str">
        <f>Schulverwaltung!I25</f>
        <v>Gams</v>
      </c>
      <c r="F90" s="344" t="str">
        <f>Schulverwaltung!B25</f>
        <v>Frau</v>
      </c>
      <c r="G90" s="344" t="str">
        <f>Schulverwaltung!C25</f>
        <v>Monika</v>
      </c>
      <c r="H90" s="350" t="str">
        <f>Schulverwaltung!D25</f>
        <v>Nyffeler</v>
      </c>
      <c r="I90" s="344"/>
      <c r="J90" s="344"/>
      <c r="K90" s="344" t="str">
        <f>Schulverwaltung!L25</f>
        <v>monika.nyffeler@gams.ch</v>
      </c>
      <c r="L90" s="344" t="str">
        <f>Schulverwaltung!M25</f>
        <v>63</v>
      </c>
      <c r="M90" s="344" t="str">
        <f>Schulverwaltung!N25</f>
        <v>Schulsekretärin Gmde</v>
      </c>
      <c r="N90" s="344" t="str">
        <f>Schulverwaltung!O25</f>
        <v>081 771 53 66</v>
      </c>
      <c r="O90" s="344" t="str">
        <f>Schulverwaltung!P25</f>
        <v>33</v>
      </c>
      <c r="P90" s="344" t="str">
        <f>Schulverwaltung!Q25</f>
        <v>4</v>
      </c>
      <c r="Q90" s="344" t="str">
        <f>Schulverwaltung!R25</f>
        <v>Werdenberg</v>
      </c>
      <c r="R90" s="345" t="e">
        <f>'Schulleitungen Regelschule'!#REF!</f>
        <v>#REF!</v>
      </c>
      <c r="S90" s="345">
        <f>14+13+20</f>
        <v>47</v>
      </c>
      <c r="T90" s="346">
        <v>15</v>
      </c>
      <c r="U90" s="347"/>
      <c r="V90" s="348"/>
      <c r="W90" s="349"/>
      <c r="X90" s="349" t="s">
        <v>2260</v>
      </c>
      <c r="Y90" s="349"/>
    </row>
    <row r="91" spans="1:27" ht="16.5" customHeight="1">
      <c r="A91" s="97" t="str">
        <f>'Schulleitungen Regelschule'!A79</f>
        <v>Gams</v>
      </c>
      <c r="B91" s="97" t="e">
        <f>'Schulleitungen Regelschule'!#REF!</f>
        <v>#REF!</v>
      </c>
      <c r="C91" s="97" t="e">
        <f>'Schulleitungen Regelschule'!#REF!</f>
        <v>#REF!</v>
      </c>
      <c r="D91" s="97" t="e">
        <f>'Schulleitungen Regelschule'!#REF!</f>
        <v>#REF!</v>
      </c>
      <c r="E91" s="97" t="e">
        <f>'Schulleitungen Regelschule'!#REF!</f>
        <v>#REF!</v>
      </c>
      <c r="F91" s="97" t="str">
        <f>'Schulleitungen Regelschule'!B79</f>
        <v>Frau</v>
      </c>
      <c r="G91" s="97" t="str">
        <f>'Schulleitungen Regelschule'!C79</f>
        <v>Sandra</v>
      </c>
      <c r="H91" s="97" t="str">
        <f>'Schulleitungen Regelschule'!D79</f>
        <v>Forrer-Frehner</v>
      </c>
      <c r="I91" s="97" t="e">
        <f>'Schulleitungen Regelschule'!#REF!</f>
        <v>#REF!</v>
      </c>
      <c r="J91" s="97" t="e">
        <f>'Schulleitungen Regelschule'!#REF!</f>
        <v>#REF!</v>
      </c>
      <c r="K91" s="97" t="str">
        <f>'Schulleitungen Regelschule'!I79</f>
        <v>sandra.forreratgams.ch</v>
      </c>
      <c r="L91" s="97" t="str">
        <f>'Schulleitungen Regelschule'!J79</f>
        <v>72</v>
      </c>
      <c r="M91" s="97" t="str">
        <f>'Schulleitungen Regelschule'!K79</f>
        <v>Schulleitung KG/PS</v>
      </c>
      <c r="N91" s="97" t="e">
        <f>'Schulleitungen Regelschule'!#REF!</f>
        <v>#REF!</v>
      </c>
      <c r="O91" s="97" t="e">
        <f>'Schulleitungen Regelschule'!#REF!</f>
        <v>#REF!</v>
      </c>
      <c r="P91" s="97" t="e">
        <f>'Schulleitungen Regelschule'!#REF!</f>
        <v>#REF!</v>
      </c>
      <c r="Q91" s="97" t="str">
        <f>'Schulleitungen Regelschule'!L79</f>
        <v>Werdenberg</v>
      </c>
      <c r="R91" s="97" t="e">
        <f>'Schulleitungen Regelschule'!#REF!</f>
        <v>#REF!</v>
      </c>
      <c r="S91" s="97" t="e">
        <f>'Schulleitungen Regelschule'!#REF!</f>
        <v>#REF!</v>
      </c>
      <c r="T91" s="104">
        <v>0</v>
      </c>
      <c r="U91" s="114"/>
      <c r="V91" s="108"/>
      <c r="W91" s="22" t="s">
        <v>2260</v>
      </c>
      <c r="X91" s="22"/>
      <c r="Y91" s="22"/>
    </row>
    <row r="92" spans="1:27" ht="16.5" customHeight="1">
      <c r="A92" s="18" t="str">
        <f>Schulpräsidien!B27</f>
        <v>Goldach (EG)</v>
      </c>
      <c r="B92" s="18" t="str">
        <f>Schulpräsidien!F27</f>
        <v xml:space="preserve">Gemeinde Goldach </v>
      </c>
      <c r="C92" s="18" t="str">
        <f>Schulpräsidien!G27</f>
        <v>Hauptstrasse 2</v>
      </c>
      <c r="D92" s="18" t="str">
        <f>Schulpräsidien!I27</f>
        <v>9403</v>
      </c>
      <c r="E92" s="18" t="str">
        <f>Schulpräsidien!J27</f>
        <v>Goldach</v>
      </c>
      <c r="F92" s="18" t="str">
        <f>Schulpräsidien!C27</f>
        <v>Herr</v>
      </c>
      <c r="G92" s="18" t="str">
        <f>Schulpräsidien!D27</f>
        <v>Andreas</v>
      </c>
      <c r="H92" s="18" t="str">
        <f>Schulpräsidien!E27</f>
        <v>Weh</v>
      </c>
      <c r="I92" s="18"/>
      <c r="J92" s="18"/>
      <c r="K92" s="19" t="str">
        <f>Schulpräsidien!M27</f>
        <v>andreas.weh@goldach.ch</v>
      </c>
      <c r="L92" s="19" t="str">
        <f>Schulpräsidien!N27</f>
        <v>53</v>
      </c>
      <c r="M92" s="19" t="str">
        <f>Schulpräsidien!O27</f>
        <v>Schulratspräsident Gmde</v>
      </c>
      <c r="N92" s="19">
        <f>Schulpräsidien!P27</f>
        <v>0</v>
      </c>
      <c r="O92" s="19" t="str">
        <f>Schulpräsidien!U27</f>
        <v>15</v>
      </c>
      <c r="P92" s="19" t="str">
        <f>Schulpräsidien!V27</f>
        <v>2</v>
      </c>
      <c r="Q92" s="19" t="str">
        <f>Schulpräsidien!W27</f>
        <v>Rorschach</v>
      </c>
      <c r="R92" s="26"/>
      <c r="S92" s="26"/>
      <c r="T92" s="116" t="s">
        <v>140</v>
      </c>
      <c r="U92" s="114"/>
      <c r="V92" s="110"/>
      <c r="W92" s="20"/>
      <c r="X92" s="20"/>
      <c r="Y92" s="20" t="s">
        <v>2260</v>
      </c>
    </row>
    <row r="93" spans="1:27" ht="16.5" customHeight="1">
      <c r="A93" s="15" t="str">
        <f>'Schulleitungen Regelschule'!A80</f>
        <v>Goldach</v>
      </c>
      <c r="B93" s="15" t="e">
        <f>'Schulleitungen Regelschule'!#REF!</f>
        <v>#REF!</v>
      </c>
      <c r="C93" s="15" t="e">
        <f>'Schulleitungen Regelschule'!#REF!</f>
        <v>#REF!</v>
      </c>
      <c r="D93" s="15" t="e">
        <f>'Schulleitungen Regelschule'!#REF!</f>
        <v>#REF!</v>
      </c>
      <c r="E93" s="15" t="e">
        <f>'Schulleitungen Regelschule'!#REF!</f>
        <v>#REF!</v>
      </c>
      <c r="F93" s="15" t="str">
        <f>'Schulleitungen Regelschule'!B80</f>
        <v>Frau</v>
      </c>
      <c r="G93" s="15" t="str">
        <f>'Schulleitungen Regelschule'!C80</f>
        <v>Maya</v>
      </c>
      <c r="H93" s="15" t="str">
        <f>'Schulleitungen Regelschule'!D80</f>
        <v>Boppart</v>
      </c>
      <c r="I93" s="15" t="e">
        <f>'Schulleitungen Regelschule'!#REF!</f>
        <v>#REF!</v>
      </c>
      <c r="J93" s="15" t="e">
        <f>'Schulleitungen Regelschule'!#REF!</f>
        <v>#REF!</v>
      </c>
      <c r="K93" s="15" t="str">
        <f>'Schulleitungen Regelschule'!I80</f>
        <v>maya.boppartatgoldach.ch</v>
      </c>
      <c r="L93" s="15" t="str">
        <f>'Schulleitungen Regelschule'!J80</f>
        <v>73</v>
      </c>
      <c r="M93" s="15" t="str">
        <f>'Schulleitungen Regelschule'!K80</f>
        <v>Schulleitung OS</v>
      </c>
      <c r="N93" s="15" t="e">
        <f>'Schulleitungen Regelschule'!#REF!</f>
        <v>#REF!</v>
      </c>
      <c r="O93" s="15" t="e">
        <f>'Schulleitungen Regelschule'!#REF!</f>
        <v>#REF!</v>
      </c>
      <c r="P93" s="15" t="e">
        <f>'Schulleitungen Regelschule'!#REF!</f>
        <v>#REF!</v>
      </c>
      <c r="Q93" s="15" t="str">
        <f>'Schulleitungen Regelschule'!L80</f>
        <v>Rorschach</v>
      </c>
      <c r="R93" s="27" t="e">
        <f>'Schulleitungen Regelschule'!#REF!</f>
        <v>#REF!</v>
      </c>
      <c r="S93" s="27" t="e">
        <f>'Schulleitungen Regelschule'!#REF!</f>
        <v>#REF!</v>
      </c>
      <c r="T93" s="104">
        <v>36</v>
      </c>
      <c r="U93" s="114"/>
      <c r="V93" s="110"/>
      <c r="W93" s="22" t="s">
        <v>2260</v>
      </c>
      <c r="X93" s="22"/>
      <c r="Y93" s="22"/>
      <c r="AA93" s="44"/>
    </row>
    <row r="94" spans="1:27" ht="16.5" customHeight="1">
      <c r="A94" s="13" t="str">
        <f>'Schulleitungen Regelschule'!A83</f>
        <v>Goldach</v>
      </c>
      <c r="B94" s="13" t="e">
        <f>'Schulleitungen Regelschule'!#REF!</f>
        <v>#REF!</v>
      </c>
      <c r="C94" s="13" t="e">
        <f>'Schulleitungen Regelschule'!#REF!</f>
        <v>#REF!</v>
      </c>
      <c r="D94" s="13" t="e">
        <f>'Schulleitungen Regelschule'!#REF!</f>
        <v>#REF!</v>
      </c>
      <c r="E94" s="13" t="e">
        <f>'Schulleitungen Regelschule'!#REF!</f>
        <v>#REF!</v>
      </c>
      <c r="F94" s="13" t="str">
        <f>'Schulleitungen Regelschule'!B83</f>
        <v>Herr</v>
      </c>
      <c r="G94" s="13" t="str">
        <f>'Schulleitungen Regelschule'!C83</f>
        <v>Ruiz</v>
      </c>
      <c r="H94" s="13" t="str">
        <f>'Schulleitungen Regelschule'!D83</f>
        <v>Roberto</v>
      </c>
      <c r="I94" s="13" t="e">
        <f>'Schulleitungen Regelschule'!#REF!</f>
        <v>#REF!</v>
      </c>
      <c r="J94" s="13" t="e">
        <f>'Schulleitungen Regelschule'!#REF!</f>
        <v>#REF!</v>
      </c>
      <c r="K94" s="13" t="str">
        <f>'Schulleitungen Regelschule'!I83</f>
        <v>roberto.ruizatgoldach.ch</v>
      </c>
      <c r="L94" s="13" t="str">
        <f>'Schulleitungen Regelschule'!J83</f>
        <v>72</v>
      </c>
      <c r="M94" s="13" t="str">
        <f>'Schulleitungen Regelschule'!K83</f>
        <v>Schulleitung KG/PS</v>
      </c>
      <c r="N94" s="13" t="e">
        <f>'Schulleitungen Regelschule'!#REF!</f>
        <v>#REF!</v>
      </c>
      <c r="O94" s="13" t="e">
        <f>'Schulleitungen Regelschule'!#REF!</f>
        <v>#REF!</v>
      </c>
      <c r="P94" s="13" t="e">
        <f>'Schulleitungen Regelschule'!#REF!</f>
        <v>#REF!</v>
      </c>
      <c r="Q94" s="13" t="str">
        <f>'Schulleitungen Regelschule'!L83</f>
        <v>Rorschach</v>
      </c>
      <c r="R94" s="25" t="e">
        <f>'Schulleitungen Regelschule'!#REF!</f>
        <v>#REF!</v>
      </c>
      <c r="S94" s="25" t="e">
        <f>'Schulleitungen Regelschule'!#REF!</f>
        <v>#REF!</v>
      </c>
      <c r="T94" s="226">
        <v>24</v>
      </c>
      <c r="U94" s="114"/>
      <c r="V94" s="108"/>
      <c r="W94" s="17" t="s">
        <v>2260</v>
      </c>
      <c r="X94" s="17"/>
      <c r="Y94" s="17"/>
    </row>
    <row r="95" spans="1:27" ht="16.5" customHeight="1">
      <c r="A95" s="13" t="str">
        <f>'Schulleitungen Regelschule'!A81</f>
        <v>Goldach</v>
      </c>
      <c r="B95" s="13" t="e">
        <f>'Schulleitungen Regelschule'!#REF!</f>
        <v>#REF!</v>
      </c>
      <c r="C95" s="13" t="e">
        <f>'Schulleitungen Regelschule'!#REF!</f>
        <v>#REF!</v>
      </c>
      <c r="D95" s="13" t="e">
        <f>'Schulleitungen Regelschule'!#REF!</f>
        <v>#REF!</v>
      </c>
      <c r="E95" s="13" t="e">
        <f>'Schulleitungen Regelschule'!#REF!</f>
        <v>#REF!</v>
      </c>
      <c r="F95" s="13" t="str">
        <f>'Schulleitungen Regelschule'!B81</f>
        <v>Frau</v>
      </c>
      <c r="G95" s="13" t="str">
        <f>'Schulleitungen Regelschule'!C81</f>
        <v>Esther</v>
      </c>
      <c r="H95" s="13" t="str">
        <f>'Schulleitungen Regelschule'!D81</f>
        <v>Marte</v>
      </c>
      <c r="I95" s="13" t="e">
        <f>'Schulleitungen Regelschule'!#REF!</f>
        <v>#REF!</v>
      </c>
      <c r="J95" s="13" t="e">
        <f>'Schulleitungen Regelschule'!#REF!</f>
        <v>#REF!</v>
      </c>
      <c r="K95" s="13" t="str">
        <f>'Schulleitungen Regelschule'!I81</f>
        <v>esther.marteatgoldach.ch</v>
      </c>
      <c r="L95" s="13" t="str">
        <f>'Schulleitungen Regelschule'!J81</f>
        <v>72</v>
      </c>
      <c r="M95" s="13" t="str">
        <f>'Schulleitungen Regelschule'!K81</f>
        <v>Schulleitung KG/PS</v>
      </c>
      <c r="N95" s="13" t="e">
        <f>'Schulleitungen Regelschule'!#REF!</f>
        <v>#REF!</v>
      </c>
      <c r="O95" s="13" t="e">
        <f>'Schulleitungen Regelschule'!#REF!</f>
        <v>#REF!</v>
      </c>
      <c r="P95" s="13" t="e">
        <f>'Schulleitungen Regelschule'!#REF!</f>
        <v>#REF!</v>
      </c>
      <c r="Q95" s="13" t="str">
        <f>'Schulleitungen Regelschule'!L81</f>
        <v>Rorschach</v>
      </c>
      <c r="R95" s="25" t="e">
        <f>'Schulleitungen Regelschule'!#REF!</f>
        <v>#REF!</v>
      </c>
      <c r="S95" s="25" t="e">
        <f>'Schulleitungen Regelschule'!#REF!</f>
        <v>#REF!</v>
      </c>
      <c r="T95" s="226">
        <v>45</v>
      </c>
      <c r="U95" s="114"/>
      <c r="V95" s="108"/>
      <c r="W95" s="17" t="s">
        <v>2260</v>
      </c>
      <c r="X95" s="17"/>
      <c r="Y95" s="17"/>
    </row>
    <row r="96" spans="1:27" ht="16.5" customHeight="1">
      <c r="A96" s="344" t="str">
        <f>Schulverwaltung!A27</f>
        <v>Gommiswald</v>
      </c>
      <c r="B96" s="344" t="str">
        <f>Schulverwaltung!E27</f>
        <v>Schule Gommiswald</v>
      </c>
      <c r="C96" s="344" t="str">
        <f>Schulverwaltung!F27</f>
        <v>Rietwiesstrasse 11</v>
      </c>
      <c r="D96" s="344" t="str">
        <f>Schulverwaltung!H27</f>
        <v>8737</v>
      </c>
      <c r="E96" s="344" t="str">
        <f>Schulverwaltung!I27</f>
        <v>Gommiswald</v>
      </c>
      <c r="F96" s="344" t="str">
        <f>Schulverwaltung!B27</f>
        <v>Frau</v>
      </c>
      <c r="G96" s="344" t="str">
        <f>Schulverwaltung!C27</f>
        <v>Michèle</v>
      </c>
      <c r="H96" s="344" t="str">
        <f>Schulverwaltung!D27</f>
        <v>Schneck</v>
      </c>
      <c r="I96" s="344"/>
      <c r="J96" s="344"/>
      <c r="K96" s="344" t="str">
        <f>Schulverwaltung!L27</f>
        <v>michele.schneck@gommiswald.ch</v>
      </c>
      <c r="L96" s="344" t="str">
        <f>Schulverwaltung!M27</f>
        <v>63</v>
      </c>
      <c r="M96" s="344" t="str">
        <f>Schulverwaltung!N27</f>
        <v>Schulsekretärin Gmde</v>
      </c>
      <c r="N96" s="344" t="str">
        <f>Schulverwaltung!O27</f>
        <v>058 228 70 70</v>
      </c>
      <c r="O96" s="344" t="str">
        <f>Schulverwaltung!P27</f>
        <v>52</v>
      </c>
      <c r="P96" s="344" t="str">
        <f>Schulverwaltung!Q27</f>
        <v>6</v>
      </c>
      <c r="Q96" s="344" t="str">
        <f>Schulverwaltung!R27</f>
        <v>See-Gaster</v>
      </c>
      <c r="R96" s="345" t="e">
        <f>'Schulleitungen Regelschule'!#REF!</f>
        <v>#REF!</v>
      </c>
      <c r="S96" s="345">
        <f>20+43+9</f>
        <v>72</v>
      </c>
      <c r="T96" s="346">
        <v>13</v>
      </c>
      <c r="U96" s="347"/>
      <c r="V96" s="348"/>
      <c r="W96" s="349"/>
      <c r="X96" s="349" t="s">
        <v>2260</v>
      </c>
      <c r="Y96" s="349"/>
    </row>
    <row r="97" spans="1:27" ht="16.5" customHeight="1">
      <c r="A97" s="18" t="str">
        <f>Schulpräsidien!B28</f>
        <v>Gommiswald (EG)</v>
      </c>
      <c r="B97" s="18" t="str">
        <f>Schulpräsidien!F28</f>
        <v xml:space="preserve">Schulhaus Primarium </v>
      </c>
      <c r="C97" s="18" t="str">
        <f>Schulpräsidien!G28</f>
        <v>Rietwiesstrasse 11</v>
      </c>
      <c r="D97" s="18" t="str">
        <f>Schulpräsidien!I28</f>
        <v>8737</v>
      </c>
      <c r="E97" s="18" t="str">
        <f>Schulpräsidien!J28</f>
        <v>Gommiswald</v>
      </c>
      <c r="F97" s="18" t="str">
        <f>Schulpräsidien!C28</f>
        <v>Frau</v>
      </c>
      <c r="G97" s="18" t="str">
        <f>Schulpräsidien!D28</f>
        <v>Irene</v>
      </c>
      <c r="H97" s="18" t="str">
        <f>Schulpräsidien!E28</f>
        <v>Egli-Hornung</v>
      </c>
      <c r="I97" s="18"/>
      <c r="J97" s="18"/>
      <c r="K97" s="19" t="str">
        <f>Schulpräsidien!M28</f>
        <v>irene.egli@gommiswald.ch</v>
      </c>
      <c r="L97" s="19" t="str">
        <f>Schulpräsidien!N28</f>
        <v>56</v>
      </c>
      <c r="M97" s="19" t="str">
        <f>Schulpräsidien!O28</f>
        <v>Rektorin</v>
      </c>
      <c r="N97" s="19" t="str">
        <f>Schulpräsidien!P28</f>
        <v>055 283 23 80</v>
      </c>
      <c r="O97" s="19" t="str">
        <f>Schulpräsidien!U28</f>
        <v>52</v>
      </c>
      <c r="P97" s="19" t="str">
        <f>Schulpräsidien!V28</f>
        <v>6</v>
      </c>
      <c r="Q97" s="19" t="str">
        <f>Schulpräsidien!W28</f>
        <v>See-Gaster</v>
      </c>
      <c r="R97" s="26"/>
      <c r="S97" s="26"/>
      <c r="T97" s="116" t="s">
        <v>1411</v>
      </c>
      <c r="U97" s="114"/>
      <c r="V97" s="110"/>
      <c r="W97" s="20"/>
      <c r="X97" s="20"/>
      <c r="Y97" s="20" t="s">
        <v>2260</v>
      </c>
    </row>
    <row r="98" spans="1:27" ht="16.5" customHeight="1">
      <c r="A98" s="13" t="str">
        <f>'Schulleitungen Regelschule'!A93</f>
        <v>Gossau</v>
      </c>
      <c r="B98" s="13" t="e">
        <f>'Schulleitungen Regelschule'!#REF!</f>
        <v>#REF!</v>
      </c>
      <c r="C98" s="13" t="e">
        <f>'Schulleitungen Regelschule'!#REF!</f>
        <v>#REF!</v>
      </c>
      <c r="D98" s="13" t="e">
        <f>'Schulleitungen Regelschule'!#REF!</f>
        <v>#REF!</v>
      </c>
      <c r="E98" s="13" t="e">
        <f>'Schulleitungen Regelschule'!#REF!</f>
        <v>#REF!</v>
      </c>
      <c r="F98" s="13" t="str">
        <f>'Schulleitungen Regelschule'!B93</f>
        <v>Herr</v>
      </c>
      <c r="G98" s="13" t="str">
        <f>'Schulleitungen Regelschule'!C93</f>
        <v>Roger</v>
      </c>
      <c r="H98" s="13" t="str">
        <f>'Schulleitungen Regelschule'!D93</f>
        <v>John</v>
      </c>
      <c r="I98" s="13" t="e">
        <f>'Schulleitungen Regelschule'!#REF!</f>
        <v>#REF!</v>
      </c>
      <c r="J98" s="13" t="e">
        <f>'Schulleitungen Regelschule'!#REF!</f>
        <v>#REF!</v>
      </c>
      <c r="K98" s="13" t="str">
        <f>'Schulleitungen Regelschule'!I93</f>
        <v>roger.johnatschulegossau.ch</v>
      </c>
      <c r="L98" s="13" t="str">
        <f>'Schulleitungen Regelschule'!J93</f>
        <v>73</v>
      </c>
      <c r="M98" s="13" t="str">
        <f>'Schulleitungen Regelschule'!K93</f>
        <v>Schulleitung OS</v>
      </c>
      <c r="N98" s="13" t="e">
        <f>'Schulleitungen Regelschule'!#REF!</f>
        <v>#REF!</v>
      </c>
      <c r="O98" s="13" t="e">
        <f>'Schulleitungen Regelschule'!#REF!</f>
        <v>#REF!</v>
      </c>
      <c r="P98" s="13" t="e">
        <f>'Schulleitungen Regelschule'!#REF!</f>
        <v>#REF!</v>
      </c>
      <c r="Q98" s="13" t="str">
        <f>'Schulleitungen Regelschule'!L93</f>
        <v>St. Gallen</v>
      </c>
      <c r="R98" s="25" t="e">
        <f>'Schulleitungen Regelschule'!#REF!</f>
        <v>#REF!</v>
      </c>
      <c r="S98" s="25" t="e">
        <f>'Schulleitungen Regelschule'!#REF!</f>
        <v>#REF!</v>
      </c>
      <c r="T98" s="104">
        <v>3</v>
      </c>
      <c r="U98" s="114"/>
      <c r="V98" s="108"/>
      <c r="W98" s="17" t="s">
        <v>2260</v>
      </c>
      <c r="X98" s="17"/>
      <c r="Y98" s="17"/>
      <c r="Z98" s="23" t="s">
        <v>3644</v>
      </c>
      <c r="AA98" s="44"/>
    </row>
    <row r="99" spans="1:27" ht="16.5" customHeight="1">
      <c r="A99" s="13" t="str">
        <f>'Schulleitungen Regelschule'!A88</f>
        <v>Gossau</v>
      </c>
      <c r="B99" s="13" t="e">
        <f>'Schulleitungen Regelschule'!#REF!</f>
        <v>#REF!</v>
      </c>
      <c r="C99" s="13" t="e">
        <f>'Schulleitungen Regelschule'!#REF!</f>
        <v>#REF!</v>
      </c>
      <c r="D99" s="13" t="e">
        <f>'Schulleitungen Regelschule'!#REF!</f>
        <v>#REF!</v>
      </c>
      <c r="E99" s="13" t="e">
        <f>'Schulleitungen Regelschule'!#REF!</f>
        <v>#REF!</v>
      </c>
      <c r="F99" s="13" t="str">
        <f>'Schulleitungen Regelschule'!B88</f>
        <v>Herr</v>
      </c>
      <c r="G99" s="13" t="str">
        <f>'Schulleitungen Regelschule'!C88</f>
        <v>Thomas</v>
      </c>
      <c r="H99" s="13" t="str">
        <f>'Schulleitungen Regelschule'!D88</f>
        <v>Eberle</v>
      </c>
      <c r="I99" s="13" t="e">
        <f>'Schulleitungen Regelschule'!#REF!</f>
        <v>#REF!</v>
      </c>
      <c r="J99" s="13" t="e">
        <f>'Schulleitungen Regelschule'!#REF!</f>
        <v>#REF!</v>
      </c>
      <c r="K99" s="13" t="str">
        <f>'Schulleitungen Regelschule'!I88</f>
        <v>thomas.eberleatschulegossau.ch</v>
      </c>
      <c r="L99" s="13" t="str">
        <f>'Schulleitungen Regelschule'!J88</f>
        <v>73</v>
      </c>
      <c r="M99" s="13" t="str">
        <f>'Schulleitungen Regelschule'!K88</f>
        <v>Schulleitung OS</v>
      </c>
      <c r="N99" s="13" t="e">
        <f>'Schulleitungen Regelschule'!#REF!</f>
        <v>#REF!</v>
      </c>
      <c r="O99" s="13" t="e">
        <f>'Schulleitungen Regelschule'!#REF!</f>
        <v>#REF!</v>
      </c>
      <c r="P99" s="13" t="e">
        <f>'Schulleitungen Regelschule'!#REF!</f>
        <v>#REF!</v>
      </c>
      <c r="Q99" s="13" t="str">
        <f>'Schulleitungen Regelschule'!L88</f>
        <v>St. Gallen</v>
      </c>
      <c r="R99" s="25" t="e">
        <f>'Schulleitungen Regelschule'!#REF!</f>
        <v>#REF!</v>
      </c>
      <c r="S99" s="25" t="e">
        <f>'Schulleitungen Regelschule'!#REF!</f>
        <v>#REF!</v>
      </c>
      <c r="T99" s="104">
        <v>5</v>
      </c>
      <c r="U99" s="114"/>
      <c r="V99" s="108"/>
      <c r="W99" s="17" t="s">
        <v>2260</v>
      </c>
      <c r="X99" s="17"/>
      <c r="Y99" s="17"/>
    </row>
    <row r="100" spans="1:27" ht="16.5" customHeight="1">
      <c r="A100" s="18" t="str">
        <f>Schulpräsidien!B29</f>
        <v>Gossau (EG)</v>
      </c>
      <c r="B100" s="18" t="str">
        <f>Schulpräsidien!F29</f>
        <v xml:space="preserve">Schule der Stadt Gossau </v>
      </c>
      <c r="C100" s="18" t="str">
        <f>Schulpräsidien!G29</f>
        <v>Merkurstrasse 12</v>
      </c>
      <c r="D100" s="18" t="str">
        <f>Schulpräsidien!I29</f>
        <v>9201</v>
      </c>
      <c r="E100" s="18" t="str">
        <f>Schulpräsidien!J29</f>
        <v>Gossau</v>
      </c>
      <c r="F100" s="18" t="str">
        <f>Schulpräsidien!C29</f>
        <v>Herr</v>
      </c>
      <c r="G100" s="18" t="str">
        <f>Schulpräsidien!D29</f>
        <v>Stefan</v>
      </c>
      <c r="H100" s="18" t="str">
        <f>Schulpräsidien!E29</f>
        <v>Rindlisbacher</v>
      </c>
      <c r="I100" s="18"/>
      <c r="J100" s="18"/>
      <c r="K100" s="19" t="str">
        <f>Schulpräsidien!M29</f>
        <v>stefan.rindlisbacher@stadtgossau.ch</v>
      </c>
      <c r="L100" s="19" t="str">
        <f>Schulpräsidien!N29</f>
        <v>53</v>
      </c>
      <c r="M100" s="19" t="str">
        <f>Schulpräsidien!O29</f>
        <v>Schulratspräsident Gmde</v>
      </c>
      <c r="N100" s="19" t="str">
        <f>Schulpräsidien!P29</f>
        <v>071 390 19 59</v>
      </c>
      <c r="O100" s="19" t="str">
        <f>Schulpräsidien!U29</f>
        <v>1</v>
      </c>
      <c r="P100" s="19" t="str">
        <f>Schulpräsidien!V29</f>
        <v>1</v>
      </c>
      <c r="Q100" s="19" t="str">
        <f>Schulpräsidien!W29</f>
        <v>St. Gallen</v>
      </c>
      <c r="R100" s="26"/>
      <c r="S100" s="26"/>
      <c r="T100" s="116" t="s">
        <v>30</v>
      </c>
      <c r="U100" s="114"/>
      <c r="V100" s="110"/>
      <c r="W100" s="20"/>
      <c r="X100" s="20"/>
      <c r="Y100" s="20" t="s">
        <v>2260</v>
      </c>
    </row>
    <row r="101" spans="1:27" ht="16.5" customHeight="1">
      <c r="A101" s="13" t="str">
        <f>'Schulleitungen Regelschule'!A94</f>
        <v>Gossau</v>
      </c>
      <c r="B101" s="13" t="e">
        <f>'Schulleitungen Regelschule'!#REF!</f>
        <v>#REF!</v>
      </c>
      <c r="C101" s="13" t="e">
        <f>'Schulleitungen Regelschule'!#REF!</f>
        <v>#REF!</v>
      </c>
      <c r="D101" s="13" t="e">
        <f>'Schulleitungen Regelschule'!#REF!</f>
        <v>#REF!</v>
      </c>
      <c r="E101" s="13" t="e">
        <f>'Schulleitungen Regelschule'!#REF!</f>
        <v>#REF!</v>
      </c>
      <c r="F101" s="13" t="str">
        <f>'Schulleitungen Regelschule'!B94</f>
        <v>Herr</v>
      </c>
      <c r="G101" s="13" t="str">
        <f>'Schulleitungen Regelschule'!C94</f>
        <v>Robert</v>
      </c>
      <c r="H101" s="13" t="str">
        <f>'Schulleitungen Regelschule'!D94</f>
        <v>Züger</v>
      </c>
      <c r="I101" s="13" t="e">
        <f>'Schulleitungen Regelschule'!#REF!</f>
        <v>#REF!</v>
      </c>
      <c r="J101" s="13" t="e">
        <f>'Schulleitungen Regelschule'!#REF!</f>
        <v>#REF!</v>
      </c>
      <c r="K101" s="13" t="str">
        <f>'Schulleitungen Regelschule'!I94</f>
        <v>robert.zuegeratschulegossau.ch</v>
      </c>
      <c r="L101" s="13" t="str">
        <f>'Schulleitungen Regelschule'!J94</f>
        <v>72</v>
      </c>
      <c r="M101" s="13" t="str">
        <f>'Schulleitungen Regelschule'!K94</f>
        <v>Schulleitung KG/PS</v>
      </c>
      <c r="N101" s="13" t="e">
        <f>'Schulleitungen Regelschule'!#REF!</f>
        <v>#REF!</v>
      </c>
      <c r="O101" s="13" t="e">
        <f>'Schulleitungen Regelschule'!#REF!</f>
        <v>#REF!</v>
      </c>
      <c r="P101" s="13" t="e">
        <f>'Schulleitungen Regelschule'!#REF!</f>
        <v>#REF!</v>
      </c>
      <c r="Q101" s="13" t="str">
        <f>'Schulleitungen Regelschule'!L94</f>
        <v>St. Gallen</v>
      </c>
      <c r="R101" s="25" t="e">
        <f>'Schulleitungen Regelschule'!#REF!</f>
        <v>#REF!</v>
      </c>
      <c r="S101" s="25" t="e">
        <f>'Schulleitungen Regelschule'!#REF!</f>
        <v>#REF!</v>
      </c>
      <c r="T101" s="104">
        <v>3</v>
      </c>
      <c r="U101" s="114"/>
      <c r="V101" s="108"/>
      <c r="W101" s="17" t="s">
        <v>2260</v>
      </c>
      <c r="X101" s="17"/>
      <c r="Y101" s="17"/>
    </row>
    <row r="102" spans="1:27" ht="16.5" customHeight="1">
      <c r="A102" s="13" t="str">
        <f>'Schulleitungen Regelschule'!A89</f>
        <v>Gossau</v>
      </c>
      <c r="B102" s="13" t="e">
        <f>'Schulleitungen Regelschule'!#REF!</f>
        <v>#REF!</v>
      </c>
      <c r="C102" s="13" t="e">
        <f>'Schulleitungen Regelschule'!#REF!</f>
        <v>#REF!</v>
      </c>
      <c r="D102" s="13" t="e">
        <f>'Schulleitungen Regelschule'!#REF!</f>
        <v>#REF!</v>
      </c>
      <c r="E102" s="13" t="e">
        <f>'Schulleitungen Regelschule'!#REF!</f>
        <v>#REF!</v>
      </c>
      <c r="F102" s="13" t="str">
        <f>'Schulleitungen Regelschule'!B89</f>
        <v>Herr</v>
      </c>
      <c r="G102" s="13" t="str">
        <f>'Schulleitungen Regelschule'!C89</f>
        <v>Markus</v>
      </c>
      <c r="H102" s="13" t="str">
        <f>'Schulleitungen Regelschule'!D89</f>
        <v>Giger</v>
      </c>
      <c r="I102" s="13" t="e">
        <f>'Schulleitungen Regelschule'!#REF!</f>
        <v>#REF!</v>
      </c>
      <c r="J102" s="13" t="e">
        <f>'Schulleitungen Regelschule'!#REF!</f>
        <v>#REF!</v>
      </c>
      <c r="K102" s="13" t="str">
        <f>'Schulleitungen Regelschule'!I89</f>
        <v>markus.gigeratschulegossau.ch</v>
      </c>
      <c r="L102" s="13" t="str">
        <f>'Schulleitungen Regelschule'!J89</f>
        <v>72</v>
      </c>
      <c r="M102" s="13" t="str">
        <f>'Schulleitungen Regelschule'!K89</f>
        <v>Schulleitung KG/PS</v>
      </c>
      <c r="N102" s="13" t="e">
        <f>'Schulleitungen Regelschule'!#REF!</f>
        <v>#REF!</v>
      </c>
      <c r="O102" s="13" t="e">
        <f>'Schulleitungen Regelschule'!#REF!</f>
        <v>#REF!</v>
      </c>
      <c r="P102" s="13" t="e">
        <f>'Schulleitungen Regelschule'!#REF!</f>
        <v>#REF!</v>
      </c>
      <c r="Q102" s="13" t="str">
        <f>'Schulleitungen Regelschule'!L89</f>
        <v>St. Gallen</v>
      </c>
      <c r="R102" s="25" t="e">
        <f>'Schulleitungen Regelschule'!#REF!</f>
        <v>#REF!</v>
      </c>
      <c r="S102" s="25" t="e">
        <f>'Schulleitungen Regelschule'!#REF!</f>
        <v>#REF!</v>
      </c>
      <c r="T102" s="104">
        <v>3</v>
      </c>
      <c r="U102" s="114"/>
      <c r="V102" s="108"/>
      <c r="W102" s="17" t="s">
        <v>2260</v>
      </c>
      <c r="X102" s="17"/>
      <c r="Y102" s="17"/>
    </row>
    <row r="103" spans="1:27" ht="16.5" customHeight="1">
      <c r="A103" s="13" t="str">
        <f>'Schulleitungen Regelschule'!A91</f>
        <v>Gossau</v>
      </c>
      <c r="B103" s="13" t="e">
        <f>'Schulleitungen Regelschule'!#REF!</f>
        <v>#REF!</v>
      </c>
      <c r="C103" s="13" t="e">
        <f>'Schulleitungen Regelschule'!#REF!</f>
        <v>#REF!</v>
      </c>
      <c r="D103" s="13" t="e">
        <f>'Schulleitungen Regelschule'!#REF!</f>
        <v>#REF!</v>
      </c>
      <c r="E103" s="13" t="e">
        <f>'Schulleitungen Regelschule'!#REF!</f>
        <v>#REF!</v>
      </c>
      <c r="F103" s="13" t="str">
        <f>'Schulleitungen Regelschule'!B91</f>
        <v>Frau</v>
      </c>
      <c r="G103" s="13" t="str">
        <f>'Schulleitungen Regelschule'!C91</f>
        <v>Daniela</v>
      </c>
      <c r="H103" s="13" t="str">
        <f>'Schulleitungen Regelschule'!D91</f>
        <v>Zäch</v>
      </c>
      <c r="I103" s="13" t="e">
        <f>'Schulleitungen Regelschule'!#REF!</f>
        <v>#REF!</v>
      </c>
      <c r="J103" s="13" t="e">
        <f>'Schulleitungen Regelschule'!#REF!</f>
        <v>#REF!</v>
      </c>
      <c r="K103" s="13" t="str">
        <f>'Schulleitungen Regelschule'!I91</f>
        <v>Daniela.zaechatschulegossau.ch</v>
      </c>
      <c r="L103" s="13" t="str">
        <f>'Schulleitungen Regelschule'!J91</f>
        <v>72</v>
      </c>
      <c r="M103" s="13" t="str">
        <f>'Schulleitungen Regelschule'!K91</f>
        <v>Schulleitung KG/PS</v>
      </c>
      <c r="N103" s="13" t="e">
        <f>'Schulleitungen Regelschule'!#REF!</f>
        <v>#REF!</v>
      </c>
      <c r="O103" s="13" t="e">
        <f>'Schulleitungen Regelschule'!#REF!</f>
        <v>#REF!</v>
      </c>
      <c r="P103" s="13" t="e">
        <f>'Schulleitungen Regelschule'!#REF!</f>
        <v>#REF!</v>
      </c>
      <c r="Q103" s="13" t="str">
        <f>'Schulleitungen Regelschule'!L91</f>
        <v>St. Gallen</v>
      </c>
      <c r="R103" s="25" t="e">
        <f>'Schulleitungen Regelschule'!#REF!</f>
        <v>#REF!</v>
      </c>
      <c r="S103" s="25" t="e">
        <f>'Schulleitungen Regelschule'!#REF!</f>
        <v>#REF!</v>
      </c>
      <c r="T103" s="104">
        <v>3</v>
      </c>
      <c r="U103" s="114"/>
      <c r="V103" s="108"/>
      <c r="W103" s="17" t="s">
        <v>2260</v>
      </c>
      <c r="X103" s="17"/>
      <c r="Y103" s="17"/>
    </row>
    <row r="104" spans="1:27" ht="16.5" customHeight="1">
      <c r="A104" s="13" t="str">
        <f>'Schulleitungen Regelschule'!A90</f>
        <v>Gossau</v>
      </c>
      <c r="B104" s="13" t="e">
        <f>'Schulleitungen Regelschule'!#REF!</f>
        <v>#REF!</v>
      </c>
      <c r="C104" s="13" t="e">
        <f>'Schulleitungen Regelschule'!#REF!</f>
        <v>#REF!</v>
      </c>
      <c r="D104" s="13" t="e">
        <f>'Schulleitungen Regelschule'!#REF!</f>
        <v>#REF!</v>
      </c>
      <c r="E104" s="13" t="e">
        <f>'Schulleitungen Regelschule'!#REF!</f>
        <v>#REF!</v>
      </c>
      <c r="F104" s="13" t="str">
        <f>'Schulleitungen Regelschule'!B90</f>
        <v>Herr</v>
      </c>
      <c r="G104" s="13" t="str">
        <f>'Schulleitungen Regelschule'!C90</f>
        <v>Markus</v>
      </c>
      <c r="H104" s="13" t="str">
        <f>'Schulleitungen Regelschule'!D90</f>
        <v>Giger</v>
      </c>
      <c r="I104" s="13" t="e">
        <f>'Schulleitungen Regelschule'!#REF!</f>
        <v>#REF!</v>
      </c>
      <c r="J104" s="13" t="e">
        <f>'Schulleitungen Regelschule'!#REF!</f>
        <v>#REF!</v>
      </c>
      <c r="K104" s="13" t="str">
        <f>'Schulleitungen Regelschule'!I90</f>
        <v>markus.gigeratschulegossau.ch</v>
      </c>
      <c r="L104" s="13" t="str">
        <f>'Schulleitungen Regelschule'!J90</f>
        <v>72</v>
      </c>
      <c r="M104" s="13" t="str">
        <f>'Schulleitungen Regelschule'!K90</f>
        <v>Schulleitung KG/PS</v>
      </c>
      <c r="N104" s="13" t="e">
        <f>'Schulleitungen Regelschule'!#REF!</f>
        <v>#REF!</v>
      </c>
      <c r="O104" s="13" t="e">
        <f>'Schulleitungen Regelschule'!#REF!</f>
        <v>#REF!</v>
      </c>
      <c r="P104" s="13" t="e">
        <f>'Schulleitungen Regelschule'!#REF!</f>
        <v>#REF!</v>
      </c>
      <c r="Q104" s="13" t="str">
        <f>'Schulleitungen Regelschule'!L90</f>
        <v>St. Gallen</v>
      </c>
      <c r="R104" s="25" t="e">
        <f>'Schulleitungen Regelschule'!#REF!</f>
        <v>#REF!</v>
      </c>
      <c r="S104" s="25" t="e">
        <f>'Schulleitungen Regelschule'!#REF!</f>
        <v>#REF!</v>
      </c>
      <c r="T104" s="104">
        <v>3</v>
      </c>
      <c r="U104" s="114"/>
      <c r="V104" s="108"/>
      <c r="W104" s="17" t="s">
        <v>2260</v>
      </c>
      <c r="X104" s="17"/>
      <c r="Y104" s="17"/>
    </row>
    <row r="105" spans="1:27" ht="16.5" customHeight="1">
      <c r="A105" s="13" t="str">
        <f>'Schulleitungen Regelschule'!A92</f>
        <v>Gossau</v>
      </c>
      <c r="B105" s="13" t="e">
        <f>'Schulleitungen Regelschule'!#REF!</f>
        <v>#REF!</v>
      </c>
      <c r="C105" s="13" t="e">
        <f>'Schulleitungen Regelschule'!#REF!</f>
        <v>#REF!</v>
      </c>
      <c r="D105" s="13" t="e">
        <f>'Schulleitungen Regelschule'!#REF!</f>
        <v>#REF!</v>
      </c>
      <c r="E105" s="13" t="e">
        <f>'Schulleitungen Regelschule'!#REF!</f>
        <v>#REF!</v>
      </c>
      <c r="F105" s="13" t="str">
        <f>'Schulleitungen Regelschule'!B92</f>
        <v>Frau</v>
      </c>
      <c r="G105" s="13" t="str">
        <f>'Schulleitungen Regelschule'!C92</f>
        <v>Corinne</v>
      </c>
      <c r="H105" s="15" t="str">
        <f>'Schulleitungen Regelschule'!D92</f>
        <v>Lehmann</v>
      </c>
      <c r="I105" s="13" t="e">
        <f>'Schulleitungen Regelschule'!#REF!</f>
        <v>#REF!</v>
      </c>
      <c r="J105" s="13" t="e">
        <f>'Schulleitungen Regelschule'!#REF!</f>
        <v>#REF!</v>
      </c>
      <c r="K105" s="13" t="str">
        <f>'Schulleitungen Regelschule'!I92</f>
        <v>corinne.lehmannatschulegossau.ch</v>
      </c>
      <c r="L105" s="13" t="str">
        <f>'Schulleitungen Regelschule'!J92</f>
        <v>72</v>
      </c>
      <c r="M105" s="13" t="str">
        <f>'Schulleitungen Regelschule'!K92</f>
        <v>Schulleitung KG/PS</v>
      </c>
      <c r="N105" s="13" t="e">
        <f>'Schulleitungen Regelschule'!#REF!</f>
        <v>#REF!</v>
      </c>
      <c r="O105" s="13" t="e">
        <f>'Schulleitungen Regelschule'!#REF!</f>
        <v>#REF!</v>
      </c>
      <c r="P105" s="13" t="e">
        <f>'Schulleitungen Regelschule'!#REF!</f>
        <v>#REF!</v>
      </c>
      <c r="Q105" s="13" t="str">
        <f>'Schulleitungen Regelschule'!L92</f>
        <v>St. Gallen</v>
      </c>
      <c r="R105" s="25" t="e">
        <f>'Schulleitungen Regelschule'!#REF!</f>
        <v>#REF!</v>
      </c>
      <c r="S105" s="25" t="e">
        <f>'Schulleitungen Regelschule'!#REF!</f>
        <v>#REF!</v>
      </c>
      <c r="T105" s="104">
        <v>2</v>
      </c>
      <c r="U105" s="114"/>
      <c r="V105" s="108"/>
      <c r="W105" s="17" t="s">
        <v>2260</v>
      </c>
      <c r="X105" s="17"/>
      <c r="Y105" s="17"/>
      <c r="Z105" s="23" t="s">
        <v>3643</v>
      </c>
    </row>
    <row r="106" spans="1:27" ht="16.5" customHeight="1">
      <c r="A106" s="13" t="str">
        <f>'Schulleitungen Regelschule'!A95</f>
        <v>Gossau</v>
      </c>
      <c r="B106" s="13" t="e">
        <f>'Schulleitungen Regelschule'!#REF!</f>
        <v>#REF!</v>
      </c>
      <c r="C106" s="13" t="e">
        <f>'Schulleitungen Regelschule'!#REF!</f>
        <v>#REF!</v>
      </c>
      <c r="D106" s="13" t="e">
        <f>'Schulleitungen Regelschule'!#REF!</f>
        <v>#REF!</v>
      </c>
      <c r="E106" s="13" t="e">
        <f>'Schulleitungen Regelschule'!#REF!</f>
        <v>#REF!</v>
      </c>
      <c r="F106" s="13" t="str">
        <f>'Schulleitungen Regelschule'!B95</f>
        <v>Herr</v>
      </c>
      <c r="G106" s="13" t="str">
        <f>'Schulleitungen Regelschule'!C95</f>
        <v>Robert</v>
      </c>
      <c r="H106" s="13" t="str">
        <f>'Schulleitungen Regelschule'!D95</f>
        <v>Züger</v>
      </c>
      <c r="I106" s="13" t="e">
        <f>'Schulleitungen Regelschule'!#REF!</f>
        <v>#REF!</v>
      </c>
      <c r="J106" s="13" t="e">
        <f>'Schulleitungen Regelschule'!#REF!</f>
        <v>#REF!</v>
      </c>
      <c r="K106" s="13" t="str">
        <f>'Schulleitungen Regelschule'!I95</f>
        <v>robert.zuegeratschulegossau.ch</v>
      </c>
      <c r="L106" s="13" t="str">
        <f>'Schulleitungen Regelschule'!J95</f>
        <v>72</v>
      </c>
      <c r="M106" s="13" t="str">
        <f>'Schulleitungen Regelschule'!K95</f>
        <v>Schulleitung KG/PS</v>
      </c>
      <c r="N106" s="13" t="e">
        <f>'Schulleitungen Regelschule'!#REF!</f>
        <v>#REF!</v>
      </c>
      <c r="O106" s="13" t="e">
        <f>'Schulleitungen Regelschule'!#REF!</f>
        <v>#REF!</v>
      </c>
      <c r="P106" s="13" t="e">
        <f>'Schulleitungen Regelschule'!#REF!</f>
        <v>#REF!</v>
      </c>
      <c r="Q106" s="13" t="str">
        <f>'Schulleitungen Regelschule'!L95</f>
        <v>St. Gallen</v>
      </c>
      <c r="R106" s="25" t="e">
        <f>'Schulleitungen Regelschule'!#REF!</f>
        <v>#REF!</v>
      </c>
      <c r="S106" s="25" t="e">
        <f>'Schulleitungen Regelschule'!#REF!</f>
        <v>#REF!</v>
      </c>
      <c r="T106" s="104">
        <v>3</v>
      </c>
      <c r="U106" s="114"/>
      <c r="V106" s="108"/>
      <c r="W106" s="17" t="s">
        <v>2260</v>
      </c>
      <c r="X106" s="17"/>
      <c r="Y106" s="17"/>
    </row>
    <row r="107" spans="1:27" ht="16.5" customHeight="1">
      <c r="A107" s="18" t="str">
        <f>Schulpräsidien!B30</f>
        <v>Grabs (GS)</v>
      </c>
      <c r="B107" s="18" t="str">
        <f>Schulpräsidien!F30</f>
        <v>Gemeinde Grabs</v>
      </c>
      <c r="C107" s="18" t="str">
        <f>Schulpräsidien!G30</f>
        <v>Sporgasse 7</v>
      </c>
      <c r="D107" s="18" t="str">
        <f>Schulpräsidien!I30</f>
        <v>9472</v>
      </c>
      <c r="E107" s="18" t="str">
        <f>Schulpräsidien!J30</f>
        <v>Grabs</v>
      </c>
      <c r="F107" s="18" t="str">
        <f>Schulpräsidien!C30</f>
        <v>Herr</v>
      </c>
      <c r="G107" s="18" t="str">
        <f>Schulpräsidien!D30</f>
        <v>Hansjürg</v>
      </c>
      <c r="H107" s="18" t="str">
        <f>Schulpräsidien!E30</f>
        <v>Vorburger</v>
      </c>
      <c r="I107" s="18"/>
      <c r="J107" s="18"/>
      <c r="K107" s="19" t="str">
        <f>Schulpräsidien!M30</f>
        <v>hansjuerg.vorburger@grabs.sg.ch</v>
      </c>
      <c r="L107" s="19" t="str">
        <f>Schulpräsidien!N30</f>
        <v>53</v>
      </c>
      <c r="M107" s="19" t="str">
        <f>Schulpräsidien!O30</f>
        <v>Schulratspräsident Gmde</v>
      </c>
      <c r="N107" s="19" t="str">
        <f>Schulpräsidien!P30</f>
        <v>081 750 12 32</v>
      </c>
      <c r="O107" s="19" t="str">
        <f>Schulpräsidien!U30</f>
        <v>34.1</v>
      </c>
      <c r="P107" s="19" t="str">
        <f>Schulpräsidien!V30</f>
        <v>4</v>
      </c>
      <c r="Q107" s="19" t="str">
        <f>Schulpräsidien!W30</f>
        <v>Werdenberg</v>
      </c>
      <c r="R107" s="26"/>
      <c r="S107" s="26"/>
      <c r="T107" s="116" t="s">
        <v>140</v>
      </c>
      <c r="U107" s="114"/>
      <c r="V107" s="110"/>
      <c r="W107" s="20"/>
      <c r="X107" s="20"/>
      <c r="Y107" s="20" t="s">
        <v>2260</v>
      </c>
    </row>
    <row r="108" spans="1:27" ht="16.5" customHeight="1">
      <c r="A108" s="13" t="str">
        <f>'Schulleitungen Regelschule'!A97</f>
        <v>Grabs (GS)</v>
      </c>
      <c r="B108" s="13" t="e">
        <f>'Schulleitungen Regelschule'!#REF!</f>
        <v>#REF!</v>
      </c>
      <c r="C108" s="13" t="e">
        <f>'Schulleitungen Regelschule'!#REF!</f>
        <v>#REF!</v>
      </c>
      <c r="D108" s="13" t="e">
        <f>'Schulleitungen Regelschule'!#REF!</f>
        <v>#REF!</v>
      </c>
      <c r="E108" s="13" t="e">
        <f>'Schulleitungen Regelschule'!#REF!</f>
        <v>#REF!</v>
      </c>
      <c r="F108" s="13" t="str">
        <f>'Schulleitungen Regelschule'!B97</f>
        <v>Frau</v>
      </c>
      <c r="G108" s="13" t="str">
        <f>'Schulleitungen Regelschule'!C97</f>
        <v>Christina</v>
      </c>
      <c r="H108" s="13" t="str">
        <f>'Schulleitungen Regelschule'!D97</f>
        <v>Flühler</v>
      </c>
      <c r="I108" s="13" t="e">
        <f>'Schulleitungen Regelschule'!#REF!</f>
        <v>#REF!</v>
      </c>
      <c r="J108" s="13" t="e">
        <f>'Schulleitungen Regelschule'!#REF!</f>
        <v>#REF!</v>
      </c>
      <c r="K108" s="13" t="str">
        <f>'Schulleitungen Regelschule'!I97</f>
        <v>christina.fluehleratschulegrabs.ch</v>
      </c>
      <c r="L108" s="13" t="str">
        <f>'Schulleitungen Regelschule'!J97</f>
        <v>72</v>
      </c>
      <c r="M108" s="13" t="str">
        <f>'Schulleitungen Regelschule'!K97</f>
        <v>Schulleitung KG/PS</v>
      </c>
      <c r="N108" s="13" t="e">
        <f>'Schulleitungen Regelschule'!#REF!</f>
        <v>#REF!</v>
      </c>
      <c r="O108" s="13" t="e">
        <f>'Schulleitungen Regelschule'!#REF!</f>
        <v>#REF!</v>
      </c>
      <c r="P108" s="13" t="e">
        <f>'Schulleitungen Regelschule'!#REF!</f>
        <v>#REF!</v>
      </c>
      <c r="Q108" s="13" t="str">
        <f>'Schulleitungen Regelschule'!L97</f>
        <v>Werdenberg</v>
      </c>
      <c r="R108" s="25" t="e">
        <f>'Schulleitungen Regelschule'!#REF!</f>
        <v>#REF!</v>
      </c>
      <c r="S108" s="25" t="e">
        <f>'Schulleitungen Regelschule'!#REF!</f>
        <v>#REF!</v>
      </c>
      <c r="T108" s="226">
        <v>1</v>
      </c>
      <c r="U108" s="114"/>
      <c r="V108" s="108"/>
      <c r="W108" s="17" t="s">
        <v>2260</v>
      </c>
      <c r="X108" s="17"/>
      <c r="Y108" s="17"/>
    </row>
    <row r="109" spans="1:27" ht="16.5" customHeight="1">
      <c r="A109" s="13" t="str">
        <f>'Schulleitungen Regelschule'!A100</f>
        <v>Grabs (GS)</v>
      </c>
      <c r="B109" s="13" t="e">
        <f>'Schulleitungen Regelschule'!#REF!</f>
        <v>#REF!</v>
      </c>
      <c r="C109" s="13" t="e">
        <f>'Schulleitungen Regelschule'!#REF!</f>
        <v>#REF!</v>
      </c>
      <c r="D109" s="13" t="e">
        <f>'Schulleitungen Regelschule'!#REF!</f>
        <v>#REF!</v>
      </c>
      <c r="E109" s="13" t="e">
        <f>'Schulleitungen Regelschule'!#REF!</f>
        <v>#REF!</v>
      </c>
      <c r="F109" s="13" t="str">
        <f>'Schulleitungen Regelschule'!B100</f>
        <v>Frau</v>
      </c>
      <c r="G109" s="13" t="str">
        <f>'Schulleitungen Regelschule'!C100</f>
        <v>Saskia</v>
      </c>
      <c r="H109" s="13" t="str">
        <f>'Schulleitungen Regelschule'!D100</f>
        <v>Gantenbein</v>
      </c>
      <c r="I109" s="13" t="e">
        <f>'Schulleitungen Regelschule'!#REF!</f>
        <v>#REF!</v>
      </c>
      <c r="J109" s="13" t="e">
        <f>'Schulleitungen Regelschule'!#REF!</f>
        <v>#REF!</v>
      </c>
      <c r="K109" s="13" t="str">
        <f>'Schulleitungen Regelschule'!I100</f>
        <v>saskia.gantenbeinatschulegrabs.ch</v>
      </c>
      <c r="L109" s="13" t="str">
        <f>'Schulleitungen Regelschule'!J100</f>
        <v>72</v>
      </c>
      <c r="M109" s="13" t="str">
        <f>'Schulleitungen Regelschule'!K100</f>
        <v>Schulleitung KG/PS</v>
      </c>
      <c r="N109" s="13" t="e">
        <f>'Schulleitungen Regelschule'!#REF!</f>
        <v>#REF!</v>
      </c>
      <c r="O109" s="13" t="e">
        <f>'Schulleitungen Regelschule'!#REF!</f>
        <v>#REF!</v>
      </c>
      <c r="P109" s="13" t="e">
        <f>'Schulleitungen Regelschule'!#REF!</f>
        <v>#REF!</v>
      </c>
      <c r="Q109" s="13" t="str">
        <f>'Schulleitungen Regelschule'!L100</f>
        <v>Werdenberg</v>
      </c>
      <c r="R109" s="25" t="e">
        <f>'Schulleitungen Regelschule'!#REF!</f>
        <v>#REF!</v>
      </c>
      <c r="S109" s="25" t="e">
        <f>'Schulleitungen Regelschule'!#REF!</f>
        <v>#REF!</v>
      </c>
      <c r="T109" s="226">
        <v>1</v>
      </c>
      <c r="U109" s="114"/>
      <c r="V109" s="108"/>
      <c r="W109" s="17" t="s">
        <v>2260</v>
      </c>
      <c r="X109" s="17"/>
      <c r="Y109" s="17"/>
    </row>
    <row r="110" spans="1:27" ht="16.5" customHeight="1">
      <c r="A110" s="13" t="str">
        <f>'Schulleitungen Regelschule'!A96</f>
        <v>Grabs (GS)</v>
      </c>
      <c r="B110" s="13" t="e">
        <f>'Schulleitungen Regelschule'!#REF!</f>
        <v>#REF!</v>
      </c>
      <c r="C110" s="13" t="e">
        <f>'Schulleitungen Regelschule'!#REF!</f>
        <v>#REF!</v>
      </c>
      <c r="D110" s="13" t="e">
        <f>'Schulleitungen Regelschule'!#REF!</f>
        <v>#REF!</v>
      </c>
      <c r="E110" s="13" t="e">
        <f>'Schulleitungen Regelschule'!#REF!</f>
        <v>#REF!</v>
      </c>
      <c r="F110" s="13" t="str">
        <f>'Schulleitungen Regelschule'!B96</f>
        <v>Herr</v>
      </c>
      <c r="G110" s="13" t="str">
        <f>'Schulleitungen Regelschule'!C96</f>
        <v>Lorenz</v>
      </c>
      <c r="H110" s="13" t="str">
        <f>'Schulleitungen Regelschule'!D96</f>
        <v>Eggenberger</v>
      </c>
      <c r="I110" s="13" t="e">
        <f>'Schulleitungen Regelschule'!#REF!</f>
        <v>#REF!</v>
      </c>
      <c r="J110" s="13" t="e">
        <f>'Schulleitungen Regelschule'!#REF!</f>
        <v>#REF!</v>
      </c>
      <c r="K110" s="13" t="str">
        <f>'Schulleitungen Regelschule'!I96</f>
        <v>lorenz.eggenbergeratschulegrabs.ch</v>
      </c>
      <c r="L110" s="13" t="str">
        <f>'Schulleitungen Regelschule'!J96</f>
        <v>73</v>
      </c>
      <c r="M110" s="13" t="str">
        <f>'Schulleitungen Regelschule'!K96</f>
        <v>Schulleitung OS</v>
      </c>
      <c r="N110" s="13" t="e">
        <f>'Schulleitungen Regelschule'!#REF!</f>
        <v>#REF!</v>
      </c>
      <c r="O110" s="13" t="e">
        <f>'Schulleitungen Regelschule'!#REF!</f>
        <v>#REF!</v>
      </c>
      <c r="P110" s="13" t="e">
        <f>'Schulleitungen Regelschule'!#REF!</f>
        <v>#REF!</v>
      </c>
      <c r="Q110" s="13" t="str">
        <f>'Schulleitungen Regelschule'!L96</f>
        <v>Werdenberg</v>
      </c>
      <c r="R110" s="25" t="e">
        <f>'Schulleitungen Regelschule'!#REF!</f>
        <v>#REF!</v>
      </c>
      <c r="S110" s="25" t="e">
        <f>'Schulleitungen Regelschule'!#REF!</f>
        <v>#REF!</v>
      </c>
      <c r="T110" s="226">
        <v>2</v>
      </c>
      <c r="U110" s="114"/>
      <c r="V110" s="108"/>
      <c r="W110" s="17" t="s">
        <v>2260</v>
      </c>
      <c r="X110" s="17"/>
      <c r="Y110" s="17"/>
    </row>
    <row r="111" spans="1:27" ht="16.5" customHeight="1">
      <c r="A111" s="13" t="str">
        <f>'Schulleitungen Regelschule'!A98</f>
        <v>Grabs (GS)</v>
      </c>
      <c r="B111" s="13" t="e">
        <f>'Schulleitungen Regelschule'!#REF!</f>
        <v>#REF!</v>
      </c>
      <c r="C111" s="13" t="e">
        <f>'Schulleitungen Regelschule'!#REF!</f>
        <v>#REF!</v>
      </c>
      <c r="D111" s="13" t="e">
        <f>'Schulleitungen Regelschule'!#REF!</f>
        <v>#REF!</v>
      </c>
      <c r="E111" s="13" t="e">
        <f>'Schulleitungen Regelschule'!#REF!</f>
        <v>#REF!</v>
      </c>
      <c r="F111" s="13" t="str">
        <f>'Schulleitungen Regelschule'!B98</f>
        <v>Frau</v>
      </c>
      <c r="G111" s="13" t="str">
        <f>'Schulleitungen Regelschule'!C98</f>
        <v>Susanne</v>
      </c>
      <c r="H111" s="13" t="str">
        <f>'Schulleitungen Regelschule'!D98</f>
        <v>Künzli</v>
      </c>
      <c r="I111" s="13" t="e">
        <f>'Schulleitungen Regelschule'!#REF!</f>
        <v>#REF!</v>
      </c>
      <c r="J111" s="13" t="e">
        <f>'Schulleitungen Regelschule'!#REF!</f>
        <v>#REF!</v>
      </c>
      <c r="K111" s="13" t="str">
        <f>'Schulleitungen Regelschule'!I98</f>
        <v>susanne.kuenzliatschulegrabs.ch</v>
      </c>
      <c r="L111" s="13" t="str">
        <f>'Schulleitungen Regelschule'!J98</f>
        <v>72</v>
      </c>
      <c r="M111" s="13" t="str">
        <f>'Schulleitungen Regelschule'!K98</f>
        <v>Schulleitung KG/PS</v>
      </c>
      <c r="N111" s="13" t="e">
        <f>'Schulleitungen Regelschule'!#REF!</f>
        <v>#REF!</v>
      </c>
      <c r="O111" s="13" t="e">
        <f>'Schulleitungen Regelschule'!#REF!</f>
        <v>#REF!</v>
      </c>
      <c r="P111" s="13" t="e">
        <f>'Schulleitungen Regelschule'!#REF!</f>
        <v>#REF!</v>
      </c>
      <c r="Q111" s="13" t="str">
        <f>'Schulleitungen Regelschule'!L98</f>
        <v>Werdenberg</v>
      </c>
      <c r="R111" s="25" t="e">
        <f>'Schulleitungen Regelschule'!#REF!</f>
        <v>#REF!</v>
      </c>
      <c r="S111" s="25" t="e">
        <f>'Schulleitungen Regelschule'!#REF!</f>
        <v>#REF!</v>
      </c>
      <c r="T111" s="226">
        <v>1</v>
      </c>
      <c r="U111" s="114"/>
      <c r="V111" s="108"/>
      <c r="W111" s="17" t="s">
        <v>2260</v>
      </c>
      <c r="X111" s="17"/>
      <c r="Y111" s="17"/>
    </row>
    <row r="112" spans="1:27" ht="16.5" customHeight="1">
      <c r="A112" s="13" t="str">
        <f>'Schulleitungen Regelschule'!A99</f>
        <v>Grabs (GS)</v>
      </c>
      <c r="B112" s="13" t="e">
        <f>'Schulleitungen Regelschule'!#REF!</f>
        <v>#REF!</v>
      </c>
      <c r="C112" s="13" t="e">
        <f>'Schulleitungen Regelschule'!#REF!</f>
        <v>#REF!</v>
      </c>
      <c r="D112" s="13" t="e">
        <f>'Schulleitungen Regelschule'!#REF!</f>
        <v>#REF!</v>
      </c>
      <c r="E112" s="13" t="e">
        <f>'Schulleitungen Regelschule'!#REF!</f>
        <v>#REF!</v>
      </c>
      <c r="F112" s="13" t="str">
        <f>'Schulleitungen Regelschule'!B99</f>
        <v>Frau</v>
      </c>
      <c r="G112" s="13" t="str">
        <f>'Schulleitungen Regelschule'!C99</f>
        <v>Susanne</v>
      </c>
      <c r="H112" s="13" t="str">
        <f>'Schulleitungen Regelschule'!D99</f>
        <v>Künzli</v>
      </c>
      <c r="I112" s="13" t="e">
        <f>'Schulleitungen Regelschule'!#REF!</f>
        <v>#REF!</v>
      </c>
      <c r="J112" s="13" t="e">
        <f>'Schulleitungen Regelschule'!#REF!</f>
        <v>#REF!</v>
      </c>
      <c r="K112" s="13" t="str">
        <f>'Schulleitungen Regelschule'!I99</f>
        <v>susanne.kuenzliatschulegrabs.ch</v>
      </c>
      <c r="L112" s="13" t="str">
        <f>'Schulleitungen Regelschule'!J99</f>
        <v>72</v>
      </c>
      <c r="M112" s="13" t="str">
        <f>'Schulleitungen Regelschule'!K99</f>
        <v>Schulleitung KG/PS</v>
      </c>
      <c r="N112" s="13" t="e">
        <f>'Schulleitungen Regelschule'!#REF!</f>
        <v>#REF!</v>
      </c>
      <c r="O112" s="13" t="e">
        <f>'Schulleitungen Regelschule'!#REF!</f>
        <v>#REF!</v>
      </c>
      <c r="P112" s="13" t="e">
        <f>'Schulleitungen Regelschule'!#REF!</f>
        <v>#REF!</v>
      </c>
      <c r="Q112" s="13" t="str">
        <f>'Schulleitungen Regelschule'!L99</f>
        <v>Werdenberg</v>
      </c>
      <c r="R112" s="25" t="e">
        <f>'Schulleitungen Regelschule'!#REF!</f>
        <v>#REF!</v>
      </c>
      <c r="S112" s="25" t="e">
        <f>'Schulleitungen Regelschule'!#REF!</f>
        <v>#REF!</v>
      </c>
      <c r="T112" s="226">
        <v>1</v>
      </c>
      <c r="U112" s="114"/>
      <c r="V112" s="108"/>
      <c r="W112" s="17" t="s">
        <v>2260</v>
      </c>
      <c r="X112" s="17"/>
      <c r="Y112" s="17"/>
    </row>
    <row r="113" spans="1:27" ht="16.5" customHeight="1">
      <c r="A113" s="13" t="str">
        <f>'Schulleitungen Regelschule'!A101</f>
        <v>Grabs (GS)</v>
      </c>
      <c r="B113" s="13" t="e">
        <f>'Schulleitungen Regelschule'!#REF!</f>
        <v>#REF!</v>
      </c>
      <c r="C113" s="13" t="e">
        <f>'Schulleitungen Regelschule'!#REF!</f>
        <v>#REF!</v>
      </c>
      <c r="D113" s="13" t="e">
        <f>'Schulleitungen Regelschule'!#REF!</f>
        <v>#REF!</v>
      </c>
      <c r="E113" s="13" t="e">
        <f>'Schulleitungen Regelschule'!#REF!</f>
        <v>#REF!</v>
      </c>
      <c r="F113" s="13" t="str">
        <f>'Schulleitungen Regelschule'!B101</f>
        <v>Frau</v>
      </c>
      <c r="G113" s="13" t="str">
        <f>'Schulleitungen Regelschule'!C101</f>
        <v>Christina</v>
      </c>
      <c r="H113" s="13" t="str">
        <f>'Schulleitungen Regelschule'!D101</f>
        <v>Flühler</v>
      </c>
      <c r="I113" s="13" t="e">
        <f>'Schulleitungen Regelschule'!#REF!</f>
        <v>#REF!</v>
      </c>
      <c r="J113" s="13" t="e">
        <f>'Schulleitungen Regelschule'!#REF!</f>
        <v>#REF!</v>
      </c>
      <c r="K113" s="13" t="str">
        <f>'Schulleitungen Regelschule'!I101</f>
        <v>christina.fluehleratschulegrabs.ch</v>
      </c>
      <c r="L113" s="13" t="str">
        <f>'Schulleitungen Regelschule'!J101</f>
        <v>72</v>
      </c>
      <c r="M113" s="13" t="str">
        <f>'Schulleitungen Regelschule'!K101</f>
        <v>Schulleitung KG/PS</v>
      </c>
      <c r="N113" s="13" t="e">
        <f>'Schulleitungen Regelschule'!#REF!</f>
        <v>#REF!</v>
      </c>
      <c r="O113" s="13" t="e">
        <f>'Schulleitungen Regelschule'!#REF!</f>
        <v>#REF!</v>
      </c>
      <c r="P113" s="13" t="e">
        <f>'Schulleitungen Regelschule'!#REF!</f>
        <v>#REF!</v>
      </c>
      <c r="Q113" s="13" t="str">
        <f>'Schulleitungen Regelschule'!L101</f>
        <v>Werdenberg</v>
      </c>
      <c r="R113" s="25" t="e">
        <f>'Schulleitungen Regelschule'!#REF!</f>
        <v>#REF!</v>
      </c>
      <c r="S113" s="25" t="e">
        <f>'Schulleitungen Regelschule'!#REF!</f>
        <v>#REF!</v>
      </c>
      <c r="T113" s="226">
        <v>1</v>
      </c>
      <c r="U113" s="114"/>
      <c r="V113" s="108"/>
      <c r="W113" s="17" t="s">
        <v>2260</v>
      </c>
      <c r="X113" s="17"/>
      <c r="Y113" s="17"/>
    </row>
    <row r="114" spans="1:27" ht="16.5" customHeight="1">
      <c r="A114" s="18" t="str">
        <f>Schulpräsidien!B31</f>
        <v>Häggenschwil (EG)</v>
      </c>
      <c r="B114" s="18" t="str">
        <f>Schulpräsidien!F31</f>
        <v xml:space="preserve">Gemeinde Häggenschwil </v>
      </c>
      <c r="C114" s="18" t="str">
        <f>Schulpräsidien!G31</f>
        <v>Dorfstrasse 4</v>
      </c>
      <c r="D114" s="18" t="str">
        <f>Schulpräsidien!I31</f>
        <v>9312</v>
      </c>
      <c r="E114" s="18" t="str">
        <f>Schulpräsidien!J31</f>
        <v>Häggenschwil</v>
      </c>
      <c r="F114" s="18" t="str">
        <f>Schulpräsidien!C31</f>
        <v>Frau</v>
      </c>
      <c r="G114" s="18" t="str">
        <f>Schulpräsidien!D31</f>
        <v>Astrid</v>
      </c>
      <c r="H114" s="18" t="str">
        <f>Schulpräsidien!E31</f>
        <v>Hafner</v>
      </c>
      <c r="I114" s="18"/>
      <c r="J114" s="18"/>
      <c r="K114" s="19" t="str">
        <f>Schulpräsidien!M31</f>
        <v>praesidium@schule-haeggenschwil.ch</v>
      </c>
      <c r="L114" s="19" t="str">
        <f>Schulpräsidien!N31</f>
        <v>53</v>
      </c>
      <c r="M114" s="19" t="str">
        <f>Schulpräsidien!O31</f>
        <v>Schulratspräsidentin Gmde</v>
      </c>
      <c r="N114" s="19">
        <f>Schulpräsidien!P31</f>
        <v>0</v>
      </c>
      <c r="O114" s="19" t="str">
        <f>Schulpräsidien!U31</f>
        <v>7</v>
      </c>
      <c r="P114" s="19" t="str">
        <f>Schulpräsidien!V31</f>
        <v>1</v>
      </c>
      <c r="Q114" s="19" t="str">
        <f>Schulpräsidien!W31</f>
        <v>St. Gallen</v>
      </c>
      <c r="R114" s="26"/>
      <c r="S114" s="26"/>
      <c r="T114" s="116" t="s">
        <v>140</v>
      </c>
      <c r="U114" s="114"/>
      <c r="V114" s="110"/>
      <c r="W114" s="20"/>
      <c r="X114" s="20"/>
      <c r="Y114" s="20" t="s">
        <v>2260</v>
      </c>
    </row>
    <row r="115" spans="1:27" ht="16.5" customHeight="1">
      <c r="A115" s="13" t="str">
        <f>'Schulleitungen Regelschule'!A102</f>
        <v>Häggenschwil</v>
      </c>
      <c r="B115" s="13" t="e">
        <f>'Schulleitungen Regelschule'!#REF!</f>
        <v>#REF!</v>
      </c>
      <c r="C115" s="13" t="e">
        <f>'Schulleitungen Regelschule'!#REF!</f>
        <v>#REF!</v>
      </c>
      <c r="D115" s="13" t="e">
        <f>'Schulleitungen Regelschule'!#REF!</f>
        <v>#REF!</v>
      </c>
      <c r="E115" s="13" t="e">
        <f>'Schulleitungen Regelschule'!#REF!</f>
        <v>#REF!</v>
      </c>
      <c r="F115" s="13" t="str">
        <f>'Schulleitungen Regelschule'!B102</f>
        <v>Herr</v>
      </c>
      <c r="G115" s="13" t="str">
        <f>'Schulleitungen Regelschule'!C102</f>
        <v>Alex</v>
      </c>
      <c r="H115" s="13" t="str">
        <f>'Schulleitungen Regelschule'!D102</f>
        <v>Boppart</v>
      </c>
      <c r="I115" s="13" t="e">
        <f>'Schulleitungen Regelschule'!#REF!</f>
        <v>#REF!</v>
      </c>
      <c r="J115" s="13" t="e">
        <f>'Schulleitungen Regelschule'!#REF!</f>
        <v>#REF!</v>
      </c>
      <c r="K115" s="13" t="str">
        <f>'Schulleitungen Regelschule'!I102</f>
        <v>schulleitungatschule-haeggenschwil.ch</v>
      </c>
      <c r="L115" s="13">
        <f>'Schulleitungen Regelschule'!J102</f>
        <v>72</v>
      </c>
      <c r="M115" s="13" t="str">
        <f>'Schulleitungen Regelschule'!K102</f>
        <v>Schulleitung KG/PS</v>
      </c>
      <c r="N115" s="13" t="e">
        <f>'Schulleitungen Regelschule'!#REF!</f>
        <v>#REF!</v>
      </c>
      <c r="O115" s="13" t="e">
        <f>'Schulleitungen Regelschule'!#REF!</f>
        <v>#REF!</v>
      </c>
      <c r="P115" s="13" t="e">
        <f>'Schulleitungen Regelschule'!#REF!</f>
        <v>#REF!</v>
      </c>
      <c r="Q115" s="13" t="str">
        <f>'Schulleitungen Regelschule'!L102</f>
        <v>St. Gallen</v>
      </c>
      <c r="R115" s="25" t="e">
        <f>'Schulleitungen Regelschule'!#REF!</f>
        <v>#REF!</v>
      </c>
      <c r="S115" s="25" t="e">
        <f>'Schulleitungen Regelschule'!#REF!</f>
        <v>#REF!</v>
      </c>
      <c r="T115" s="226">
        <v>24</v>
      </c>
      <c r="U115" s="114"/>
      <c r="V115" s="108"/>
      <c r="W115" s="17" t="s">
        <v>2260</v>
      </c>
      <c r="X115" s="17"/>
      <c r="Y115" s="17"/>
    </row>
    <row r="116" spans="1:27" ht="16.5" customHeight="1">
      <c r="A116" s="344" t="str">
        <f>Schulverwaltung!A31</f>
        <v>Hinterforst (PS)</v>
      </c>
      <c r="B116" s="344" t="str">
        <f>Schulverwaltung!E31</f>
        <v xml:space="preserve">Primarschulgemeinde Hinterforst </v>
      </c>
      <c r="C116" s="344" t="str">
        <f>Schulverwaltung!F31</f>
        <v>Im Bächis 39</v>
      </c>
      <c r="D116" s="344" t="str">
        <f>Schulverwaltung!H31</f>
        <v>9452</v>
      </c>
      <c r="E116" s="344" t="str">
        <f>Schulverwaltung!I31</f>
        <v>Hinterforst</v>
      </c>
      <c r="F116" s="344" t="str">
        <f>Schulverwaltung!B31</f>
        <v>Frau</v>
      </c>
      <c r="G116" s="344" t="str">
        <f>Schulverwaltung!C31</f>
        <v>Claudia</v>
      </c>
      <c r="H116" s="344" t="str">
        <f>Schulverwaltung!D31</f>
        <v>Breu</v>
      </c>
      <c r="I116" s="344"/>
      <c r="J116" s="344"/>
      <c r="K116" s="344" t="str">
        <f>Schulverwaltung!L31</f>
        <v>c.breu@hinterforst.ch</v>
      </c>
      <c r="L116" s="344" t="str">
        <f>Schulverwaltung!M31</f>
        <v>60</v>
      </c>
      <c r="M116" s="344" t="str">
        <f>Schulverwaltung!N31</f>
        <v>Schulsekretärin PS</v>
      </c>
      <c r="N116" s="344" t="str">
        <f>Schulverwaltung!O31</f>
        <v>071 755 40 03</v>
      </c>
      <c r="O116" s="344" t="str">
        <f>Schulverwaltung!P31</f>
        <v>28.3</v>
      </c>
      <c r="P116" s="344" t="str">
        <f>Schulverwaltung!Q31</f>
        <v>3</v>
      </c>
      <c r="Q116" s="344" t="str">
        <f>Schulverwaltung!R31</f>
        <v>Rheintal</v>
      </c>
      <c r="R116" s="345" t="e">
        <f>'Schulleitungen Regelschule'!#REF!</f>
        <v>#REF!</v>
      </c>
      <c r="S116" s="345" t="e">
        <f>'Schulleitungen Regelschule'!#REF!</f>
        <v>#REF!</v>
      </c>
      <c r="T116" s="346">
        <v>16</v>
      </c>
      <c r="U116" s="347"/>
      <c r="V116" s="348"/>
      <c r="W116" s="349"/>
      <c r="X116" s="349" t="s">
        <v>2260</v>
      </c>
      <c r="Y116" s="349"/>
    </row>
    <row r="117" spans="1:27" ht="16.5" customHeight="1">
      <c r="A117" s="18" t="str">
        <f>Schulpräsidien!B32</f>
        <v>Hinterforst (PS)</v>
      </c>
      <c r="B117" s="18" t="str">
        <f>Schulpräsidien!F32</f>
        <v>Schulpräsident</v>
      </c>
      <c r="C117" s="18" t="str">
        <f>Schulpräsidien!G32</f>
        <v>Oberrütistrasse 36</v>
      </c>
      <c r="D117" s="18" t="str">
        <f>Schulpräsidien!I32</f>
        <v>9452</v>
      </c>
      <c r="E117" s="18" t="str">
        <f>Schulpräsidien!J32</f>
        <v>Hinterforst</v>
      </c>
      <c r="F117" s="18" t="str">
        <f>Schulpräsidien!C32</f>
        <v>Herr</v>
      </c>
      <c r="G117" s="18" t="str">
        <f>Schulpräsidien!D32</f>
        <v>Peter</v>
      </c>
      <c r="H117" s="18" t="str">
        <f>Schulpräsidien!E32</f>
        <v>Keel</v>
      </c>
      <c r="I117" s="18"/>
      <c r="J117" s="18"/>
      <c r="K117" s="19" t="str">
        <f>Schulpräsidien!M32</f>
        <v>pe.keel@hinterforst.ch</v>
      </c>
      <c r="L117" s="19" t="str">
        <f>Schulpräsidien!N32</f>
        <v>50</v>
      </c>
      <c r="M117" s="19" t="str">
        <f>Schulpräsidien!O32</f>
        <v>Schulratspräsident PS</v>
      </c>
      <c r="N117" s="19">
        <f>Schulpräsidien!P32</f>
        <v>0</v>
      </c>
      <c r="O117" s="19" t="str">
        <f>Schulpräsidien!U32</f>
        <v>28.3</v>
      </c>
      <c r="P117" s="19" t="str">
        <f>Schulpräsidien!V32</f>
        <v>3</v>
      </c>
      <c r="Q117" s="19" t="str">
        <f>Schulpräsidien!W32</f>
        <v>Rheintal</v>
      </c>
      <c r="R117" s="26"/>
      <c r="S117" s="26"/>
      <c r="T117" s="116" t="s">
        <v>1411</v>
      </c>
      <c r="U117" s="114"/>
      <c r="V117" s="108"/>
      <c r="W117" s="20"/>
      <c r="X117" s="20"/>
      <c r="Y117" s="20" t="s">
        <v>2260</v>
      </c>
    </row>
    <row r="118" spans="1:27" ht="16.5" customHeight="1">
      <c r="A118" s="18" t="str">
        <f>Schulpräsidien!B33</f>
        <v>Jonschwil (EG)</v>
      </c>
      <c r="B118" s="18" t="str">
        <f>Schulpräsidien!F33</f>
        <v xml:space="preserve">Gemeinde Jonschwil </v>
      </c>
      <c r="C118" s="18" t="str">
        <f>Schulpräsidien!G33</f>
        <v>Steigstrasse</v>
      </c>
      <c r="D118" s="18" t="str">
        <f>Schulpräsidien!I33</f>
        <v>9243</v>
      </c>
      <c r="E118" s="18" t="str">
        <f>Schulpräsidien!J33</f>
        <v>Jonschwil</v>
      </c>
      <c r="F118" s="18" t="str">
        <f>Schulpräsidien!C33</f>
        <v>Herr</v>
      </c>
      <c r="G118" s="18" t="str">
        <f>Schulpräsidien!D33</f>
        <v>Peter</v>
      </c>
      <c r="H118" s="18" t="str">
        <f>Schulpräsidien!E33</f>
        <v>Haag</v>
      </c>
      <c r="I118" s="18"/>
      <c r="J118" s="18"/>
      <c r="K118" s="19" t="str">
        <f>Schulpräsidien!M33</f>
        <v>peter.haag@jonschwil.ch</v>
      </c>
      <c r="L118" s="19" t="str">
        <f>Schulpräsidien!N33</f>
        <v>53</v>
      </c>
      <c r="M118" s="19" t="str">
        <f>Schulpräsidien!O33</f>
        <v>Schulratspräsident Gmde</v>
      </c>
      <c r="N118" s="19">
        <f>Schulpräsidien!P33</f>
        <v>0</v>
      </c>
      <c r="O118" s="19" t="str">
        <f>Schulpräsidien!U33</f>
        <v>79</v>
      </c>
      <c r="P118" s="19" t="str">
        <f>Schulpräsidien!V33</f>
        <v>8</v>
      </c>
      <c r="Q118" s="19" t="str">
        <f>Schulpräsidien!W33</f>
        <v>Wil</v>
      </c>
      <c r="R118" s="26"/>
      <c r="S118" s="26"/>
      <c r="T118" s="116" t="s">
        <v>140</v>
      </c>
      <c r="U118" s="114"/>
      <c r="V118" s="108"/>
      <c r="W118" s="20"/>
      <c r="X118" s="20"/>
      <c r="Y118" s="20" t="s">
        <v>2260</v>
      </c>
    </row>
    <row r="119" spans="1:27" ht="16.5" customHeight="1">
      <c r="A119" s="350" t="str">
        <f>Schulverwaltung!A32</f>
        <v>Jonschwil</v>
      </c>
      <c r="B119" s="350" t="str">
        <f>Schulverwaltung!E32</f>
        <v>Gemeinde Jonschwil / OZ Degenau</v>
      </c>
      <c r="C119" s="350" t="str">
        <f>Schulverwaltung!F32</f>
        <v>Steigstrasse</v>
      </c>
      <c r="D119" s="350" t="str">
        <f>Schulverwaltung!H32</f>
        <v>9243</v>
      </c>
      <c r="E119" s="350" t="str">
        <f>Schulverwaltung!I32</f>
        <v>Jonschwil</v>
      </c>
      <c r="F119" s="350" t="str">
        <f>Schulverwaltung!B32</f>
        <v>Herr</v>
      </c>
      <c r="G119" s="350" t="str">
        <f>Schulverwaltung!C32</f>
        <v>Michael</v>
      </c>
      <c r="H119" s="350" t="str">
        <f>Schulverwaltung!D32</f>
        <v>Bolt</v>
      </c>
      <c r="I119" s="344"/>
      <c r="J119" s="344"/>
      <c r="K119" s="344" t="s">
        <v>3645</v>
      </c>
      <c r="L119" s="350" t="str">
        <f>Schulverwaltung!M32</f>
        <v>63</v>
      </c>
      <c r="M119" s="350" t="str">
        <f>Schulverwaltung!N32</f>
        <v>Schulsekretär Gmde</v>
      </c>
      <c r="N119" s="344"/>
      <c r="O119" s="350" t="str">
        <f>Schulverwaltung!P32</f>
        <v>79</v>
      </c>
      <c r="P119" s="350" t="str">
        <f>Schulverwaltung!Q32</f>
        <v>8</v>
      </c>
      <c r="Q119" s="350" t="str">
        <f>Schulverwaltung!R32</f>
        <v>Wil</v>
      </c>
      <c r="R119" s="345"/>
      <c r="S119" s="345"/>
      <c r="T119" s="346">
        <v>20</v>
      </c>
      <c r="U119" s="114"/>
      <c r="V119" s="108"/>
      <c r="W119" s="349"/>
      <c r="X119" s="349" t="s">
        <v>2260</v>
      </c>
      <c r="Y119" s="349"/>
      <c r="Z119" s="23" t="s">
        <v>3641</v>
      </c>
    </row>
    <row r="120" spans="1:27" ht="16.5" customHeight="1">
      <c r="A120" s="13" t="str">
        <f>'Schulleitungen Regelschule'!A106</f>
        <v>Jonschwil</v>
      </c>
      <c r="B120" s="13" t="e">
        <f>'Schulleitungen Regelschule'!#REF!</f>
        <v>#REF!</v>
      </c>
      <c r="C120" s="13" t="e">
        <f>'Schulleitungen Regelschule'!#REF!</f>
        <v>#REF!</v>
      </c>
      <c r="D120" s="13" t="e">
        <f>'Schulleitungen Regelschule'!#REF!</f>
        <v>#REF!</v>
      </c>
      <c r="E120" s="311" t="e">
        <f>'Schulleitungen Regelschule'!#REF!</f>
        <v>#REF!</v>
      </c>
      <c r="F120" s="13" t="str">
        <f>'Schulleitungen Regelschule'!B106</f>
        <v>Herr</v>
      </c>
      <c r="G120" s="13" t="str">
        <f>'Schulleitungen Regelschule'!C106</f>
        <v>Thomas</v>
      </c>
      <c r="H120" s="13" t="str">
        <f>'Schulleitungen Regelschule'!D106</f>
        <v>Plattner</v>
      </c>
      <c r="I120" s="13" t="e">
        <f>'Schulleitungen Regelschule'!#REF!</f>
        <v>#REF!</v>
      </c>
      <c r="J120" s="13" t="e">
        <f>'Schulleitungen Regelschule'!#REF!</f>
        <v>#REF!</v>
      </c>
      <c r="K120" s="13" t="str">
        <f>'Schulleitungen Regelschule'!I106</f>
        <v>sl.oberstufeatschulen-js.ch</v>
      </c>
      <c r="L120" s="13" t="str">
        <f>'Schulleitungen Regelschule'!J106</f>
        <v>73</v>
      </c>
      <c r="M120" s="13" t="str">
        <f>'Schulleitungen Regelschule'!K106</f>
        <v>Schulleitung OS</v>
      </c>
      <c r="N120" s="13" t="e">
        <f>'Schulleitungen Regelschule'!#REF!</f>
        <v>#REF!</v>
      </c>
      <c r="O120" s="13" t="e">
        <f>'Schulleitungen Regelschule'!#REF!</f>
        <v>#REF!</v>
      </c>
      <c r="P120" s="13" t="e">
        <f>'Schulleitungen Regelschule'!#REF!</f>
        <v>#REF!</v>
      </c>
      <c r="Q120" s="13" t="str">
        <f>'Schulleitungen Regelschule'!L106</f>
        <v>Wil</v>
      </c>
      <c r="R120" s="25" t="e">
        <f>'Schulleitungen Regelschule'!#REF!</f>
        <v>#REF!</v>
      </c>
      <c r="S120" s="25" t="e">
        <f>'Schulleitungen Regelschule'!#REF!</f>
        <v>#REF!</v>
      </c>
      <c r="T120" s="104">
        <v>0</v>
      </c>
      <c r="U120" s="114"/>
      <c r="V120" s="108"/>
      <c r="W120" s="17" t="s">
        <v>2260</v>
      </c>
      <c r="X120" s="17"/>
      <c r="Y120" s="17"/>
    </row>
    <row r="121" spans="1:27" ht="16.5" customHeight="1">
      <c r="A121" s="311" t="str">
        <f>'Schulleitungen Regelschule'!A104</f>
        <v>Jonschwil</v>
      </c>
      <c r="B121" s="97" t="e">
        <f>'Schulleitungen Regelschule'!#REF!</f>
        <v>#REF!</v>
      </c>
      <c r="C121" s="311" t="e">
        <f>'Schulleitungen Regelschule'!#REF!</f>
        <v>#REF!</v>
      </c>
      <c r="D121" s="311" t="e">
        <f>'Schulleitungen Regelschule'!#REF!</f>
        <v>#REF!</v>
      </c>
      <c r="E121" s="97" t="e">
        <f>'Schulleitungen Regelschule'!#REF!</f>
        <v>#REF!</v>
      </c>
      <c r="F121" s="97" t="str">
        <f>'Schulleitungen Regelschule'!B104</f>
        <v>Frau</v>
      </c>
      <c r="G121" s="311" t="str">
        <f>'Schulleitungen Regelschule'!C104</f>
        <v>Cécile</v>
      </c>
      <c r="H121" s="311" t="str">
        <f>'Schulleitungen Regelschule'!D104</f>
        <v>Hüppi</v>
      </c>
      <c r="I121" s="311" t="e">
        <f>'Schulleitungen Regelschule'!#REF!</f>
        <v>#REF!</v>
      </c>
      <c r="J121" s="13" t="e">
        <f>'Schulleitungen Regelschule'!#REF!</f>
        <v>#REF!</v>
      </c>
      <c r="K121" s="311" t="str">
        <f>'Schulleitungen Regelschule'!I104</f>
        <v>cecile.hueppiatschulen-js.ch</v>
      </c>
      <c r="L121" s="311">
        <f>'Schulleitungen Regelschule'!J104</f>
        <v>72</v>
      </c>
      <c r="M121" s="311" t="str">
        <f>'Schulleitungen Regelschule'!K104</f>
        <v>Schulleitung KG/PS</v>
      </c>
      <c r="N121" s="311" t="e">
        <f>'Schulleitungen Regelschule'!#REF!</f>
        <v>#REF!</v>
      </c>
      <c r="O121" s="311" t="e">
        <f>'Schulleitungen Regelschule'!#REF!</f>
        <v>#REF!</v>
      </c>
      <c r="P121" s="311" t="e">
        <f>'Schulleitungen Regelschule'!#REF!</f>
        <v>#REF!</v>
      </c>
      <c r="Q121" s="13" t="str">
        <f>'Schulleitungen Regelschule'!L104</f>
        <v>Wil</v>
      </c>
      <c r="R121" s="25" t="e">
        <f>'Schulleitungen Regelschule'!#REF!</f>
        <v>#REF!</v>
      </c>
      <c r="S121" s="25" t="e">
        <f>'Schulleitungen Regelschule'!#REF!</f>
        <v>#REF!</v>
      </c>
      <c r="T121" s="104">
        <v>0</v>
      </c>
      <c r="U121" s="114"/>
      <c r="V121" s="108"/>
      <c r="W121" s="17" t="s">
        <v>2260</v>
      </c>
      <c r="X121" s="17"/>
      <c r="Y121" s="17"/>
      <c r="AA121" s="44"/>
    </row>
    <row r="122" spans="1:27" ht="16.5" customHeight="1">
      <c r="A122" s="13" t="str">
        <f>'Schulleitungen Regelschule'!A105</f>
        <v>Jonschwil</v>
      </c>
      <c r="B122" s="13" t="e">
        <f>'Schulleitungen Regelschule'!#REF!</f>
        <v>#REF!</v>
      </c>
      <c r="C122" s="13" t="e">
        <f>'Schulleitungen Regelschule'!#REF!</f>
        <v>#REF!</v>
      </c>
      <c r="D122" s="13" t="e">
        <f>'Schulleitungen Regelschule'!#REF!</f>
        <v>#REF!</v>
      </c>
      <c r="E122" s="13" t="e">
        <f>'Schulleitungen Regelschule'!#REF!</f>
        <v>#REF!</v>
      </c>
      <c r="F122" s="13" t="str">
        <f>'Schulleitungen Regelschule'!B105</f>
        <v>Frau</v>
      </c>
      <c r="G122" s="13" t="str">
        <f>'Schulleitungen Regelschule'!C105</f>
        <v>Cécile</v>
      </c>
      <c r="H122" s="13" t="str">
        <f>'Schulleitungen Regelschule'!D105</f>
        <v>Hüppi</v>
      </c>
      <c r="I122" s="13" t="e">
        <f>'Schulleitungen Regelschule'!#REF!</f>
        <v>#REF!</v>
      </c>
      <c r="J122" s="13" t="e">
        <f>'Schulleitungen Regelschule'!#REF!</f>
        <v>#REF!</v>
      </c>
      <c r="K122" s="13" t="str">
        <f>'Schulleitungen Regelschule'!I105</f>
        <v>cecile.hueppiatschulen-js.ch</v>
      </c>
      <c r="L122" s="13">
        <f>'Schulleitungen Regelschule'!J105</f>
        <v>72</v>
      </c>
      <c r="M122" s="13" t="str">
        <f>'Schulleitungen Regelschule'!K105</f>
        <v>Schulleitung KG/PS</v>
      </c>
      <c r="N122" s="13" t="e">
        <f>'Schulleitungen Regelschule'!#REF!</f>
        <v>#REF!</v>
      </c>
      <c r="O122" s="13" t="e">
        <f>'Schulleitungen Regelschule'!#REF!</f>
        <v>#REF!</v>
      </c>
      <c r="P122" s="13" t="e">
        <f>'Schulleitungen Regelschule'!#REF!</f>
        <v>#REF!</v>
      </c>
      <c r="Q122" s="13" t="str">
        <f>'Schulleitungen Regelschule'!L105</f>
        <v>Wil</v>
      </c>
      <c r="R122" s="25" t="e">
        <f>'Schulleitungen Regelschule'!#REF!</f>
        <v>#REF!</v>
      </c>
      <c r="S122" s="25" t="e">
        <f>'Schulleitungen Regelschule'!#REF!</f>
        <v>#REF!</v>
      </c>
      <c r="T122" s="104">
        <v>0</v>
      </c>
      <c r="U122" s="114"/>
      <c r="V122" s="108"/>
      <c r="W122" s="17" t="s">
        <v>2260</v>
      </c>
      <c r="X122" s="17"/>
      <c r="Y122" s="17"/>
    </row>
    <row r="123" spans="1:27" ht="16.5" customHeight="1">
      <c r="A123" s="344" t="str">
        <f>Schulverwaltung!A33</f>
        <v>Kaltbrunn</v>
      </c>
      <c r="B123" s="344" t="str">
        <f>Schulverwaltung!E33</f>
        <v xml:space="preserve">Gemeinde Kaltbrunn </v>
      </c>
      <c r="C123" s="344" t="str">
        <f>Schulverwaltung!F33</f>
        <v>Dorfstrasse 7</v>
      </c>
      <c r="D123" s="344" t="str">
        <f>Schulverwaltung!H33</f>
        <v>8722</v>
      </c>
      <c r="E123" s="344" t="str">
        <f>Schulverwaltung!I33</f>
        <v>Kaltbrunn</v>
      </c>
      <c r="F123" s="344" t="str">
        <f>Schulverwaltung!B33</f>
        <v>Frau</v>
      </c>
      <c r="G123" s="344" t="str">
        <f>Schulverwaltung!C33</f>
        <v>Carmen</v>
      </c>
      <c r="H123" s="344" t="str">
        <f>Schulverwaltung!D33</f>
        <v>Jud</v>
      </c>
      <c r="I123" s="344"/>
      <c r="J123" s="344"/>
      <c r="K123" s="344" t="str">
        <f>Schulverwaltung!L33</f>
        <v>carmen.jud@kaltbrunn.ch</v>
      </c>
      <c r="L123" s="344" t="str">
        <f>Schulverwaltung!M33</f>
        <v>63</v>
      </c>
      <c r="M123" s="344" t="str">
        <f>Schulverwaltung!N33</f>
        <v>Schulsekretärin Gmde</v>
      </c>
      <c r="N123" s="344" t="str">
        <f>Schulverwaltung!O33</f>
        <v>055 293 39 40</v>
      </c>
      <c r="O123" s="344" t="str">
        <f>Schulverwaltung!P33</f>
        <v>50</v>
      </c>
      <c r="P123" s="344" t="str">
        <f>Schulverwaltung!Q33</f>
        <v>6</v>
      </c>
      <c r="Q123" s="344" t="str">
        <f>Schulverwaltung!R33</f>
        <v>See-Gaster</v>
      </c>
      <c r="R123" s="345"/>
      <c r="S123" s="345"/>
      <c r="T123" s="346">
        <v>3</v>
      </c>
      <c r="U123" s="114"/>
      <c r="V123" s="348"/>
      <c r="W123" s="349"/>
      <c r="X123" s="349" t="s">
        <v>2260</v>
      </c>
      <c r="Y123" s="349"/>
    </row>
    <row r="124" spans="1:27" ht="16.5" customHeight="1">
      <c r="A124" s="18" t="str">
        <f>Schulpräsidien!B34</f>
        <v>Kaltbrunn (EG)</v>
      </c>
      <c r="B124" s="18" t="str">
        <f>Schulpräsidien!F34</f>
        <v xml:space="preserve">Gemeinde Kaltbrunn </v>
      </c>
      <c r="C124" s="18" t="str">
        <f>Schulpräsidien!G34</f>
        <v>Dorfstrasse 7</v>
      </c>
      <c r="D124" s="18" t="str">
        <f>Schulpräsidien!I34</f>
        <v>8722</v>
      </c>
      <c r="E124" s="18" t="str">
        <f>Schulpräsidien!J34</f>
        <v>Kaltbrunn</v>
      </c>
      <c r="F124" s="18" t="str">
        <f>Schulpräsidien!C34</f>
        <v>Herr</v>
      </c>
      <c r="G124" s="18" t="str">
        <f>Schulpräsidien!D34</f>
        <v>Hugo</v>
      </c>
      <c r="H124" s="18" t="str">
        <f>Schulpräsidien!E34</f>
        <v>Gort</v>
      </c>
      <c r="I124" s="18"/>
      <c r="J124" s="18"/>
      <c r="K124" s="19" t="str">
        <f>Schulpräsidien!M34</f>
        <v>hugo.gort@kaltbrunn.ch</v>
      </c>
      <c r="L124" s="19" t="str">
        <f>Schulpräsidien!N34</f>
        <v>56</v>
      </c>
      <c r="M124" s="19" t="str">
        <f>Schulpräsidien!O34</f>
        <v>Rektor</v>
      </c>
      <c r="N124" s="19" t="str">
        <f>Schulpräsidien!P34</f>
        <v>058 228 63 03</v>
      </c>
      <c r="O124" s="19" t="str">
        <f>Schulpräsidien!U34</f>
        <v>50</v>
      </c>
      <c r="P124" s="19" t="str">
        <f>Schulpräsidien!V34</f>
        <v>6</v>
      </c>
      <c r="Q124" s="19" t="str">
        <f>Schulpräsidien!W34</f>
        <v>See-Gaster</v>
      </c>
      <c r="R124" s="26"/>
      <c r="S124" s="26"/>
      <c r="T124" s="116" t="s">
        <v>140</v>
      </c>
      <c r="U124" s="114"/>
      <c r="V124" s="108"/>
      <c r="W124" s="20"/>
      <c r="X124" s="20"/>
      <c r="Y124" s="20" t="s">
        <v>2260</v>
      </c>
    </row>
    <row r="125" spans="1:27" ht="16.5" customHeight="1">
      <c r="A125" s="53" t="str">
        <f>'Schulleitungen Regelschule'!A107</f>
        <v>Kaltbrunn</v>
      </c>
      <c r="B125" s="53" t="str">
        <f>'Schulleitungen Regelschule'!E107</f>
        <v>Schulhaus Kaltbrunn</v>
      </c>
      <c r="C125" s="53" t="str">
        <f>'Schulleitungen Regelschule'!F107</f>
        <v>Schulweg 3</v>
      </c>
      <c r="D125" s="53" t="str">
        <f>'Schulleitungen Regelschule'!G107</f>
        <v>8722</v>
      </c>
      <c r="E125" s="53" t="str">
        <f>'Schulleitungen Regelschule'!H107</f>
        <v>Kaltbrunn</v>
      </c>
      <c r="F125" s="53" t="str">
        <f>'Schulleitungen Regelschule'!B107</f>
        <v>Frau</v>
      </c>
      <c r="G125" s="53" t="str">
        <f>'Schulleitungen Regelschule'!C107</f>
        <v>Nadja</v>
      </c>
      <c r="H125" s="53" t="str">
        <f>'Schulleitungen Regelschule'!D107</f>
        <v>Leuzinger</v>
      </c>
      <c r="I125" s="50" t="s">
        <v>464</v>
      </c>
      <c r="J125" s="50" t="s">
        <v>465</v>
      </c>
      <c r="K125" s="53" t="str">
        <f>'Schulleitungen Regelschule'!I107</f>
        <v>nadja.leuzingeratkaltbrunn.ch</v>
      </c>
      <c r="L125" s="53" t="str">
        <f>'Schulleitungen Regelschule'!J107</f>
        <v>71</v>
      </c>
      <c r="M125" s="53" t="str">
        <f>'Schulleitungen Regelschule'!K107</f>
        <v>Schulleitung PS</v>
      </c>
      <c r="N125" s="53" t="e">
        <f>'Schulleitungen Regelschule'!#REF!</f>
        <v>#REF!</v>
      </c>
      <c r="O125" s="53" t="e">
        <f>'Schulleitungen Regelschule'!#REF!</f>
        <v>#REF!</v>
      </c>
      <c r="P125" s="50" t="s">
        <v>61</v>
      </c>
      <c r="Q125" s="50" t="s">
        <v>62</v>
      </c>
      <c r="R125" s="51">
        <v>0</v>
      </c>
      <c r="S125" s="51" t="e">
        <f>'Schulleitungen Regelschule'!#REF!</f>
        <v>#REF!</v>
      </c>
      <c r="T125" s="105">
        <v>0</v>
      </c>
      <c r="U125" s="114"/>
      <c r="V125" s="108"/>
      <c r="W125" s="52" t="s">
        <v>2260</v>
      </c>
      <c r="X125" s="52"/>
      <c r="Y125" s="52"/>
      <c r="Z125" s="23" t="s">
        <v>3587</v>
      </c>
    </row>
    <row r="126" spans="1:27" ht="16.5" customHeight="1">
      <c r="A126" s="53" t="str">
        <f>'Schulleitungen Regelschule'!A107</f>
        <v>Kaltbrunn</v>
      </c>
      <c r="B126" s="50" t="str">
        <f>'Schulleitungen Regelschule'!E107</f>
        <v>Schulhaus Kaltbrunn</v>
      </c>
      <c r="C126" s="50" t="str">
        <f>'Schulleitungen Regelschule'!F107</f>
        <v>Schulweg 3</v>
      </c>
      <c r="D126" s="50" t="str">
        <f>'Schulleitungen Regelschule'!G107</f>
        <v>8722</v>
      </c>
      <c r="E126" s="50" t="str">
        <f>'Schulleitungen Regelschule'!H107</f>
        <v>Kaltbrunn</v>
      </c>
      <c r="F126" s="50" t="str">
        <f>'Schulleitungen Regelschule'!B107</f>
        <v>Frau</v>
      </c>
      <c r="G126" s="50" t="str">
        <f>'Schulleitungen Regelschule'!C107</f>
        <v>Nadja</v>
      </c>
      <c r="H126" s="50" t="str">
        <f>'Schulleitungen Regelschule'!D107</f>
        <v>Leuzinger</v>
      </c>
      <c r="I126" s="50" t="e">
        <f>'Schulleitungen Regelschule'!#REF!</f>
        <v>#REF!</v>
      </c>
      <c r="J126" s="50" t="e">
        <f>'Schulleitungen Regelschule'!#REF!</f>
        <v>#REF!</v>
      </c>
      <c r="K126" s="50" t="str">
        <f>'Schulleitungen Regelschule'!I107</f>
        <v>nadja.leuzingeratkaltbrunn.ch</v>
      </c>
      <c r="L126" s="50" t="str">
        <f>'Schulleitungen Regelschule'!J107</f>
        <v>71</v>
      </c>
      <c r="M126" s="50" t="str">
        <f>'Schulleitungen Regelschule'!K107</f>
        <v>Schulleitung PS</v>
      </c>
      <c r="N126" s="50" t="e">
        <f>'Schulleitungen Regelschule'!#REF!</f>
        <v>#REF!</v>
      </c>
      <c r="O126" s="50" t="e">
        <f>'Schulleitungen Regelschule'!#REF!</f>
        <v>#REF!</v>
      </c>
      <c r="P126" s="50" t="e">
        <f>'Schulleitungen Regelschule'!#REF!</f>
        <v>#REF!</v>
      </c>
      <c r="Q126" s="50" t="str">
        <f>'Schulleitungen Regelschule'!L107</f>
        <v>See-Gaster</v>
      </c>
      <c r="R126" s="51" t="e">
        <f>'Schulleitungen Regelschule'!#REF!</f>
        <v>#REF!</v>
      </c>
      <c r="S126" s="51" t="e">
        <f>'Schulleitungen Regelschule'!#REF!</f>
        <v>#REF!</v>
      </c>
      <c r="T126" s="105">
        <v>85</v>
      </c>
      <c r="U126" s="114"/>
      <c r="V126" s="108"/>
      <c r="W126" s="52" t="s">
        <v>2260</v>
      </c>
      <c r="X126" s="52"/>
      <c r="Y126" s="52"/>
      <c r="Z126" s="23" t="s">
        <v>2280</v>
      </c>
    </row>
    <row r="127" spans="1:27" ht="16.5" customHeight="1">
      <c r="A127" s="18" t="str">
        <f>Schulpräsidien!B35</f>
        <v>Kirchberg (EG)</v>
      </c>
      <c r="B127" s="18" t="str">
        <f>Schulpräsidien!F35</f>
        <v xml:space="preserve">Gemeinde Kirchberg </v>
      </c>
      <c r="C127" s="18" t="str">
        <f>Schulpräsidien!G35</f>
        <v>Gähwilerstrasse 1</v>
      </c>
      <c r="D127" s="18" t="str">
        <f>Schulpräsidien!I35</f>
        <v>9533</v>
      </c>
      <c r="E127" s="18" t="str">
        <f>Schulpräsidien!J35</f>
        <v>Kirchberg</v>
      </c>
      <c r="F127" s="18" t="str">
        <f>Schulpräsidien!C35</f>
        <v>Herr</v>
      </c>
      <c r="G127" s="18" t="str">
        <f>Schulpräsidien!D35</f>
        <v>Urs</v>
      </c>
      <c r="H127" s="18" t="str">
        <f>Schulpräsidien!E35</f>
        <v>Heuberger</v>
      </c>
      <c r="I127" s="18"/>
      <c r="J127" s="18"/>
      <c r="K127" s="19" t="str">
        <f>Schulpräsidien!M35</f>
        <v>Urs.Heuberger@kirchberg.ch</v>
      </c>
      <c r="L127" s="19" t="str">
        <f>Schulpräsidien!N35</f>
        <v>53</v>
      </c>
      <c r="M127" s="19" t="str">
        <f>Schulpräsidien!O35</f>
        <v>Schulratspräsident Gmde</v>
      </c>
      <c r="N127" s="19" t="str">
        <f>Schulpräsidien!P35</f>
        <v>071 932 35 70</v>
      </c>
      <c r="O127" s="19" t="str">
        <f>Schulpräsidien!U35</f>
        <v>76</v>
      </c>
      <c r="P127" s="19" t="str">
        <f>Schulpräsidien!V35</f>
        <v>7</v>
      </c>
      <c r="Q127" s="19" t="str">
        <f>Schulpräsidien!W35</f>
        <v>Toggenburg</v>
      </c>
      <c r="R127" s="26"/>
      <c r="S127" s="26"/>
      <c r="T127" s="116" t="s">
        <v>140</v>
      </c>
      <c r="U127" s="114"/>
      <c r="V127" s="108"/>
      <c r="W127" s="20"/>
      <c r="X127" s="20"/>
      <c r="Y127" s="20" t="s">
        <v>2260</v>
      </c>
    </row>
    <row r="128" spans="1:27" ht="16.5" customHeight="1">
      <c r="A128" s="15" t="str">
        <f>'Schulleitungen Regelschule'!A113</f>
        <v>Kirchberg (GS)</v>
      </c>
      <c r="B128" s="15" t="e">
        <f>'Schulleitungen Regelschule'!#REF!</f>
        <v>#REF!</v>
      </c>
      <c r="C128" s="15" t="e">
        <f>'Schulleitungen Regelschule'!#REF!</f>
        <v>#REF!</v>
      </c>
      <c r="D128" s="15" t="e">
        <f>'Schulleitungen Regelschule'!#REF!</f>
        <v>#REF!</v>
      </c>
      <c r="E128" s="15" t="e">
        <f>'Schulleitungen Regelschule'!#REF!</f>
        <v>#REF!</v>
      </c>
      <c r="F128" s="15" t="str">
        <f>'Schulleitungen Regelschule'!B113</f>
        <v>Herr</v>
      </c>
      <c r="G128" s="15" t="str">
        <f>'Schulleitungen Regelschule'!C113</f>
        <v>Daniel</v>
      </c>
      <c r="H128" s="15" t="str">
        <f>'Schulleitungen Regelschule'!D113</f>
        <v>Müller</v>
      </c>
      <c r="I128" s="15" t="e">
        <f>'Schulleitungen Regelschule'!#REF!</f>
        <v>#REF!</v>
      </c>
      <c r="J128" s="15" t="e">
        <f>'Schulleitungen Regelschule'!#REF!</f>
        <v>#REF!</v>
      </c>
      <c r="K128" s="15" t="str">
        <f>'Schulleitungen Regelschule'!I113</f>
        <v>daniel.muelleratkirchberg-schulen.ch</v>
      </c>
      <c r="L128" s="15" t="str">
        <f>'Schulleitungen Regelschule'!J113</f>
        <v>73</v>
      </c>
      <c r="M128" s="15" t="str">
        <f>'Schulleitungen Regelschule'!K113</f>
        <v>Schulleitung OS</v>
      </c>
      <c r="N128" s="15" t="e">
        <f>'Schulleitungen Regelschule'!#REF!</f>
        <v>#REF!</v>
      </c>
      <c r="O128" s="15" t="e">
        <f>'Schulleitungen Regelschule'!#REF!</f>
        <v>#REF!</v>
      </c>
      <c r="P128" s="15" t="e">
        <f>'Schulleitungen Regelschule'!#REF!</f>
        <v>#REF!</v>
      </c>
      <c r="Q128" s="97" t="str">
        <f>'Schulleitungen Regelschule'!L113</f>
        <v>Toggenburg</v>
      </c>
      <c r="R128" s="27" t="e">
        <f>'Schulleitungen Regelschule'!#REF!</f>
        <v>#REF!</v>
      </c>
      <c r="S128" s="27" t="e">
        <f>'Schulleitungen Regelschule'!#REF!</f>
        <v>#REF!</v>
      </c>
      <c r="T128" s="104">
        <v>20</v>
      </c>
      <c r="U128" s="114"/>
      <c r="V128" s="108"/>
      <c r="W128" s="22" t="s">
        <v>2260</v>
      </c>
      <c r="X128" s="22"/>
      <c r="Y128" s="22"/>
    </row>
    <row r="129" spans="1:26" ht="16.5" customHeight="1">
      <c r="A129" s="15" t="str">
        <f>'Schulleitungen Regelschule'!A111</f>
        <v>Kirchberg (GS)</v>
      </c>
      <c r="B129" s="15" t="e">
        <f>'Schulleitungen Regelschule'!#REF!</f>
        <v>#REF!</v>
      </c>
      <c r="C129" s="15" t="e">
        <f>'Schulleitungen Regelschule'!#REF!</f>
        <v>#REF!</v>
      </c>
      <c r="D129" s="15" t="e">
        <f>'Schulleitungen Regelschule'!#REF!</f>
        <v>#REF!</v>
      </c>
      <c r="E129" s="15" t="e">
        <f>'Schulleitungen Regelschule'!#REF!</f>
        <v>#REF!</v>
      </c>
      <c r="F129" s="15" t="str">
        <f>'Schulleitungen Regelschule'!B111</f>
        <v>Herr</v>
      </c>
      <c r="G129" s="15" t="str">
        <f>'Schulleitungen Regelschule'!C111</f>
        <v>Michael</v>
      </c>
      <c r="H129" s="15" t="str">
        <f>'Schulleitungen Regelschule'!D111</f>
        <v>Burtscher</v>
      </c>
      <c r="I129" s="15" t="e">
        <f>'Schulleitungen Regelschule'!#REF!</f>
        <v>#REF!</v>
      </c>
      <c r="J129" s="15" t="e">
        <f>'Schulleitungen Regelschule'!#REF!</f>
        <v>#REF!</v>
      </c>
      <c r="K129" s="15" t="str">
        <f>'Schulleitungen Regelschule'!I111</f>
        <v>michael.burtscheratkirchberg-schulen.ch</v>
      </c>
      <c r="L129" s="15" t="str">
        <f>'Schulleitungen Regelschule'!J111</f>
        <v>73</v>
      </c>
      <c r="M129" s="15" t="str">
        <f>'Schulleitungen Regelschule'!K111</f>
        <v>Schulleitung OS</v>
      </c>
      <c r="N129" s="15" t="e">
        <f>'Schulleitungen Regelschule'!#REF!</f>
        <v>#REF!</v>
      </c>
      <c r="O129" s="15" t="e">
        <f>'Schulleitungen Regelschule'!#REF!</f>
        <v>#REF!</v>
      </c>
      <c r="P129" s="15" t="e">
        <f>'Schulleitungen Regelschule'!#REF!</f>
        <v>#REF!</v>
      </c>
      <c r="Q129" s="15" t="str">
        <f>'Schulleitungen Regelschule'!L111</f>
        <v>Toggenburg</v>
      </c>
      <c r="R129" s="27" t="e">
        <f>'Schulleitungen Regelschule'!#REF!</f>
        <v>#REF!</v>
      </c>
      <c r="S129" s="27" t="e">
        <f>'Schulleitungen Regelschule'!#REF!</f>
        <v>#REF!</v>
      </c>
      <c r="T129" s="104">
        <v>19</v>
      </c>
      <c r="U129" s="114"/>
      <c r="V129" s="108"/>
      <c r="W129" s="22" t="s">
        <v>2260</v>
      </c>
      <c r="X129" s="22"/>
      <c r="Y129" s="22"/>
    </row>
    <row r="130" spans="1:26" ht="16.5" customHeight="1">
      <c r="A130" s="15" t="str">
        <f>'Schulleitungen Regelschule'!A112</f>
        <v>Kirchberg (GS)</v>
      </c>
      <c r="B130" s="15" t="e">
        <f>'Schulleitungen Regelschule'!#REF!</f>
        <v>#REF!</v>
      </c>
      <c r="C130" s="15" t="e">
        <f>'Schulleitungen Regelschule'!#REF!</f>
        <v>#REF!</v>
      </c>
      <c r="D130" s="15" t="e">
        <f>'Schulleitungen Regelschule'!#REF!</f>
        <v>#REF!</v>
      </c>
      <c r="E130" s="15" t="e">
        <f>'Schulleitungen Regelschule'!#REF!</f>
        <v>#REF!</v>
      </c>
      <c r="F130" s="15" t="str">
        <f>'Schulleitungen Regelschule'!B112</f>
        <v>Frau</v>
      </c>
      <c r="G130" s="15" t="str">
        <f>'Schulleitungen Regelschule'!C112</f>
        <v>Barbara</v>
      </c>
      <c r="H130" s="15" t="str">
        <f>'Schulleitungen Regelschule'!D112</f>
        <v>Inauen</v>
      </c>
      <c r="I130" s="15" t="e">
        <f>'Schulleitungen Regelschule'!#REF!</f>
        <v>#REF!</v>
      </c>
      <c r="J130" s="15" t="e">
        <f>'Schulleitungen Regelschule'!#REF!</f>
        <v>#REF!</v>
      </c>
      <c r="K130" s="15" t="str">
        <f>'Schulleitungen Regelschule'!I112</f>
        <v>barbara.inauenatkirchberg-schulen.ch</v>
      </c>
      <c r="L130" s="15" t="str">
        <f>'Schulleitungen Regelschule'!J112</f>
        <v>72</v>
      </c>
      <c r="M130" s="15" t="str">
        <f>'Schulleitungen Regelschule'!K112</f>
        <v>Schulleitung KG/PS</v>
      </c>
      <c r="N130" s="15" t="e">
        <f>'Schulleitungen Regelschule'!#REF!</f>
        <v>#REF!</v>
      </c>
      <c r="O130" s="15" t="e">
        <f>'Schulleitungen Regelschule'!#REF!</f>
        <v>#REF!</v>
      </c>
      <c r="P130" s="15" t="e">
        <f>'Schulleitungen Regelschule'!#REF!</f>
        <v>#REF!</v>
      </c>
      <c r="Q130" s="15" t="str">
        <f>'Schulleitungen Regelschule'!L112</f>
        <v>Toggenburg</v>
      </c>
      <c r="R130" s="27" t="e">
        <f>'Schulleitungen Regelschule'!#REF!</f>
        <v>#REF!</v>
      </c>
      <c r="S130" s="27" t="e">
        <f>'Schulleitungen Regelschule'!#REF!</f>
        <v>#REF!</v>
      </c>
      <c r="T130" s="104">
        <v>39</v>
      </c>
      <c r="U130" s="114"/>
      <c r="V130" s="108"/>
      <c r="W130" s="22" t="s">
        <v>2260</v>
      </c>
      <c r="X130" s="22"/>
      <c r="Y130" s="22"/>
    </row>
    <row r="131" spans="1:26" ht="16.5" customHeight="1">
      <c r="A131" s="53" t="str">
        <f>'Schulleitungen Regelschule'!A115</f>
        <v>Kirchberg (GS)</v>
      </c>
      <c r="B131" s="50" t="e">
        <f>'Schulleitungen Regelschule'!#REF!</f>
        <v>#REF!</v>
      </c>
      <c r="C131" s="50" t="e">
        <f>'Schulleitungen Regelschule'!#REF!</f>
        <v>#REF!</v>
      </c>
      <c r="D131" s="50" t="e">
        <f>'Schulleitungen Regelschule'!#REF!</f>
        <v>#REF!</v>
      </c>
      <c r="E131" s="50" t="e">
        <f>'Schulleitungen Regelschule'!#REF!</f>
        <v>#REF!</v>
      </c>
      <c r="F131" s="50" t="str">
        <f>'Schulleitungen Regelschule'!B115</f>
        <v>Herr</v>
      </c>
      <c r="G131" s="50" t="str">
        <f>'Schulleitungen Regelschule'!C115</f>
        <v>Jürg</v>
      </c>
      <c r="H131" s="50" t="str">
        <f>'Schulleitungen Regelschule'!D115</f>
        <v>Seitter</v>
      </c>
      <c r="I131" s="50" t="e">
        <f>'Schulleitungen Regelschule'!#REF!</f>
        <v>#REF!</v>
      </c>
      <c r="J131" s="50" t="e">
        <f>'Schulleitungen Regelschule'!#REF!</f>
        <v>#REF!</v>
      </c>
      <c r="K131" s="50" t="str">
        <f>'Schulleitungen Regelschule'!I115</f>
        <v>sl-pskirchbergatkirchberg-schulen.ch</v>
      </c>
      <c r="L131" s="50" t="str">
        <f>'Schulleitungen Regelschule'!J115</f>
        <v>70</v>
      </c>
      <c r="M131" s="50" t="str">
        <f>'Schulleitungen Regelschule'!K115</f>
        <v>Schulleitung KG</v>
      </c>
      <c r="N131" s="50" t="e">
        <f>'Schulleitungen Regelschule'!#REF!</f>
        <v>#REF!</v>
      </c>
      <c r="O131" s="50" t="e">
        <f>'Schulleitungen Regelschule'!#REF!</f>
        <v>#REF!</v>
      </c>
      <c r="P131" s="50" t="e">
        <f>'Schulleitungen Regelschule'!#REF!</f>
        <v>#REF!</v>
      </c>
      <c r="Q131" s="50" t="str">
        <f>'Schulleitungen Regelschule'!L115</f>
        <v>Toggenburg</v>
      </c>
      <c r="R131" s="51" t="e">
        <f>'Schulleitungen Regelschule'!#REF!</f>
        <v>#REF!</v>
      </c>
      <c r="S131" s="51" t="e">
        <f>'Schulleitungen Regelschule'!#REF!</f>
        <v>#REF!</v>
      </c>
      <c r="T131" s="105">
        <v>0</v>
      </c>
      <c r="U131" s="114"/>
      <c r="V131" s="108"/>
      <c r="W131" s="52" t="s">
        <v>2260</v>
      </c>
      <c r="X131" s="52"/>
      <c r="Y131" s="52"/>
      <c r="Z131" s="23" t="s">
        <v>3587</v>
      </c>
    </row>
    <row r="132" spans="1:26" ht="16.5" customHeight="1">
      <c r="A132" s="15" t="str">
        <f>'Schulleitungen Regelschule'!A114</f>
        <v>Kirchberg (GS)</v>
      </c>
      <c r="B132" s="15" t="e">
        <f>'Schulleitungen Regelschule'!#REF!</f>
        <v>#REF!</v>
      </c>
      <c r="C132" s="15" t="e">
        <f>'Schulleitungen Regelschule'!#REF!</f>
        <v>#REF!</v>
      </c>
      <c r="D132" s="15" t="e">
        <f>'Schulleitungen Regelschule'!#REF!</f>
        <v>#REF!</v>
      </c>
      <c r="E132" s="15" t="e">
        <f>'Schulleitungen Regelschule'!#REF!</f>
        <v>#REF!</v>
      </c>
      <c r="F132" s="15" t="str">
        <f>'Schulleitungen Regelschule'!B114</f>
        <v>Frau</v>
      </c>
      <c r="G132" s="15" t="str">
        <f>'Schulleitungen Regelschule'!C114</f>
        <v xml:space="preserve">Irène </v>
      </c>
      <c r="H132" s="15" t="str">
        <f>'Schulleitungen Regelschule'!D114</f>
        <v>Manser</v>
      </c>
      <c r="I132" s="15" t="e">
        <f>'Schulleitungen Regelschule'!#REF!</f>
        <v>#REF!</v>
      </c>
      <c r="J132" s="15" t="e">
        <f>'Schulleitungen Regelschule'!#REF!</f>
        <v>#REF!</v>
      </c>
      <c r="K132" s="15" t="str">
        <f>'Schulleitungen Regelschule'!I114</f>
        <v>irene.manseratkirchberg-schulen.ch</v>
      </c>
      <c r="L132" s="15" t="str">
        <f>'Schulleitungen Regelschule'!J114</f>
        <v>70</v>
      </c>
      <c r="M132" s="15" t="str">
        <f>'Schulleitungen Regelschule'!K114</f>
        <v>Schulleitung KG</v>
      </c>
      <c r="N132" s="15" t="e">
        <f>'Schulleitungen Regelschule'!#REF!</f>
        <v>#REF!</v>
      </c>
      <c r="O132" s="15" t="e">
        <f>'Schulleitungen Regelschule'!#REF!</f>
        <v>#REF!</v>
      </c>
      <c r="P132" s="15" t="e">
        <f>'Schulleitungen Regelschule'!#REF!</f>
        <v>#REF!</v>
      </c>
      <c r="Q132" s="15" t="str">
        <f>'Schulleitungen Regelschule'!L114</f>
        <v>Toggenburg</v>
      </c>
      <c r="R132" s="27" t="e">
        <f>'Schulleitungen Regelschule'!#REF!</f>
        <v>#REF!</v>
      </c>
      <c r="S132" s="27" t="e">
        <f>'Schulleitungen Regelschule'!#REF!</f>
        <v>#REF!</v>
      </c>
      <c r="T132" s="104">
        <v>0</v>
      </c>
      <c r="U132" s="114"/>
      <c r="V132" s="108"/>
      <c r="W132" s="22" t="s">
        <v>2260</v>
      </c>
      <c r="X132" s="22"/>
      <c r="Y132" s="22"/>
    </row>
    <row r="133" spans="1:26" ht="16.5" customHeight="1">
      <c r="A133" s="53" t="str">
        <f>'Schulleitungen Regelschule'!A115</f>
        <v>Kirchberg (GS)</v>
      </c>
      <c r="B133" s="53" t="e">
        <f>'Schulleitungen Regelschule'!#REF!</f>
        <v>#REF!</v>
      </c>
      <c r="C133" s="53" t="e">
        <f>'Schulleitungen Regelschule'!#REF!</f>
        <v>#REF!</v>
      </c>
      <c r="D133" s="53" t="e">
        <f>'Schulleitungen Regelschule'!#REF!</f>
        <v>#REF!</v>
      </c>
      <c r="E133" s="53" t="e">
        <f>'Schulleitungen Regelschule'!#REF!</f>
        <v>#REF!</v>
      </c>
      <c r="F133" s="53" t="str">
        <f>'Schulleitungen Regelschule'!B115</f>
        <v>Herr</v>
      </c>
      <c r="G133" s="53" t="str">
        <f>'Schulleitungen Regelschule'!C115</f>
        <v>Jürg</v>
      </c>
      <c r="H133" s="53" t="str">
        <f>'Schulleitungen Regelschule'!D115</f>
        <v>Seitter</v>
      </c>
      <c r="I133" s="53" t="e">
        <f>'Schulleitungen Regelschule'!#REF!</f>
        <v>#REF!</v>
      </c>
      <c r="J133" s="53" t="e">
        <f>'Schulleitungen Regelschule'!#REF!</f>
        <v>#REF!</v>
      </c>
      <c r="K133" s="53" t="str">
        <f>'Schulleitungen Regelschule'!I115</f>
        <v>sl-pskirchbergatkirchberg-schulen.ch</v>
      </c>
      <c r="L133" s="53" t="str">
        <f>'Schulleitungen Regelschule'!J115</f>
        <v>70</v>
      </c>
      <c r="M133" s="53" t="str">
        <f>'Schulleitungen Regelschule'!K115</f>
        <v>Schulleitung KG</v>
      </c>
      <c r="N133" s="53" t="e">
        <f>'Schulleitungen Regelschule'!#REF!</f>
        <v>#REF!</v>
      </c>
      <c r="O133" s="53" t="e">
        <f>'Schulleitungen Regelschule'!#REF!</f>
        <v>#REF!</v>
      </c>
      <c r="P133" s="53" t="e">
        <f>'Schulleitungen Regelschule'!#REF!</f>
        <v>#REF!</v>
      </c>
      <c r="Q133" s="53" t="str">
        <f>'Schulleitungen Regelschule'!L115</f>
        <v>Toggenburg</v>
      </c>
      <c r="R133" s="53" t="e">
        <f>'Schulleitungen Regelschule'!#REF!</f>
        <v>#REF!</v>
      </c>
      <c r="S133" s="53" t="e">
        <f>'Schulleitungen Regelschule'!#REF!</f>
        <v>#REF!</v>
      </c>
      <c r="T133" s="105">
        <v>54</v>
      </c>
      <c r="U133" s="114"/>
      <c r="V133" s="108"/>
      <c r="W133" s="52" t="s">
        <v>2260</v>
      </c>
      <c r="X133" s="52"/>
      <c r="Y133" s="52"/>
      <c r="Z133" s="23" t="s">
        <v>2280</v>
      </c>
    </row>
    <row r="134" spans="1:26" ht="16.5" customHeight="1">
      <c r="A134" s="15" t="str">
        <f>'Schulleitungen Regelschule'!A110</f>
        <v>Kirchberg (GS)</v>
      </c>
      <c r="B134" s="15" t="e">
        <f>'Schulleitungen Regelschule'!#REF!</f>
        <v>#REF!</v>
      </c>
      <c r="C134" s="15" t="e">
        <f>'Schulleitungen Regelschule'!#REF!</f>
        <v>#REF!</v>
      </c>
      <c r="D134" s="15" t="e">
        <f>'Schulleitungen Regelschule'!#REF!</f>
        <v>#REF!</v>
      </c>
      <c r="E134" s="15" t="e">
        <f>'Schulleitungen Regelschule'!#REF!</f>
        <v>#REF!</v>
      </c>
      <c r="F134" s="15" t="str">
        <f>'Schulleitungen Regelschule'!B110</f>
        <v>Frau</v>
      </c>
      <c r="G134" s="15" t="str">
        <f>'Schulleitungen Regelschule'!C110</f>
        <v>Catherine</v>
      </c>
      <c r="H134" s="15" t="str">
        <f>'Schulleitungen Regelschule'!D110</f>
        <v>Erni</v>
      </c>
      <c r="I134" s="15" t="e">
        <f>'Schulleitungen Regelschule'!#REF!</f>
        <v>#REF!</v>
      </c>
      <c r="J134" s="15" t="e">
        <f>'Schulleitungen Regelschule'!#REF!</f>
        <v>#REF!</v>
      </c>
      <c r="K134" s="15" t="str">
        <f>'Schulleitungen Regelschule'!I110</f>
        <v>catherine.erniatkirchberg-schulen.ch</v>
      </c>
      <c r="L134" s="15" t="str">
        <f>'Schulleitungen Regelschule'!J110</f>
        <v>72</v>
      </c>
      <c r="M134" s="15" t="str">
        <f>'Schulleitungen Regelschule'!K110</f>
        <v>Schulleitung KG/PS</v>
      </c>
      <c r="N134" s="15" t="e">
        <f>'Schulleitungen Regelschule'!#REF!</f>
        <v>#REF!</v>
      </c>
      <c r="O134" s="15" t="e">
        <f>'Schulleitungen Regelschule'!#REF!</f>
        <v>#REF!</v>
      </c>
      <c r="P134" s="15" t="e">
        <f>'Schulleitungen Regelschule'!#REF!</f>
        <v>#REF!</v>
      </c>
      <c r="Q134" s="15" t="str">
        <f>'Schulleitungen Regelschule'!L110</f>
        <v>Toggenburg</v>
      </c>
      <c r="R134" s="27" t="e">
        <f>'Schulleitungen Regelschule'!#REF!</f>
        <v>#REF!</v>
      </c>
      <c r="S134" s="27" t="e">
        <f>'Schulleitungen Regelschule'!#REF!</f>
        <v>#REF!</v>
      </c>
      <c r="T134" s="104">
        <v>10</v>
      </c>
      <c r="U134" s="114"/>
      <c r="V134" s="108"/>
      <c r="W134" s="22" t="s">
        <v>2260</v>
      </c>
      <c r="X134" s="22"/>
      <c r="Y134" s="22"/>
    </row>
    <row r="135" spans="1:26" ht="16.5" customHeight="1">
      <c r="A135" s="13" t="str">
        <f>'Schulleitungen Regelschule'!A116</f>
        <v>Kobelwald-Hub-Hard (PS)</v>
      </c>
      <c r="B135" s="15" t="str">
        <f>'Schulleitungen Regelschule'!E116</f>
        <v xml:space="preserve">Schulhaus Kobelwald-Hub-Hard </v>
      </c>
      <c r="C135" s="13" t="str">
        <f>'Schulleitungen Regelschule'!F116</f>
        <v>Bergstrasse 37</v>
      </c>
      <c r="D135" s="13" t="str">
        <f>'Schulleitungen Regelschule'!G116</f>
        <v>9463</v>
      </c>
      <c r="E135" s="13" t="str">
        <f>'Schulleitungen Regelschule'!H116</f>
        <v>Oberriet</v>
      </c>
      <c r="F135" s="13" t="str">
        <f>'Schulleitungen Regelschule'!B116</f>
        <v>Frau</v>
      </c>
      <c r="G135" s="13" t="str">
        <f>'Schulleitungen Regelschule'!C116</f>
        <v>Carla</v>
      </c>
      <c r="H135" s="13" t="str">
        <f>'Schulleitungen Regelschule'!D116</f>
        <v>Tiefenauer</v>
      </c>
      <c r="I135" s="13" t="e">
        <f>'Schulleitungen Regelschule'!#REF!</f>
        <v>#REF!</v>
      </c>
      <c r="J135" s="13" t="e">
        <f>'Schulleitungen Regelschule'!#REF!</f>
        <v>#REF!</v>
      </c>
      <c r="K135" s="13" t="str">
        <f>'Schulleitungen Regelschule'!I116</f>
        <v>carla.tiefenaueratorschulen.ch</v>
      </c>
      <c r="L135" s="13" t="str">
        <f>'Schulleitungen Regelschule'!J116</f>
        <v>72</v>
      </c>
      <c r="M135" s="13" t="str">
        <f>'Schulleitungen Regelschule'!K116</f>
        <v>Schulleitung KG/PS</v>
      </c>
      <c r="N135" s="13" t="e">
        <f>'Schulleitungen Regelschule'!#REF!</f>
        <v>#REF!</v>
      </c>
      <c r="O135" s="13" t="e">
        <f>'Schulleitungen Regelschule'!#REF!</f>
        <v>#REF!</v>
      </c>
      <c r="P135" s="13" t="e">
        <f>'Schulleitungen Regelschule'!#REF!</f>
        <v>#REF!</v>
      </c>
      <c r="Q135" s="13" t="str">
        <f>'Schulleitungen Regelschule'!L116</f>
        <v>Rheintal</v>
      </c>
      <c r="R135" s="25" t="e">
        <f>'Schulleitungen Regelschule'!#REF!</f>
        <v>#REF!</v>
      </c>
      <c r="S135" s="25" t="e">
        <f>'Schulleitungen Regelschule'!#REF!</f>
        <v>#REF!</v>
      </c>
      <c r="T135" s="226">
        <v>11</v>
      </c>
      <c r="U135" s="114"/>
      <c r="V135" s="108"/>
      <c r="W135" s="17" t="s">
        <v>2260</v>
      </c>
      <c r="X135" s="17"/>
      <c r="Y135" s="17"/>
    </row>
    <row r="136" spans="1:26" ht="16.5" customHeight="1">
      <c r="A136" s="18" t="str">
        <f>Schulpräsidien!B36</f>
        <v>Kobelwald-Hub-Hard (PS)</v>
      </c>
      <c r="B136" s="18" t="str">
        <f>Schulpräsidien!F36</f>
        <v>Schulpräsidium</v>
      </c>
      <c r="C136" s="18" t="str">
        <f>Schulpräsidien!G36</f>
        <v>Stein 12</v>
      </c>
      <c r="D136" s="18" t="str">
        <f>Schulpräsidien!I36</f>
        <v>9463</v>
      </c>
      <c r="E136" s="18" t="str">
        <f>Schulpräsidien!J36</f>
        <v xml:space="preserve">Oberriet </v>
      </c>
      <c r="F136" s="18" t="str">
        <f>Schulpräsidien!C36</f>
        <v>Herr</v>
      </c>
      <c r="G136" s="18" t="str">
        <f>Schulpräsidien!D36</f>
        <v>Daniel</v>
      </c>
      <c r="H136" s="18" t="str">
        <f>Schulpräsidien!E36</f>
        <v>Kühnis</v>
      </c>
      <c r="I136" s="18"/>
      <c r="J136" s="18"/>
      <c r="K136" s="19" t="str">
        <f>Schulpräsidien!M36</f>
        <v>daniel.kuehnis@kuehnis-solutions.ch</v>
      </c>
      <c r="L136" s="19" t="str">
        <f>Schulpräsidien!N36</f>
        <v>50</v>
      </c>
      <c r="M136" s="19" t="str">
        <f>Schulpräsidien!O36</f>
        <v>Schulratspräsident PS</v>
      </c>
      <c r="N136" s="19">
        <f>Schulpräsidien!P36</f>
        <v>0</v>
      </c>
      <c r="O136" s="19" t="str">
        <f>Schulpräsidien!U36</f>
        <v>30.4</v>
      </c>
      <c r="P136" s="19" t="str">
        <f>Schulpräsidien!V36</f>
        <v>3</v>
      </c>
      <c r="Q136" s="19" t="str">
        <f>Schulpräsidien!W36</f>
        <v>Rheintal</v>
      </c>
      <c r="R136" s="26"/>
      <c r="S136" s="26"/>
      <c r="T136" s="116" t="s">
        <v>140</v>
      </c>
      <c r="U136" s="114"/>
      <c r="V136" s="108"/>
      <c r="W136" s="20"/>
      <c r="X136" s="20"/>
      <c r="Y136" s="20" t="s">
        <v>2260</v>
      </c>
    </row>
    <row r="137" spans="1:26" ht="16.5" customHeight="1">
      <c r="A137" s="13" t="str">
        <f>'Schulleitungen Regelschule'!A117</f>
        <v>Lichtensteig</v>
      </c>
      <c r="B137" s="15" t="str">
        <f>'Schulleitungen Regelschule'!E117</f>
        <v xml:space="preserve">Primarschulhaus Lichtensteig </v>
      </c>
      <c r="C137" s="13" t="str">
        <f>'Schulleitungen Regelschule'!F117</f>
        <v>Bürgistrasse 14</v>
      </c>
      <c r="D137" s="13" t="str">
        <f>'Schulleitungen Regelschule'!G117</f>
        <v>9620</v>
      </c>
      <c r="E137" s="13" t="str">
        <f>'Schulleitungen Regelschule'!H117</f>
        <v>Lichtensteig</v>
      </c>
      <c r="F137" s="13" t="str">
        <f>'Schulleitungen Regelschule'!B117</f>
        <v>Herr</v>
      </c>
      <c r="G137" s="13" t="str">
        <f>'Schulleitungen Regelschule'!C117</f>
        <v xml:space="preserve">Raphael </v>
      </c>
      <c r="H137" s="13" t="str">
        <f>'Schulleitungen Regelschule'!D117</f>
        <v>Dudli</v>
      </c>
      <c r="I137" s="13" t="e">
        <f>'Schulleitungen Regelschule'!#REF!</f>
        <v>#REF!</v>
      </c>
      <c r="J137" s="13" t="e">
        <f>'Schulleitungen Regelschule'!#REF!</f>
        <v>#REF!</v>
      </c>
      <c r="K137" s="13" t="str">
        <f>'Schulleitungen Regelschule'!I117</f>
        <v>Raphael.Dudliatlichtensteig.sg.ch</v>
      </c>
      <c r="L137" s="13" t="str">
        <f>'Schulleitungen Regelschule'!J117</f>
        <v>72</v>
      </c>
      <c r="M137" s="13" t="str">
        <f>'Schulleitungen Regelschule'!K117</f>
        <v>Schulleitung KG/PS</v>
      </c>
      <c r="N137" s="13" t="e">
        <f>'Schulleitungen Regelschule'!#REF!</f>
        <v>#REF!</v>
      </c>
      <c r="O137" s="13" t="e">
        <f>'Schulleitungen Regelschule'!#REF!</f>
        <v>#REF!</v>
      </c>
      <c r="P137" s="13" t="e">
        <f>'Schulleitungen Regelschule'!#REF!</f>
        <v>#REF!</v>
      </c>
      <c r="Q137" s="13" t="str">
        <f>'Schulleitungen Regelschule'!L117</f>
        <v>Toggenburg</v>
      </c>
      <c r="R137" s="25" t="e">
        <f>'Schulleitungen Regelschule'!#REF!</f>
        <v>#REF!</v>
      </c>
      <c r="S137" s="25" t="e">
        <f>'Schulleitungen Regelschule'!#REF!</f>
        <v>#REF!</v>
      </c>
      <c r="T137" s="226">
        <v>5</v>
      </c>
      <c r="U137" s="114"/>
      <c r="V137" s="108"/>
      <c r="W137" s="17" t="s">
        <v>2260</v>
      </c>
      <c r="X137" s="17"/>
      <c r="Y137" s="17"/>
    </row>
    <row r="138" spans="1:26" ht="16.5" customHeight="1">
      <c r="A138" s="18" t="str">
        <f>Schulpräsidien!B37</f>
        <v>Lichtensteig (EG)</v>
      </c>
      <c r="B138" s="18" t="str">
        <f>Schulpräsidien!F37</f>
        <v xml:space="preserve">Schule Lichtensteig </v>
      </c>
      <c r="C138" s="18" t="str">
        <f>Schulpräsidien!G37</f>
        <v>Hauptstrasse 8</v>
      </c>
      <c r="D138" s="18" t="str">
        <f>Schulpräsidien!I37</f>
        <v>9620</v>
      </c>
      <c r="E138" s="18" t="str">
        <f>Schulpräsidien!J37</f>
        <v>Lichtensteig</v>
      </c>
      <c r="F138" s="18" t="str">
        <f>Schulpräsidien!C37</f>
        <v>Frau</v>
      </c>
      <c r="G138" s="18" t="str">
        <f>Schulpräsidien!D37</f>
        <v>Petra</v>
      </c>
      <c r="H138" s="18" t="str">
        <f>Schulpräsidien!E37</f>
        <v>Stump-Hofer</v>
      </c>
      <c r="I138" s="18"/>
      <c r="J138" s="18"/>
      <c r="K138" s="19" t="str">
        <f>Schulpräsidien!M37</f>
        <v>petra.stump@lichtensteig.sg.ch</v>
      </c>
      <c r="L138" s="19" t="str">
        <f>Schulpräsidien!N37</f>
        <v>53</v>
      </c>
      <c r="M138" s="19" t="str">
        <f>Schulpräsidien!O37</f>
        <v>Schulratspräsidentin Gmde</v>
      </c>
      <c r="N138" s="19" t="str">
        <f>Schulpräsidien!P37</f>
        <v>071 988 49 72</v>
      </c>
      <c r="O138" s="19" t="str">
        <f>Schulpräsidien!U37</f>
        <v>67</v>
      </c>
      <c r="P138" s="19" t="str">
        <f>Schulpräsidien!V37</f>
        <v>7</v>
      </c>
      <c r="Q138" s="19" t="str">
        <f>Schulpräsidien!W37</f>
        <v>Toggenburg</v>
      </c>
      <c r="R138" s="26"/>
      <c r="S138" s="26"/>
      <c r="T138" s="116" t="s">
        <v>140</v>
      </c>
      <c r="U138" s="114"/>
      <c r="V138" s="110"/>
      <c r="W138" s="20"/>
      <c r="X138" s="20"/>
      <c r="Y138" s="20" t="s">
        <v>2260</v>
      </c>
    </row>
    <row r="139" spans="1:26" ht="16.5" customHeight="1">
      <c r="A139" s="18" t="str">
        <f>Schulpräsidien!B38</f>
        <v>Lienz (PS)</v>
      </c>
      <c r="B139" s="18" t="str">
        <f>Schulpräsidien!F38</f>
        <v xml:space="preserve">Primarschulgemeinde Lienz </v>
      </c>
      <c r="C139" s="18" t="str">
        <f>Schulpräsidien!G38</f>
        <v>Im Wegacker 17</v>
      </c>
      <c r="D139" s="18" t="str">
        <f>Schulpräsidien!I38</f>
        <v>9464</v>
      </c>
      <c r="E139" s="18" t="str">
        <f>Schulpräsidien!J38</f>
        <v>Lienz</v>
      </c>
      <c r="F139" s="18" t="str">
        <f>Schulpräsidien!C38</f>
        <v>Frau</v>
      </c>
      <c r="G139" s="18" t="str">
        <f>Schulpräsidien!D38</f>
        <v>Daniela</v>
      </c>
      <c r="H139" s="18" t="str">
        <f>Schulpräsidien!E38</f>
        <v>Kobler</v>
      </c>
      <c r="I139" s="18"/>
      <c r="J139" s="18"/>
      <c r="K139" s="19" t="str">
        <f>Schulpräsidien!M38</f>
        <v>daniela.kobler@orschulen.ch</v>
      </c>
      <c r="L139" s="19" t="str">
        <f>Schulpräsidien!N38</f>
        <v>50</v>
      </c>
      <c r="M139" s="19" t="str">
        <f>Schulpräsidien!O38</f>
        <v>Schulratspräsidentin PS</v>
      </c>
      <c r="N139" s="19">
        <f>Schulpräsidien!P38</f>
        <v>0</v>
      </c>
      <c r="O139" s="19" t="str">
        <f>Schulpräsidien!U38</f>
        <v>28.4</v>
      </c>
      <c r="P139" s="19" t="str">
        <f>Schulpräsidien!V38</f>
        <v>3</v>
      </c>
      <c r="Q139" s="19" t="str">
        <f>Schulpräsidien!W38</f>
        <v>Rheintal</v>
      </c>
      <c r="R139" s="26"/>
      <c r="S139" s="26"/>
      <c r="T139" s="116" t="s">
        <v>1411</v>
      </c>
      <c r="U139" s="114"/>
      <c r="V139" s="110"/>
      <c r="W139" s="20"/>
      <c r="X139" s="20"/>
      <c r="Y139" s="20" t="s">
        <v>2260</v>
      </c>
    </row>
    <row r="140" spans="1:26" ht="16.5" customHeight="1">
      <c r="A140" s="344" t="str">
        <f>Schulverwaltung!A37</f>
        <v>Lienz (PS)</v>
      </c>
      <c r="B140" s="344" t="str">
        <f>Schulverwaltung!E37</f>
        <v xml:space="preserve">Primarschulgemeinde Lienz </v>
      </c>
      <c r="C140" s="344" t="str">
        <f>Schulverwaltung!F37</f>
        <v>Im Wegacker 17</v>
      </c>
      <c r="D140" s="344" t="str">
        <f>Schulverwaltung!H37</f>
        <v>9464</v>
      </c>
      <c r="E140" s="344" t="str">
        <f>Schulverwaltung!I37</f>
        <v>Lienz</v>
      </c>
      <c r="F140" s="344" t="str">
        <f>Schulverwaltung!B37</f>
        <v xml:space="preserve">Herr </v>
      </c>
      <c r="G140" s="344" t="str">
        <f>Schulverwaltung!C37</f>
        <v xml:space="preserve">Roland </v>
      </c>
      <c r="H140" s="344" t="str">
        <f>Schulverwaltung!D37</f>
        <v>Wohlwend</v>
      </c>
      <c r="I140" s="344"/>
      <c r="J140" s="344"/>
      <c r="K140" s="344" t="str">
        <f>Schulverwaltung!L37</f>
        <v>roland.wohlwend@orschulen.ch</v>
      </c>
      <c r="L140" s="344" t="str">
        <f>Schulverwaltung!M37</f>
        <v>60</v>
      </c>
      <c r="M140" s="344" t="str">
        <f>Schulverwaltung!N37</f>
        <v>Schulsekretärin PS</v>
      </c>
      <c r="N140" s="344">
        <f>Schulverwaltung!O37</f>
        <v>0</v>
      </c>
      <c r="O140" s="344" t="str">
        <f>Schulverwaltung!P37</f>
        <v>28.4</v>
      </c>
      <c r="P140" s="344" t="str">
        <f>Schulverwaltung!Q37</f>
        <v>3</v>
      </c>
      <c r="Q140" s="344" t="str">
        <f>Schulverwaltung!R37</f>
        <v>Rheintal</v>
      </c>
      <c r="R140" s="345" t="e">
        <f>'Schulleitungen Regelschule'!#REF!</f>
        <v>#REF!</v>
      </c>
      <c r="S140" s="345" t="e">
        <f>'Schulleitungen Regelschule'!#REF!</f>
        <v>#REF!</v>
      </c>
      <c r="T140" s="346">
        <v>14</v>
      </c>
      <c r="U140" s="347"/>
      <c r="V140" s="348"/>
      <c r="W140" s="349"/>
      <c r="X140" s="349" t="s">
        <v>2260</v>
      </c>
      <c r="Y140" s="349"/>
    </row>
    <row r="141" spans="1:26" ht="16.5" customHeight="1">
      <c r="A141" s="13" t="str">
        <f>'Schulleitungen Regelschule'!A119</f>
        <v>Lüchingen (PS)</v>
      </c>
      <c r="B141" s="13" t="e">
        <f>'Schulleitungen Regelschule'!#REF!</f>
        <v>#REF!</v>
      </c>
      <c r="C141" s="13" t="e">
        <f>'Schulleitungen Regelschule'!#REF!</f>
        <v>#REF!</v>
      </c>
      <c r="D141" s="13" t="e">
        <f>'Schulleitungen Regelschule'!#REF!</f>
        <v>#REF!</v>
      </c>
      <c r="E141" s="13" t="e">
        <f>'Schulleitungen Regelschule'!#REF!</f>
        <v>#REF!</v>
      </c>
      <c r="F141" s="13" t="str">
        <f>'Schulleitungen Regelschule'!B119</f>
        <v>Frau</v>
      </c>
      <c r="G141" s="13" t="str">
        <f>'Schulleitungen Regelschule'!C119</f>
        <v>Anna-Barbara</v>
      </c>
      <c r="H141" s="13" t="str">
        <f>'Schulleitungen Regelschule'!D119</f>
        <v>Ammann</v>
      </c>
      <c r="I141" s="13" t="e">
        <f>'Schulleitungen Regelschule'!#REF!</f>
        <v>#REF!</v>
      </c>
      <c r="J141" s="13" t="e">
        <f>'Schulleitungen Regelschule'!#REF!</f>
        <v>#REF!</v>
      </c>
      <c r="K141" s="13" t="str">
        <f>'Schulleitungen Regelschule'!I119</f>
        <v>a.ammannatluechingen.ch</v>
      </c>
      <c r="L141" s="13" t="str">
        <f>'Schulleitungen Regelschule'!J119</f>
        <v>72</v>
      </c>
      <c r="M141" s="13" t="str">
        <f>'Schulleitungen Regelschule'!K119</f>
        <v>Schulleitung KG/PS</v>
      </c>
      <c r="N141" s="13" t="e">
        <f>'Schulleitungen Regelschule'!#REF!</f>
        <v>#REF!</v>
      </c>
      <c r="O141" s="13" t="e">
        <f>'Schulleitungen Regelschule'!#REF!</f>
        <v>#REF!</v>
      </c>
      <c r="P141" s="13" t="e">
        <f>'Schulleitungen Regelschule'!#REF!</f>
        <v>#REF!</v>
      </c>
      <c r="Q141" s="13" t="str">
        <f>'Schulleitungen Regelschule'!L119</f>
        <v>Rheintal</v>
      </c>
      <c r="R141" s="25" t="e">
        <f>'Schulleitungen Regelschule'!#REF!</f>
        <v>#REF!</v>
      </c>
      <c r="S141" s="25" t="e">
        <f>'Schulleitungen Regelschule'!#REF!</f>
        <v>#REF!</v>
      </c>
      <c r="T141" s="104">
        <v>0</v>
      </c>
      <c r="U141" s="114"/>
      <c r="V141" s="111"/>
      <c r="W141" s="17" t="s">
        <v>2260</v>
      </c>
      <c r="X141" s="17"/>
      <c r="Y141" s="17"/>
    </row>
    <row r="142" spans="1:26" ht="16.5" customHeight="1">
      <c r="A142" s="18" t="str">
        <f>Schulpräsidien!B39</f>
        <v>Lüchingen (PS)</v>
      </c>
      <c r="B142" s="18" t="str">
        <f>Schulpräsidien!F39</f>
        <v xml:space="preserve">Primarschulgemeinde Lüchingen </v>
      </c>
      <c r="C142" s="18" t="str">
        <f>Schulpräsidien!G39</f>
        <v>Schulweg 21</v>
      </c>
      <c r="D142" s="18" t="str">
        <f>Schulpräsidien!I39</f>
        <v>9450</v>
      </c>
      <c r="E142" s="18" t="str">
        <f>Schulpräsidien!J39</f>
        <v>Lüchingen</v>
      </c>
      <c r="F142" s="18" t="str">
        <f>Schulpräsidien!C39</f>
        <v>Herr</v>
      </c>
      <c r="G142" s="18" t="str">
        <f>Schulpräsidien!D39</f>
        <v>Mattia</v>
      </c>
      <c r="H142" s="18" t="str">
        <f>Schulpräsidien!E39</f>
        <v>Girardi</v>
      </c>
      <c r="I142" s="18"/>
      <c r="J142" s="18"/>
      <c r="K142" s="19" t="str">
        <f>Schulpräsidien!M39</f>
        <v>m.girardi@luechingen.ch</v>
      </c>
      <c r="L142" s="19" t="str">
        <f>Schulpräsidien!N39</f>
        <v>50</v>
      </c>
      <c r="M142" s="19" t="str">
        <f>Schulpräsidien!O39</f>
        <v>Schulratspräsident PS</v>
      </c>
      <c r="N142" s="19">
        <f>Schulpräsidien!P39</f>
        <v>0</v>
      </c>
      <c r="O142" s="19" t="str">
        <f>Schulpräsidien!U39</f>
        <v>28.5</v>
      </c>
      <c r="P142" s="19" t="str">
        <f>Schulpräsidien!V39</f>
        <v>3</v>
      </c>
      <c r="Q142" s="19" t="str">
        <f>Schulpräsidien!W39</f>
        <v>Rheintal</v>
      </c>
      <c r="R142" s="26"/>
      <c r="S142" s="26"/>
      <c r="T142" s="116" t="s">
        <v>1411</v>
      </c>
      <c r="U142" s="114"/>
      <c r="V142" s="110"/>
      <c r="W142" s="20"/>
      <c r="X142" s="20"/>
      <c r="Y142" s="20" t="s">
        <v>2260</v>
      </c>
    </row>
    <row r="143" spans="1:26" ht="16.5" customHeight="1">
      <c r="A143" s="311" t="str">
        <f>'Schulleitungen Regelschule'!A121</f>
        <v>Lüchingen (PS)</v>
      </c>
      <c r="B143" s="311" t="e">
        <f>'Schulleitungen Regelschule'!#REF!</f>
        <v>#REF!</v>
      </c>
      <c r="C143" s="311" t="e">
        <f>'Schulleitungen Regelschule'!#REF!</f>
        <v>#REF!</v>
      </c>
      <c r="D143" s="311" t="e">
        <f>'Schulleitungen Regelschule'!#REF!</f>
        <v>#REF!</v>
      </c>
      <c r="E143" s="311" t="e">
        <f>'Schulleitungen Regelschule'!#REF!</f>
        <v>#REF!</v>
      </c>
      <c r="F143" s="311" t="str">
        <f>'Schulleitungen Regelschule'!B121</f>
        <v>Frau</v>
      </c>
      <c r="G143" s="311" t="str">
        <f>'Schulleitungen Regelschule'!C121</f>
        <v>Anna-Barbara</v>
      </c>
      <c r="H143" s="311" t="str">
        <f>'Schulleitungen Regelschule'!D121</f>
        <v>Ammann</v>
      </c>
      <c r="I143" s="311" t="e">
        <f>'Schulleitungen Regelschule'!#REF!</f>
        <v>#REF!</v>
      </c>
      <c r="J143" s="311" t="e">
        <f>'Schulleitungen Regelschule'!#REF!</f>
        <v>#REF!</v>
      </c>
      <c r="K143" s="311" t="str">
        <f>'Schulleitungen Regelschule'!I121</f>
        <v>a.ammannatluechingen.ch</v>
      </c>
      <c r="L143" s="311" t="str">
        <f>'Schulleitungen Regelschule'!J121</f>
        <v>72</v>
      </c>
      <c r="M143" s="311" t="str">
        <f>'Schulleitungen Regelschule'!K121</f>
        <v>Schulleitung KG/PS</v>
      </c>
      <c r="N143" s="311" t="e">
        <f>'Schulleitungen Regelschule'!#REF!</f>
        <v>#REF!</v>
      </c>
      <c r="O143" s="311" t="e">
        <f>'Schulleitungen Regelschule'!#REF!</f>
        <v>#REF!</v>
      </c>
      <c r="P143" s="311" t="e">
        <f>'Schulleitungen Regelschule'!#REF!</f>
        <v>#REF!</v>
      </c>
      <c r="Q143" s="311" t="str">
        <f>'Schulleitungen Regelschule'!L121</f>
        <v>Rheintal</v>
      </c>
      <c r="R143" s="25"/>
      <c r="S143" s="25"/>
      <c r="T143" s="104">
        <v>40</v>
      </c>
      <c r="U143" s="114"/>
      <c r="V143" s="111"/>
      <c r="W143" s="17" t="s">
        <v>2260</v>
      </c>
      <c r="X143" s="17"/>
      <c r="Y143" s="17"/>
      <c r="Z143" s="23" t="s">
        <v>3642</v>
      </c>
    </row>
    <row r="144" spans="1:26" ht="16.5" customHeight="1">
      <c r="A144" s="18" t="str">
        <f>Schulpräsidien!B40</f>
        <v>Lütisburg (PS)</v>
      </c>
      <c r="B144" s="18" t="str">
        <f>Schulpräsidien!F40</f>
        <v xml:space="preserve">Primarschulgemeinde Lütisburg </v>
      </c>
      <c r="C144" s="18" t="str">
        <f>Schulpräsidien!G40</f>
        <v>Flawilerstrasse 27</v>
      </c>
      <c r="D144" s="18" t="str">
        <f>Schulpräsidien!I40</f>
        <v>9604</v>
      </c>
      <c r="E144" s="18" t="str">
        <f>Schulpräsidien!J40</f>
        <v>Lütisburg</v>
      </c>
      <c r="F144" s="18" t="str">
        <f>Schulpräsidien!C40</f>
        <v>Frau</v>
      </c>
      <c r="G144" s="18" t="str">
        <f>Schulpräsidien!D40</f>
        <v>Marianne</v>
      </c>
      <c r="H144" s="18" t="str">
        <f>Schulpräsidien!E40</f>
        <v>Burger Studer</v>
      </c>
      <c r="I144" s="18"/>
      <c r="J144" s="18"/>
      <c r="K144" s="19" t="str">
        <f>Schulpräsidien!M40</f>
        <v>marianneburger@schuleluetisburg.ch</v>
      </c>
      <c r="L144" s="19" t="str">
        <f>Schulpräsidien!N40</f>
        <v>50</v>
      </c>
      <c r="M144" s="19" t="str">
        <f>Schulpräsidien!O40</f>
        <v>Schulratspräsidentin PS</v>
      </c>
      <c r="N144" s="19" t="str">
        <f>Schulpräsidien!P40</f>
        <v>071 932 52 69</v>
      </c>
      <c r="O144" s="19" t="str">
        <f>Schulpräsidien!U40</f>
        <v>74.1</v>
      </c>
      <c r="P144" s="19" t="str">
        <f>Schulpräsidien!V40</f>
        <v>7</v>
      </c>
      <c r="Q144" s="19" t="str">
        <f>Schulpräsidien!W40</f>
        <v>Toggenburg</v>
      </c>
      <c r="R144" s="26"/>
      <c r="S144" s="26"/>
      <c r="T144" s="116" t="s">
        <v>140</v>
      </c>
      <c r="U144" s="114"/>
      <c r="V144" s="110"/>
      <c r="W144" s="20"/>
      <c r="X144" s="20"/>
      <c r="Y144" s="20" t="s">
        <v>2260</v>
      </c>
    </row>
    <row r="145" spans="1:31" ht="16.5" customHeight="1">
      <c r="A145" s="13" t="str">
        <f>'Schulleitungen Regelschule'!A123</f>
        <v>Lütisburg (PS)</v>
      </c>
      <c r="B145" s="13" t="e">
        <f>'Schulleitungen Regelschule'!#REF!</f>
        <v>#REF!</v>
      </c>
      <c r="C145" s="13" t="e">
        <f>'Schulleitungen Regelschule'!#REF!</f>
        <v>#REF!</v>
      </c>
      <c r="D145" s="13" t="e">
        <f>'Schulleitungen Regelschule'!#REF!</f>
        <v>#REF!</v>
      </c>
      <c r="E145" s="13" t="e">
        <f>'Schulleitungen Regelschule'!#REF!</f>
        <v>#REF!</v>
      </c>
      <c r="F145" s="13" t="str">
        <f>'Schulleitungen Regelschule'!B123</f>
        <v>Herr</v>
      </c>
      <c r="G145" s="13" t="str">
        <f>'Schulleitungen Regelschule'!C123</f>
        <v>Remo</v>
      </c>
      <c r="H145" s="13" t="str">
        <f>'Schulleitungen Regelschule'!D123</f>
        <v>Walder</v>
      </c>
      <c r="I145" s="13" t="e">
        <f>'Schulleitungen Regelschule'!#REF!</f>
        <v>#REF!</v>
      </c>
      <c r="J145" s="13" t="e">
        <f>'Schulleitungen Regelschule'!#REF!</f>
        <v>#REF!</v>
      </c>
      <c r="K145" s="13" t="str">
        <f>'Schulleitungen Regelschule'!I123</f>
        <v>remowalderatschuleluetisburg.ch</v>
      </c>
      <c r="L145" s="13" t="str">
        <f>'Schulleitungen Regelschule'!J123</f>
        <v>72</v>
      </c>
      <c r="M145" s="13" t="str">
        <f>'Schulleitungen Regelschule'!K123</f>
        <v>Schulleitung KG/PS</v>
      </c>
      <c r="N145" s="13" t="e">
        <f>'Schulleitungen Regelschule'!#REF!</f>
        <v>#REF!</v>
      </c>
      <c r="O145" s="13" t="e">
        <f>'Schulleitungen Regelschule'!#REF!</f>
        <v>#REF!</v>
      </c>
      <c r="P145" s="13" t="e">
        <f>'Schulleitungen Regelschule'!#REF!</f>
        <v>#REF!</v>
      </c>
      <c r="Q145" s="13" t="str">
        <f>'Schulleitungen Regelschule'!L123</f>
        <v>Toggenburg</v>
      </c>
      <c r="R145" s="25" t="e">
        <f>'Schulleitungen Regelschule'!#REF!</f>
        <v>#REF!</v>
      </c>
      <c r="S145" s="25" t="e">
        <f>'Schulleitungen Regelschule'!#REF!</f>
        <v>#REF!</v>
      </c>
      <c r="T145" s="226">
        <v>5</v>
      </c>
      <c r="U145" s="114"/>
      <c r="V145" s="108"/>
      <c r="W145" s="17" t="s">
        <v>2260</v>
      </c>
      <c r="X145" s="17"/>
      <c r="Y145" s="17"/>
    </row>
    <row r="146" spans="1:31" ht="16.5" customHeight="1">
      <c r="A146" s="18" t="str">
        <f>Schulpräsidien!B41</f>
        <v>Marbach (PS)</v>
      </c>
      <c r="B146" s="18" t="str">
        <f>Schulpräsidien!F41</f>
        <v xml:space="preserve">Primarschulgemeinde Marbach </v>
      </c>
      <c r="C146" s="18" t="str">
        <f>Schulpräsidien!G41</f>
        <v>Rietstrasse 17</v>
      </c>
      <c r="D146" s="18" t="str">
        <f>Schulpräsidien!I41</f>
        <v>9437</v>
      </c>
      <c r="E146" s="18" t="str">
        <f>Schulpräsidien!J41</f>
        <v>Marbach</v>
      </c>
      <c r="F146" s="18" t="str">
        <f>Schulpräsidien!C41</f>
        <v>Herr</v>
      </c>
      <c r="G146" s="18" t="str">
        <f>Schulpräsidien!D41</f>
        <v>Ernst</v>
      </c>
      <c r="H146" s="18" t="str">
        <f>Schulpräsidien!E41</f>
        <v>Dietsche</v>
      </c>
      <c r="I146" s="18"/>
      <c r="J146" s="18"/>
      <c r="K146" s="19" t="str">
        <f>Schulpräsidien!M41</f>
        <v>schulpraesidium@ps-marbach.ch</v>
      </c>
      <c r="L146" s="19" t="str">
        <f>Schulpräsidien!N41</f>
        <v>50</v>
      </c>
      <c r="M146" s="19" t="str">
        <f>Schulpräsidien!O41</f>
        <v>Schulratspräsident PS</v>
      </c>
      <c r="N146" s="19">
        <f>Schulpräsidien!P41</f>
        <v>0</v>
      </c>
      <c r="O146" s="19" t="str">
        <f>Schulpräsidien!U41</f>
        <v>27.1</v>
      </c>
      <c r="P146" s="19" t="str">
        <f>Schulpräsidien!V41</f>
        <v>3</v>
      </c>
      <c r="Q146" s="19" t="str">
        <f>Schulpräsidien!W41</f>
        <v>Rheintal</v>
      </c>
      <c r="R146" s="26"/>
      <c r="S146" s="26"/>
      <c r="T146" s="116" t="s">
        <v>140</v>
      </c>
      <c r="U146" s="114"/>
      <c r="V146" s="110"/>
      <c r="W146" s="20"/>
      <c r="X146" s="20"/>
      <c r="Y146" s="20" t="s">
        <v>2260</v>
      </c>
    </row>
    <row r="147" spans="1:31" ht="16.5" customHeight="1">
      <c r="A147" s="13" t="str">
        <f>'Schulleitungen Regelschule'!A124</f>
        <v>Marbach (PS)</v>
      </c>
      <c r="B147" s="15" t="str">
        <f>'Schulleitungen Regelschule'!E124</f>
        <v xml:space="preserve">Schulhaus Feld </v>
      </c>
      <c r="C147" s="13" t="str">
        <f>'Schulleitungen Regelschule'!F124</f>
        <v>Rietstrasse 17</v>
      </c>
      <c r="D147" s="13" t="str">
        <f>'Schulleitungen Regelschule'!G124</f>
        <v>9437</v>
      </c>
      <c r="E147" s="13" t="str">
        <f>'Schulleitungen Regelschule'!H124</f>
        <v>Marbach</v>
      </c>
      <c r="F147" s="13" t="str">
        <f>'Schulleitungen Regelschule'!B124</f>
        <v>Frau</v>
      </c>
      <c r="G147" s="13" t="str">
        <f>'Schulleitungen Regelschule'!C124</f>
        <v>Sandra</v>
      </c>
      <c r="H147" s="13" t="str">
        <f>'Schulleitungen Regelschule'!D124</f>
        <v>Hengartner</v>
      </c>
      <c r="I147" s="13" t="e">
        <f>'Schulleitungen Regelschule'!#REF!</f>
        <v>#REF!</v>
      </c>
      <c r="J147" s="13" t="e">
        <f>'Schulleitungen Regelschule'!#REF!</f>
        <v>#REF!</v>
      </c>
      <c r="K147" s="13" t="str">
        <f>'Schulleitungen Regelschule'!I124</f>
        <v>sandra.hengartneratps-marbach.ch</v>
      </c>
      <c r="L147" s="13" t="str">
        <f>'Schulleitungen Regelschule'!J124</f>
        <v>71</v>
      </c>
      <c r="M147" s="13" t="str">
        <f>'Schulleitungen Regelschule'!K124</f>
        <v>Schulleitung PS</v>
      </c>
      <c r="N147" s="13" t="e">
        <f>'Schulleitungen Regelschule'!#REF!</f>
        <v>#REF!</v>
      </c>
      <c r="O147" s="13" t="e">
        <f>'Schulleitungen Regelschule'!#REF!</f>
        <v>#REF!</v>
      </c>
      <c r="P147" s="13" t="e">
        <f>'Schulleitungen Regelschule'!#REF!</f>
        <v>#REF!</v>
      </c>
      <c r="Q147" s="13" t="str">
        <f>'Schulleitungen Regelschule'!L124</f>
        <v>Rheintal</v>
      </c>
      <c r="R147" s="25" t="e">
        <f>'Schulleitungen Regelschule'!#REF!</f>
        <v>#REF!</v>
      </c>
      <c r="S147" s="25" t="e">
        <f>'Schulleitungen Regelschule'!#REF!</f>
        <v>#REF!</v>
      </c>
      <c r="T147" s="226">
        <v>3</v>
      </c>
      <c r="U147" s="114"/>
      <c r="V147" s="108"/>
      <c r="W147" s="17" t="s">
        <v>2260</v>
      </c>
      <c r="X147" s="17"/>
      <c r="Y147" s="17"/>
    </row>
    <row r="148" spans="1:31" ht="16.5" customHeight="1">
      <c r="A148" s="18" t="str">
        <f>Schulpräsidien!B42</f>
        <v>Mels (EG)</v>
      </c>
      <c r="B148" s="18" t="str">
        <f>Schulpräsidien!F42</f>
        <v xml:space="preserve">Gemeinde Mels </v>
      </c>
      <c r="C148" s="18" t="str">
        <f>Schulpräsidien!G42</f>
        <v>Rathaus Platz 2</v>
      </c>
      <c r="D148" s="18" t="str">
        <f>Schulpräsidien!I42</f>
        <v>8887</v>
      </c>
      <c r="E148" s="18" t="str">
        <f>Schulpräsidien!J42</f>
        <v>Mels</v>
      </c>
      <c r="F148" s="18" t="str">
        <f>Schulpräsidien!C42</f>
        <v>Herr</v>
      </c>
      <c r="G148" s="18" t="str">
        <f>Schulpräsidien!D42</f>
        <v>Thomas</v>
      </c>
      <c r="H148" s="18" t="str">
        <f>Schulpräsidien!E42</f>
        <v>Good-Moser</v>
      </c>
      <c r="I148" s="18"/>
      <c r="J148" s="18"/>
      <c r="K148" s="19" t="str">
        <f>Schulpräsidien!M42</f>
        <v>thomas.good@mels.ch</v>
      </c>
      <c r="L148" s="19" t="str">
        <f>Schulpräsidien!N42</f>
        <v>53</v>
      </c>
      <c r="M148" s="19" t="str">
        <f>Schulpräsidien!O42</f>
        <v>Schulratspräsident Gmde</v>
      </c>
      <c r="N148" s="19" t="str">
        <f>Schulpräsidien!P42</f>
        <v>081 725 50 13</v>
      </c>
      <c r="O148" s="19" t="str">
        <f>Schulpräsidien!U42</f>
        <v>42</v>
      </c>
      <c r="P148" s="19" t="str">
        <f>Schulpräsidien!V42</f>
        <v>5</v>
      </c>
      <c r="Q148" s="19" t="str">
        <f>Schulpräsidien!W42</f>
        <v>Sarganserland</v>
      </c>
      <c r="R148" s="26"/>
      <c r="S148" s="26"/>
      <c r="T148" s="116" t="s">
        <v>140</v>
      </c>
      <c r="U148" s="114"/>
      <c r="V148" s="110"/>
      <c r="W148" s="20"/>
      <c r="X148" s="20"/>
      <c r="Y148" s="20" t="s">
        <v>2260</v>
      </c>
    </row>
    <row r="149" spans="1:31" ht="16.5" customHeight="1">
      <c r="A149" s="311" t="str">
        <f>'Schulleitungen Regelschule'!A130</f>
        <v>Mels</v>
      </c>
      <c r="B149" s="311" t="e">
        <f>'Schulleitungen Regelschule'!#REF!</f>
        <v>#REF!</v>
      </c>
      <c r="C149" s="311" t="e">
        <f>'Schulleitungen Regelschule'!#REF!</f>
        <v>#REF!</v>
      </c>
      <c r="D149" s="311" t="e">
        <f>'Schulleitungen Regelschule'!#REF!</f>
        <v>#REF!</v>
      </c>
      <c r="E149" s="311" t="e">
        <f>'Schulleitungen Regelschule'!#REF!</f>
        <v>#REF!</v>
      </c>
      <c r="F149" s="311" t="str">
        <f>'Schulleitungen Regelschule'!B130</f>
        <v>Frau</v>
      </c>
      <c r="G149" s="311" t="str">
        <f>'Schulleitungen Regelschule'!C130</f>
        <v>Stefanie</v>
      </c>
      <c r="H149" s="311" t="str">
        <f>'Schulleitungen Regelschule'!D130</f>
        <v>Zimmermann</v>
      </c>
      <c r="I149" s="311" t="e">
        <f>'Schulleitungen Regelschule'!#REF!</f>
        <v>#REF!</v>
      </c>
      <c r="J149" s="311" t="e">
        <f>'Schulleitungen Regelschule'!#REF!</f>
        <v>#REF!</v>
      </c>
      <c r="K149" s="311" t="str">
        <f>'Schulleitungen Regelschule'!I130</f>
        <v>stefanie.zimmermannatschulemels.ch</v>
      </c>
      <c r="L149" s="311" t="str">
        <f>'Schulleitungen Regelschule'!J130</f>
        <v>74</v>
      </c>
      <c r="M149" s="311" t="str">
        <f>'Schulleitungen Regelschule'!K130</f>
        <v>Schulleitung GS</v>
      </c>
      <c r="N149" s="311" t="e">
        <f>'Schulleitungen Regelschule'!#REF!</f>
        <v>#REF!</v>
      </c>
      <c r="O149" s="311" t="e">
        <f>'Schulleitungen Regelschule'!#REF!</f>
        <v>#REF!</v>
      </c>
      <c r="P149" s="311" t="e">
        <f>'Schulleitungen Regelschule'!#REF!</f>
        <v>#REF!</v>
      </c>
      <c r="Q149" s="311" t="str">
        <f>'Schulleitungen Regelschule'!L130</f>
        <v>Sarganserland</v>
      </c>
      <c r="R149" s="311" t="e">
        <f>'Schulleitungen Regelschule'!#REF!</f>
        <v>#REF!</v>
      </c>
      <c r="S149" s="311" t="e">
        <f>'Schulleitungen Regelschule'!#REF!</f>
        <v>#REF!</v>
      </c>
      <c r="T149" s="226">
        <v>5</v>
      </c>
      <c r="U149" s="114"/>
      <c r="V149" s="108"/>
      <c r="W149" s="17" t="s">
        <v>2260</v>
      </c>
      <c r="X149" s="17"/>
      <c r="Y149" s="17"/>
    </row>
    <row r="150" spans="1:31" ht="16.5" customHeight="1">
      <c r="A150" s="311" t="e">
        <f>'Schulleitungen Regelschule'!#REF!</f>
        <v>#REF!</v>
      </c>
      <c r="B150" s="311" t="e">
        <f>'Schulleitungen Regelschule'!#REF!</f>
        <v>#REF!</v>
      </c>
      <c r="C150" s="311" t="e">
        <f>'Schulleitungen Regelschule'!#REF!</f>
        <v>#REF!</v>
      </c>
      <c r="D150" s="311" t="e">
        <f>'Schulleitungen Regelschule'!#REF!</f>
        <v>#REF!</v>
      </c>
      <c r="E150" s="311" t="e">
        <f>'Schulleitungen Regelschule'!#REF!</f>
        <v>#REF!</v>
      </c>
      <c r="F150" s="311" t="e">
        <f>'Schulleitungen Regelschule'!#REF!</f>
        <v>#REF!</v>
      </c>
      <c r="G150" s="311" t="e">
        <f>'Schulleitungen Regelschule'!#REF!</f>
        <v>#REF!</v>
      </c>
      <c r="H150" s="311" t="e">
        <f>'Schulleitungen Regelschule'!#REF!</f>
        <v>#REF!</v>
      </c>
      <c r="I150" s="311" t="e">
        <f>'Schulleitungen Regelschule'!#REF!</f>
        <v>#REF!</v>
      </c>
      <c r="J150" s="311" t="e">
        <f>'Schulleitungen Regelschule'!#REF!</f>
        <v>#REF!</v>
      </c>
      <c r="K150" s="311" t="e">
        <f>'Schulleitungen Regelschule'!#REF!</f>
        <v>#REF!</v>
      </c>
      <c r="L150" s="311" t="e">
        <f>'Schulleitungen Regelschule'!#REF!</f>
        <v>#REF!</v>
      </c>
      <c r="M150" s="311" t="e">
        <f>'Schulleitungen Regelschule'!#REF!</f>
        <v>#REF!</v>
      </c>
      <c r="N150" s="311" t="e">
        <f>'Schulleitungen Regelschule'!#REF!</f>
        <v>#REF!</v>
      </c>
      <c r="O150" s="311" t="e">
        <f>'Schulleitungen Regelschule'!#REF!</f>
        <v>#REF!</v>
      </c>
      <c r="P150" s="311" t="e">
        <f>'Schulleitungen Regelschule'!#REF!</f>
        <v>#REF!</v>
      </c>
      <c r="Q150" s="311" t="e">
        <f>'Schulleitungen Regelschule'!#REF!</f>
        <v>#REF!</v>
      </c>
      <c r="R150" s="311" t="e">
        <f>'Schulleitungen Regelschule'!#REF!</f>
        <v>#REF!</v>
      </c>
      <c r="S150" s="311" t="e">
        <f>'Schulleitungen Regelschule'!#REF!</f>
        <v>#REF!</v>
      </c>
      <c r="T150" s="226">
        <v>6</v>
      </c>
      <c r="U150" s="114"/>
      <c r="V150" s="108"/>
      <c r="W150" s="17" t="s">
        <v>2260</v>
      </c>
      <c r="X150" s="17"/>
      <c r="Y150" s="17"/>
    </row>
    <row r="151" spans="1:31" ht="16.5" customHeight="1">
      <c r="A151" s="311" t="str">
        <f>'Schulleitungen Regelschule'!A131</f>
        <v>Mels</v>
      </c>
      <c r="B151" s="311" t="e">
        <f>'Schulleitungen Regelschule'!#REF!</f>
        <v>#REF!</v>
      </c>
      <c r="C151" s="311" t="e">
        <f>'Schulleitungen Regelschule'!#REF!</f>
        <v>#REF!</v>
      </c>
      <c r="D151" s="311" t="e">
        <f>'Schulleitungen Regelschule'!#REF!</f>
        <v>#REF!</v>
      </c>
      <c r="E151" s="311" t="e">
        <f>'Schulleitungen Regelschule'!#REF!</f>
        <v>#REF!</v>
      </c>
      <c r="F151" s="311" t="str">
        <f>'Schulleitungen Regelschule'!B131</f>
        <v>Frau</v>
      </c>
      <c r="G151" s="311" t="str">
        <f>'Schulleitungen Regelschule'!C131</f>
        <v>Stefanie</v>
      </c>
      <c r="H151" s="311" t="str">
        <f>'Schulleitungen Regelschule'!D131</f>
        <v>Zimmermann</v>
      </c>
      <c r="I151" s="311" t="e">
        <f>'Schulleitungen Regelschule'!#REF!</f>
        <v>#REF!</v>
      </c>
      <c r="J151" s="311" t="e">
        <f>'Schulleitungen Regelschule'!#REF!</f>
        <v>#REF!</v>
      </c>
      <c r="K151" s="311" t="str">
        <f>'Schulleitungen Regelschule'!I131</f>
        <v>stefanie.zimmermannatschulemels.ch</v>
      </c>
      <c r="L151" s="311" t="str">
        <f>'Schulleitungen Regelschule'!J131</f>
        <v>74</v>
      </c>
      <c r="M151" s="311" t="str">
        <f>'Schulleitungen Regelschule'!K131</f>
        <v>Schulleitung GS</v>
      </c>
      <c r="N151" s="311" t="e">
        <f>'Schulleitungen Regelschule'!#REF!</f>
        <v>#REF!</v>
      </c>
      <c r="O151" s="311" t="e">
        <f>'Schulleitungen Regelschule'!#REF!</f>
        <v>#REF!</v>
      </c>
      <c r="P151" s="311" t="e">
        <f>'Schulleitungen Regelschule'!#REF!</f>
        <v>#REF!</v>
      </c>
      <c r="Q151" s="311" t="str">
        <f>'Schulleitungen Regelschule'!L131</f>
        <v>Sarganserland</v>
      </c>
      <c r="R151" s="311" t="e">
        <f>'Schulleitungen Regelschule'!#REF!</f>
        <v>#REF!</v>
      </c>
      <c r="S151" s="311" t="e">
        <f>'Schulleitungen Regelschule'!#REF!</f>
        <v>#REF!</v>
      </c>
      <c r="T151" s="226">
        <v>6</v>
      </c>
      <c r="U151" s="114"/>
      <c r="V151" s="108"/>
      <c r="W151" s="17" t="s">
        <v>2260</v>
      </c>
      <c r="X151" s="17"/>
      <c r="Y151" s="17"/>
    </row>
    <row r="152" spans="1:31" ht="16.5" customHeight="1">
      <c r="A152" s="311" t="str">
        <f>'Schulleitungen Regelschule'!A132</f>
        <v>Mels</v>
      </c>
      <c r="B152" s="311" t="e">
        <f>'Schulleitungen Regelschule'!#REF!</f>
        <v>#REF!</v>
      </c>
      <c r="C152" s="311" t="e">
        <f>'Schulleitungen Regelschule'!#REF!</f>
        <v>#REF!</v>
      </c>
      <c r="D152" s="311" t="e">
        <f>'Schulleitungen Regelschule'!#REF!</f>
        <v>#REF!</v>
      </c>
      <c r="E152" s="311" t="e">
        <f>'Schulleitungen Regelschule'!#REF!</f>
        <v>#REF!</v>
      </c>
      <c r="F152" s="311" t="str">
        <f>'Schulleitungen Regelschule'!B132</f>
        <v>Frau</v>
      </c>
      <c r="G152" s="311" t="str">
        <f>'Schulleitungen Regelschule'!C132</f>
        <v>Stefanie</v>
      </c>
      <c r="H152" s="311" t="str">
        <f>'Schulleitungen Regelschule'!D132</f>
        <v>Zimmermann</v>
      </c>
      <c r="I152" s="311" t="e">
        <f>'Schulleitungen Regelschule'!#REF!</f>
        <v>#REF!</v>
      </c>
      <c r="J152" s="311" t="e">
        <f>'Schulleitungen Regelschule'!#REF!</f>
        <v>#REF!</v>
      </c>
      <c r="K152" s="311" t="str">
        <f>'Schulleitungen Regelschule'!I132</f>
        <v>stefanie.zimmermannatschulemels.ch</v>
      </c>
      <c r="L152" s="311" t="str">
        <f>'Schulleitungen Regelschule'!J132</f>
        <v>74</v>
      </c>
      <c r="M152" s="311" t="str">
        <f>'Schulleitungen Regelschule'!K132</f>
        <v>Schulleitung GS</v>
      </c>
      <c r="N152" s="311" t="e">
        <f>'Schulleitungen Regelschule'!#REF!</f>
        <v>#REF!</v>
      </c>
      <c r="O152" s="311" t="e">
        <f>'Schulleitungen Regelschule'!#REF!</f>
        <v>#REF!</v>
      </c>
      <c r="P152" s="311" t="e">
        <f>'Schulleitungen Regelschule'!#REF!</f>
        <v>#REF!</v>
      </c>
      <c r="Q152" s="311" t="str">
        <f>'Schulleitungen Regelschule'!L132</f>
        <v>Sarganserland</v>
      </c>
      <c r="R152" s="311" t="e">
        <f>'Schulleitungen Regelschule'!#REF!</f>
        <v>#REF!</v>
      </c>
      <c r="S152" s="311" t="e">
        <f>'Schulleitungen Regelschule'!#REF!</f>
        <v>#REF!</v>
      </c>
      <c r="T152" s="226">
        <v>3</v>
      </c>
      <c r="U152" s="114"/>
      <c r="V152" s="108"/>
      <c r="W152" s="17" t="s">
        <v>2260</v>
      </c>
      <c r="X152" s="17"/>
      <c r="Y152" s="17"/>
    </row>
    <row r="153" spans="1:31" ht="16.5" customHeight="1">
      <c r="A153" s="13" t="str">
        <f>'Schulleitungen Regelschule'!A126</f>
        <v>Mels</v>
      </c>
      <c r="B153" s="13" t="e">
        <f>'Schulleitungen Regelschule'!#REF!</f>
        <v>#REF!</v>
      </c>
      <c r="C153" s="13" t="e">
        <f>'Schulleitungen Regelschule'!#REF!</f>
        <v>#REF!</v>
      </c>
      <c r="D153" s="13" t="e">
        <f>'Schulleitungen Regelschule'!#REF!</f>
        <v>#REF!</v>
      </c>
      <c r="E153" s="13" t="e">
        <f>'Schulleitungen Regelschule'!#REF!</f>
        <v>#REF!</v>
      </c>
      <c r="F153" s="13" t="str">
        <f>'Schulleitungen Regelschule'!B126</f>
        <v>Herr</v>
      </c>
      <c r="G153" s="13" t="str">
        <f>'Schulleitungen Regelschule'!C126</f>
        <v>Edi</v>
      </c>
      <c r="H153" s="13" t="str">
        <f>'Schulleitungen Regelschule'!D126</f>
        <v>Scherrer</v>
      </c>
      <c r="I153" s="13" t="e">
        <f>'Schulleitungen Regelschule'!#REF!</f>
        <v>#REF!</v>
      </c>
      <c r="J153" s="13" t="e">
        <f>'Schulleitungen Regelschule'!#REF!</f>
        <v>#REF!</v>
      </c>
      <c r="K153" s="13" t="str">
        <f>'Schulleitungen Regelschule'!I126</f>
        <v>edi.scherreratschulemels.ch</v>
      </c>
      <c r="L153" s="13" t="str">
        <f>'Schulleitungen Regelschule'!J126</f>
        <v>73</v>
      </c>
      <c r="M153" s="13" t="str">
        <f>'Schulleitungen Regelschule'!K126</f>
        <v>Schulleitung OS</v>
      </c>
      <c r="N153" s="13" t="e">
        <f>'Schulleitungen Regelschule'!#REF!</f>
        <v>#REF!</v>
      </c>
      <c r="O153" s="13" t="e">
        <f>'Schulleitungen Regelschule'!#REF!</f>
        <v>#REF!</v>
      </c>
      <c r="P153" s="13" t="e">
        <f>'Schulleitungen Regelschule'!#REF!</f>
        <v>#REF!</v>
      </c>
      <c r="Q153" s="13" t="str">
        <f>'Schulleitungen Regelschule'!L126</f>
        <v>Sarganserland</v>
      </c>
      <c r="R153" s="25" t="e">
        <f>'Schulleitungen Regelschule'!#REF!</f>
        <v>#REF!</v>
      </c>
      <c r="S153" s="25" t="e">
        <f>'Schulleitungen Regelschule'!#REF!</f>
        <v>#REF!</v>
      </c>
      <c r="T153" s="226">
        <v>36</v>
      </c>
      <c r="U153" s="114"/>
      <c r="V153" s="108"/>
      <c r="W153" s="17" t="s">
        <v>2260</v>
      </c>
      <c r="X153" s="17"/>
      <c r="Y153" s="17"/>
    </row>
    <row r="154" spans="1:31" ht="16.5" customHeight="1">
      <c r="A154" s="13" t="str">
        <f>'Schulleitungen Regelschule'!A125</f>
        <v>Mels</v>
      </c>
      <c r="B154" s="13" t="e">
        <f>'Schulleitungen Regelschule'!#REF!</f>
        <v>#REF!</v>
      </c>
      <c r="C154" s="13" t="e">
        <f>'Schulleitungen Regelschule'!#REF!</f>
        <v>#REF!</v>
      </c>
      <c r="D154" s="13" t="e">
        <f>'Schulleitungen Regelschule'!#REF!</f>
        <v>#REF!</v>
      </c>
      <c r="E154" s="13" t="e">
        <f>'Schulleitungen Regelschule'!#REF!</f>
        <v>#REF!</v>
      </c>
      <c r="F154" s="13" t="str">
        <f>'Schulleitungen Regelschule'!B125</f>
        <v>Herr</v>
      </c>
      <c r="G154" s="13" t="str">
        <f>'Schulleitungen Regelschule'!C125</f>
        <v>Ruedi</v>
      </c>
      <c r="H154" s="13" t="str">
        <f>'Schulleitungen Regelschule'!D125</f>
        <v>Gall</v>
      </c>
      <c r="I154" s="13" t="e">
        <f>'Schulleitungen Regelschule'!#REF!</f>
        <v>#REF!</v>
      </c>
      <c r="J154" s="13" t="e">
        <f>'Schulleitungen Regelschule'!#REF!</f>
        <v>#REF!</v>
      </c>
      <c r="K154" s="13" t="str">
        <f>'Schulleitungen Regelschule'!I125</f>
        <v>ruedi.gallatschulemels.ch</v>
      </c>
      <c r="L154" s="13" t="str">
        <f>'Schulleitungen Regelschule'!J125</f>
        <v>71</v>
      </c>
      <c r="M154" s="13" t="str">
        <f>'Schulleitungen Regelschule'!K125</f>
        <v>Schulleitung PS</v>
      </c>
      <c r="N154" s="13" t="e">
        <f>'Schulleitungen Regelschule'!#REF!</f>
        <v>#REF!</v>
      </c>
      <c r="O154" s="13" t="e">
        <f>'Schulleitungen Regelschule'!#REF!</f>
        <v>#REF!</v>
      </c>
      <c r="P154" s="13" t="e">
        <f>'Schulleitungen Regelschule'!#REF!</f>
        <v>#REF!</v>
      </c>
      <c r="Q154" s="13" t="str">
        <f>'Schulleitungen Regelschule'!L125</f>
        <v>Sarganserland</v>
      </c>
      <c r="R154" s="25" t="e">
        <f>'Schulleitungen Regelschule'!#REF!</f>
        <v>#REF!</v>
      </c>
      <c r="S154" s="25" t="e">
        <f>'Schulleitungen Regelschule'!#REF!</f>
        <v>#REF!</v>
      </c>
      <c r="T154" s="226">
        <v>24</v>
      </c>
      <c r="U154" s="114"/>
      <c r="V154" s="108"/>
      <c r="W154" s="17" t="s">
        <v>2260</v>
      </c>
      <c r="X154" s="17"/>
      <c r="Y154" s="17"/>
    </row>
    <row r="155" spans="1:31" ht="16.5" customHeight="1">
      <c r="A155" s="13" t="str">
        <f>'Schulleitungen Regelschule'!A129</f>
        <v>Mels</v>
      </c>
      <c r="B155" s="13" t="e">
        <f>'Schulleitungen Regelschule'!#REF!</f>
        <v>#REF!</v>
      </c>
      <c r="C155" s="13" t="e">
        <f>'Schulleitungen Regelschule'!#REF!</f>
        <v>#REF!</v>
      </c>
      <c r="D155" s="13" t="e">
        <f>'Schulleitungen Regelschule'!#REF!</f>
        <v>#REF!</v>
      </c>
      <c r="E155" s="13" t="e">
        <f>'Schulleitungen Regelschule'!#REF!</f>
        <v>#REF!</v>
      </c>
      <c r="F155" s="13" t="str">
        <f>'Schulleitungen Regelschule'!B129</f>
        <v>Herr</v>
      </c>
      <c r="G155" s="13" t="str">
        <f>'Schulleitungen Regelschule'!C129</f>
        <v>Ruedi</v>
      </c>
      <c r="H155" s="13" t="str">
        <f>'Schulleitungen Regelschule'!D129</f>
        <v>Gall</v>
      </c>
      <c r="I155" s="13" t="e">
        <f>'Schulleitungen Regelschule'!#REF!</f>
        <v>#REF!</v>
      </c>
      <c r="J155" s="13" t="e">
        <f>'Schulleitungen Regelschule'!#REF!</f>
        <v>#REF!</v>
      </c>
      <c r="K155" s="13" t="str">
        <f>'Schulleitungen Regelschule'!I129</f>
        <v>ruedi.gallatschulemels.ch</v>
      </c>
      <c r="L155" s="13" t="str">
        <f>'Schulleitungen Regelschule'!J129</f>
        <v>71</v>
      </c>
      <c r="M155" s="13" t="str">
        <f>'Schulleitungen Regelschule'!K129</f>
        <v>Schulleitung PS</v>
      </c>
      <c r="N155" s="13" t="e">
        <f>'Schulleitungen Regelschule'!#REF!</f>
        <v>#REF!</v>
      </c>
      <c r="O155" s="13" t="e">
        <f>'Schulleitungen Regelschule'!#REF!</f>
        <v>#REF!</v>
      </c>
      <c r="P155" s="13" t="e">
        <f>'Schulleitungen Regelschule'!#REF!</f>
        <v>#REF!</v>
      </c>
      <c r="Q155" s="13" t="str">
        <f>'Schulleitungen Regelschule'!L129</f>
        <v>Sarganserland</v>
      </c>
      <c r="R155" s="25" t="e">
        <f>'Schulleitungen Regelschule'!#REF!</f>
        <v>#REF!</v>
      </c>
      <c r="S155" s="25" t="e">
        <f>'Schulleitungen Regelschule'!#REF!</f>
        <v>#REF!</v>
      </c>
      <c r="T155" s="226">
        <v>18</v>
      </c>
      <c r="U155" s="114"/>
      <c r="V155" s="108"/>
      <c r="W155" s="17" t="s">
        <v>2260</v>
      </c>
      <c r="X155" s="17"/>
      <c r="Y155" s="17"/>
    </row>
    <row r="156" spans="1:31" ht="16.5" customHeight="1">
      <c r="A156" s="13" t="str">
        <f>'Schulleitungen Regelschule'!A128</f>
        <v>Mels</v>
      </c>
      <c r="B156" s="13" t="e">
        <f>'Schulleitungen Regelschule'!#REF!</f>
        <v>#REF!</v>
      </c>
      <c r="C156" s="13" t="e">
        <f>'Schulleitungen Regelschule'!#REF!</f>
        <v>#REF!</v>
      </c>
      <c r="D156" s="13" t="e">
        <f>'Schulleitungen Regelschule'!#REF!</f>
        <v>#REF!</v>
      </c>
      <c r="E156" s="13" t="e">
        <f>'Schulleitungen Regelschule'!#REF!</f>
        <v>#REF!</v>
      </c>
      <c r="F156" s="13" t="str">
        <f>'Schulleitungen Regelschule'!B128</f>
        <v>Herr</v>
      </c>
      <c r="G156" s="13" t="str">
        <f>'Schulleitungen Regelschule'!C128</f>
        <v>Rainer</v>
      </c>
      <c r="H156" s="13" t="str">
        <f>'Schulleitungen Regelschule'!D128</f>
        <v>Sgier</v>
      </c>
      <c r="I156" s="13" t="e">
        <f>'Schulleitungen Regelschule'!#REF!</f>
        <v>#REF!</v>
      </c>
      <c r="J156" s="13" t="e">
        <f>'Schulleitungen Regelschule'!#REF!</f>
        <v>#REF!</v>
      </c>
      <c r="K156" s="13" t="str">
        <f>'Schulleitungen Regelschule'!I128</f>
        <v>rainer.sgieratschulemels.ch</v>
      </c>
      <c r="L156" s="13" t="str">
        <f>'Schulleitungen Regelschule'!J128</f>
        <v>71</v>
      </c>
      <c r="M156" s="13" t="str">
        <f>'Schulleitungen Regelschule'!K128</f>
        <v>Schulleitung PS</v>
      </c>
      <c r="N156" s="13" t="e">
        <f>'Schulleitungen Regelschule'!#REF!</f>
        <v>#REF!</v>
      </c>
      <c r="O156" s="13" t="e">
        <f>'Schulleitungen Regelschule'!#REF!</f>
        <v>#REF!</v>
      </c>
      <c r="P156" s="13" t="e">
        <f>'Schulleitungen Regelschule'!#REF!</f>
        <v>#REF!</v>
      </c>
      <c r="Q156" s="13" t="str">
        <f>'Schulleitungen Regelschule'!L128</f>
        <v>Sarganserland</v>
      </c>
      <c r="R156" s="25" t="e">
        <f>'Schulleitungen Regelschule'!#REF!</f>
        <v>#REF!</v>
      </c>
      <c r="S156" s="25" t="e">
        <f>'Schulleitungen Regelschule'!#REF!</f>
        <v>#REF!</v>
      </c>
      <c r="T156" s="226">
        <v>26</v>
      </c>
      <c r="U156" s="114"/>
      <c r="V156" s="108"/>
      <c r="W156" s="17" t="s">
        <v>2260</v>
      </c>
      <c r="X156" s="17"/>
      <c r="Y156" s="17"/>
    </row>
    <row r="157" spans="1:31" ht="16.5" customHeight="1">
      <c r="A157" s="13" t="str">
        <f>'Schulleitungen Regelschule'!A127</f>
        <v>Mels</v>
      </c>
      <c r="B157" s="13" t="e">
        <f>'Schulleitungen Regelschule'!#REF!</f>
        <v>#REF!</v>
      </c>
      <c r="C157" s="13" t="e">
        <f>'Schulleitungen Regelschule'!#REF!</f>
        <v>#REF!</v>
      </c>
      <c r="D157" s="13" t="e">
        <f>'Schulleitungen Regelschule'!#REF!</f>
        <v>#REF!</v>
      </c>
      <c r="E157" s="13" t="e">
        <f>'Schulleitungen Regelschule'!#REF!</f>
        <v>#REF!</v>
      </c>
      <c r="F157" s="13" t="str">
        <f>'Schulleitungen Regelschule'!B127</f>
        <v>Herr</v>
      </c>
      <c r="G157" s="13" t="str">
        <f>'Schulleitungen Regelschule'!C127</f>
        <v>Donat</v>
      </c>
      <c r="H157" s="13" t="str">
        <f>'Schulleitungen Regelschule'!D127</f>
        <v>Schilter</v>
      </c>
      <c r="I157" s="13" t="e">
        <f>'Schulleitungen Regelschule'!#REF!</f>
        <v>#REF!</v>
      </c>
      <c r="J157" s="13" t="e">
        <f>'Schulleitungen Regelschule'!#REF!</f>
        <v>#REF!</v>
      </c>
      <c r="K157" s="13" t="str">
        <f>'Schulleitungen Regelschule'!I127</f>
        <v>donat.schilteratschulemels.ch</v>
      </c>
      <c r="L157" s="13" t="str">
        <f>'Schulleitungen Regelschule'!J127</f>
        <v>71</v>
      </c>
      <c r="M157" s="13" t="str">
        <f>'Schulleitungen Regelschule'!K127</f>
        <v>Schulleitung PS</v>
      </c>
      <c r="N157" s="13" t="e">
        <f>'Schulleitungen Regelschule'!#REF!</f>
        <v>#REF!</v>
      </c>
      <c r="O157" s="13" t="e">
        <f>'Schulleitungen Regelschule'!#REF!</f>
        <v>#REF!</v>
      </c>
      <c r="P157" s="13" t="e">
        <f>'Schulleitungen Regelschule'!#REF!</f>
        <v>#REF!</v>
      </c>
      <c r="Q157" s="13" t="str">
        <f>'Schulleitungen Regelschule'!L127</f>
        <v>Sarganserland</v>
      </c>
      <c r="R157" s="25" t="e">
        <f>'Schulleitungen Regelschule'!#REF!</f>
        <v>#REF!</v>
      </c>
      <c r="S157" s="25" t="e">
        <f>'Schulleitungen Regelschule'!#REF!</f>
        <v>#REF!</v>
      </c>
      <c r="T157" s="226">
        <v>8</v>
      </c>
      <c r="U157" s="114"/>
      <c r="V157" s="108"/>
      <c r="W157" s="17" t="s">
        <v>2260</v>
      </c>
      <c r="X157" s="17"/>
      <c r="Y157" s="17"/>
    </row>
    <row r="158" spans="1:31" ht="16.5" customHeight="1">
      <c r="A158" s="18" t="str">
        <f>Schulpräsidien!B43</f>
        <v>Mittelrheintal (OS)</v>
      </c>
      <c r="B158" s="18" t="str">
        <f>Schulpräsidien!F43</f>
        <v xml:space="preserve">Oberstufe Mittelrheintal </v>
      </c>
      <c r="C158" s="18" t="str">
        <f>Schulpräsidien!G43</f>
        <v>Karl-Völkerstrasse 7</v>
      </c>
      <c r="D158" s="18" t="str">
        <f>Schulpräsidien!I43</f>
        <v>9435</v>
      </c>
      <c r="E158" s="18" t="str">
        <f>Schulpräsidien!J43</f>
        <v>Heerbrugg</v>
      </c>
      <c r="F158" s="18" t="str">
        <f>Schulpräsidien!C43</f>
        <v>Herr</v>
      </c>
      <c r="G158" s="18" t="str">
        <f>Schulpräsidien!D43</f>
        <v>Ivo</v>
      </c>
      <c r="H158" s="18" t="str">
        <f>Schulpräsidien!E43</f>
        <v>Riedi</v>
      </c>
      <c r="I158" s="18"/>
      <c r="J158" s="18"/>
      <c r="K158" s="19" t="str">
        <f>Schulpräsidien!M43</f>
        <v>ivo.riedi@omr.ch</v>
      </c>
      <c r="L158" s="19" t="str">
        <f>Schulpräsidien!N43</f>
        <v>51</v>
      </c>
      <c r="M158" s="19" t="str">
        <f>Schulpräsidien!O43</f>
        <v>Schulratspräsident OS</v>
      </c>
      <c r="N158" s="19" t="str">
        <f>Schulpräsidien!P43</f>
        <v>071 722 03 15</v>
      </c>
      <c r="O158" s="19" t="str">
        <f>Schulpräsidien!U43</f>
        <v>21.3</v>
      </c>
      <c r="P158" s="19" t="str">
        <f>Schulpräsidien!V43</f>
        <v>3</v>
      </c>
      <c r="Q158" s="19" t="str">
        <f>Schulpräsidien!W43</f>
        <v>Rheintal</v>
      </c>
      <c r="R158" s="26"/>
      <c r="S158" s="26"/>
      <c r="T158" s="116" t="s">
        <v>1411</v>
      </c>
      <c r="U158" s="114"/>
      <c r="V158" s="110"/>
      <c r="W158" s="20"/>
      <c r="X158" s="20"/>
      <c r="Y158" s="20" t="s">
        <v>2260</v>
      </c>
    </row>
    <row r="159" spans="1:31" ht="16.5" customHeight="1">
      <c r="A159" s="53" t="str">
        <f>Schulverwaltung!A42</f>
        <v>Mittelrheintal (OS)</v>
      </c>
      <c r="B159" s="53" t="str">
        <f>Schulverwaltung!E42</f>
        <v xml:space="preserve">Oberstufe Mittelrheintal </v>
      </c>
      <c r="C159" s="53" t="str">
        <f>Schulverwaltung!F42</f>
        <v>Karl-Völkerstrasse 7</v>
      </c>
      <c r="D159" s="53" t="str">
        <f>Schulverwaltung!H42</f>
        <v>9435</v>
      </c>
      <c r="E159" s="53" t="str">
        <f>Schulverwaltung!I42</f>
        <v>Heerbrugg</v>
      </c>
      <c r="F159" s="53" t="str">
        <f>Schulverwaltung!B42</f>
        <v>Frau</v>
      </c>
      <c r="G159" s="53" t="str">
        <f>Schulverwaltung!C42</f>
        <v>Nilgün</v>
      </c>
      <c r="H159" s="53" t="str">
        <f>Schulverwaltung!D42</f>
        <v>Sönmez</v>
      </c>
      <c r="I159" s="50"/>
      <c r="J159" s="50"/>
      <c r="K159" s="53" t="str">
        <f>Schulverwaltung!L42</f>
        <v>info@omr.ch</v>
      </c>
      <c r="L159" s="53" t="str">
        <f>Schulverwaltung!M42</f>
        <v>61</v>
      </c>
      <c r="M159" s="53" t="str">
        <f>Schulverwaltung!N42</f>
        <v>Schulsekretärin OS</v>
      </c>
      <c r="N159" s="53" t="str">
        <f>Schulverwaltung!O42</f>
        <v>071 726 76 76</v>
      </c>
      <c r="O159" s="53" t="str">
        <f>Schulverwaltung!P42</f>
        <v>21.3</v>
      </c>
      <c r="P159" s="53" t="str">
        <f>Schulverwaltung!Q42</f>
        <v>3</v>
      </c>
      <c r="Q159" s="53" t="str">
        <f>Schulverwaltung!R42</f>
        <v>Rheintal</v>
      </c>
      <c r="R159" s="53">
        <f>Schulverwaltung!S42</f>
        <v>0</v>
      </c>
      <c r="S159" s="53" t="s">
        <v>1411</v>
      </c>
      <c r="T159" s="105">
        <v>0</v>
      </c>
      <c r="U159" s="362"/>
      <c r="V159" s="363"/>
      <c r="W159" s="52"/>
      <c r="X159" s="52" t="s">
        <v>2260</v>
      </c>
      <c r="Y159" s="52"/>
      <c r="Z159" s="23" t="s">
        <v>3587</v>
      </c>
      <c r="AE159" s="23" t="s">
        <v>2279</v>
      </c>
    </row>
    <row r="160" spans="1:31" ht="16.5" customHeight="1">
      <c r="A160" s="50" t="str">
        <f>Schulverwaltung!A42</f>
        <v>Mittelrheintal (OS)</v>
      </c>
      <c r="B160" s="50" t="str">
        <f>Schulverwaltung!E42</f>
        <v xml:space="preserve">Oberstufe Mittelrheintal </v>
      </c>
      <c r="C160" s="50" t="str">
        <f>Schulverwaltung!F42</f>
        <v>Karl-Völkerstrasse 7</v>
      </c>
      <c r="D160" s="50" t="str">
        <f>Schulverwaltung!H42</f>
        <v>9435</v>
      </c>
      <c r="E160" s="50" t="str">
        <f>Schulverwaltung!I42</f>
        <v>Heerbrugg</v>
      </c>
      <c r="F160" s="50" t="str">
        <f>Schulverwaltung!B42</f>
        <v>Frau</v>
      </c>
      <c r="G160" s="50" t="str">
        <f>Schulverwaltung!C42</f>
        <v>Nilgün</v>
      </c>
      <c r="H160" s="50" t="str">
        <f>Schulverwaltung!D42</f>
        <v>Sönmez</v>
      </c>
      <c r="I160" s="50"/>
      <c r="J160" s="50"/>
      <c r="K160" s="50" t="str">
        <f>Schulverwaltung!L42</f>
        <v>info@omr.ch</v>
      </c>
      <c r="L160" s="50" t="str">
        <f>Schulverwaltung!M42</f>
        <v>61</v>
      </c>
      <c r="M160" s="50" t="str">
        <f>Schulverwaltung!N42</f>
        <v>Schulsekretärin OS</v>
      </c>
      <c r="N160" s="50" t="str">
        <f>Schulverwaltung!O42</f>
        <v>071 726 76 76</v>
      </c>
      <c r="O160" s="50" t="str">
        <f>Schulverwaltung!P42</f>
        <v>21.3</v>
      </c>
      <c r="P160" s="50" t="str">
        <f>Schulverwaltung!Q42</f>
        <v>3</v>
      </c>
      <c r="Q160" s="50" t="str">
        <f>Schulverwaltung!R42</f>
        <v>Rheintal</v>
      </c>
      <c r="R160" s="51">
        <v>0</v>
      </c>
      <c r="S160" s="51">
        <v>46</v>
      </c>
      <c r="T160" s="105">
        <v>50</v>
      </c>
      <c r="U160" s="362"/>
      <c r="V160" s="363"/>
      <c r="W160" s="52"/>
      <c r="X160" s="52" t="s">
        <v>2260</v>
      </c>
      <c r="Y160" s="52"/>
      <c r="Z160" s="23" t="s">
        <v>2280</v>
      </c>
    </row>
    <row r="161" spans="1:30" ht="16.5" customHeight="1">
      <c r="A161" s="18" t="str">
        <f>Schulpräsidien!B44</f>
        <v>Mörschwil (PS)</v>
      </c>
      <c r="B161" s="18" t="str">
        <f>Schulpräsidien!F44</f>
        <v>Schulrat Mörschwil</v>
      </c>
      <c r="C161" s="18" t="str">
        <f>Schulpräsidien!G44</f>
        <v>Schulstrasse 10a</v>
      </c>
      <c r="D161" s="18" t="str">
        <f>Schulpräsidien!I44</f>
        <v>9402</v>
      </c>
      <c r="E161" s="18" t="str">
        <f>Schulpräsidien!J44</f>
        <v>Mörschwil</v>
      </c>
      <c r="F161" s="18" t="str">
        <f>Schulpräsidien!C44</f>
        <v>Frau</v>
      </c>
      <c r="G161" s="18" t="str">
        <f>Schulpräsidien!D44</f>
        <v>Silvia</v>
      </c>
      <c r="H161" s="18" t="str">
        <f>Schulpräsidien!E44</f>
        <v>Eugster-Wehrlin</v>
      </c>
      <c r="I161" s="18"/>
      <c r="J161" s="18"/>
      <c r="K161" s="19" t="str">
        <f>Schulpräsidien!M44</f>
        <v>silvia.eugster@schulemoerschwil.ch</v>
      </c>
      <c r="L161" s="19" t="str">
        <f>Schulpräsidien!N44</f>
        <v>50</v>
      </c>
      <c r="M161" s="19" t="str">
        <f>Schulpräsidien!O44</f>
        <v>Schulratspräsidentin PS</v>
      </c>
      <c r="N161" s="19">
        <f>Schulpräsidien!P44</f>
        <v>0</v>
      </c>
      <c r="O161" s="19" t="str">
        <f>Schulpräsidien!U44</f>
        <v>11.1</v>
      </c>
      <c r="P161" s="19" t="str">
        <f>Schulpräsidien!V44</f>
        <v>2</v>
      </c>
      <c r="Q161" s="19" t="str">
        <f>Schulpräsidien!W44</f>
        <v>Rorschach</v>
      </c>
      <c r="R161" s="26"/>
      <c r="S161" s="26"/>
      <c r="T161" s="116" t="s">
        <v>1411</v>
      </c>
      <c r="U161" s="114"/>
      <c r="V161" s="110"/>
      <c r="W161" s="20"/>
      <c r="X161" s="20"/>
      <c r="Y161" s="20" t="s">
        <v>2260</v>
      </c>
    </row>
    <row r="162" spans="1:30" ht="16.5" customHeight="1">
      <c r="A162" s="344" t="str">
        <f>Schulverwaltung!A43</f>
        <v>Mörschwil (PS)</v>
      </c>
      <c r="B162" s="344" t="str">
        <f>Schulverwaltung!E43</f>
        <v xml:space="preserve">Schulsekretariat Mörschwil </v>
      </c>
      <c r="C162" s="344" t="str">
        <f>Schulverwaltung!F43</f>
        <v>Schulstrasse 10a</v>
      </c>
      <c r="D162" s="344" t="str">
        <f>Schulverwaltung!H43</f>
        <v>9402</v>
      </c>
      <c r="E162" s="344" t="str">
        <f>Schulverwaltung!I43</f>
        <v>Mörschwil</v>
      </c>
      <c r="F162" s="344" t="str">
        <f>Schulverwaltung!B43</f>
        <v>Frau</v>
      </c>
      <c r="G162" s="344" t="str">
        <f>Schulverwaltung!C43</f>
        <v>Karin</v>
      </c>
      <c r="H162" s="344" t="str">
        <f>Schulverwaltung!D43</f>
        <v>Metzler</v>
      </c>
      <c r="I162" s="344"/>
      <c r="J162" s="344" t="e">
        <f>'Schulleitungen Regelschule'!#REF!</f>
        <v>#REF!</v>
      </c>
      <c r="K162" s="344" t="str">
        <f>Schulverwaltung!L43</f>
        <v>karin.metzler@schulemoerschwil.ch</v>
      </c>
      <c r="L162" s="344" t="str">
        <f>Schulverwaltung!M43</f>
        <v>60</v>
      </c>
      <c r="M162" s="344" t="str">
        <f>Schulverwaltung!N43</f>
        <v>Schulsekretärin PS</v>
      </c>
      <c r="N162" s="344">
        <f>Schulverwaltung!O43</f>
        <v>0</v>
      </c>
      <c r="O162" s="344" t="str">
        <f>Schulverwaltung!P43</f>
        <v>11.1</v>
      </c>
      <c r="P162" s="344" t="str">
        <f>Schulverwaltung!Q43</f>
        <v>2</v>
      </c>
      <c r="Q162" s="344" t="str">
        <f>Schulverwaltung!R43</f>
        <v>Rorschach</v>
      </c>
      <c r="R162" s="345" t="e">
        <f>'Schulleitungen Regelschule'!#REF!</f>
        <v>#REF!</v>
      </c>
      <c r="S162" s="345" t="e">
        <f>'Schulleitungen Regelschule'!#REF!</f>
        <v>#REF!</v>
      </c>
      <c r="T162" s="346">
        <v>40</v>
      </c>
      <c r="U162" s="347"/>
      <c r="V162" s="348"/>
      <c r="W162" s="349"/>
      <c r="X162" s="349" t="s">
        <v>2260</v>
      </c>
      <c r="Y162" s="349"/>
    </row>
    <row r="163" spans="1:30" ht="16.5" customHeight="1">
      <c r="A163" s="18" t="str">
        <f>Schulpräsidien!B45</f>
        <v>Mosnang (EG)</v>
      </c>
      <c r="B163" s="18" t="str">
        <f>Schulpräsidien!F45</f>
        <v xml:space="preserve">Gemeinde Mosnang </v>
      </c>
      <c r="C163" s="18" t="str">
        <f>Schulpräsidien!G45</f>
        <v>Schulstrasse 7</v>
      </c>
      <c r="D163" s="18" t="str">
        <f>Schulpräsidien!I45</f>
        <v>9607</v>
      </c>
      <c r="E163" s="18" t="str">
        <f>Schulpräsidien!J45</f>
        <v>Mosnang</v>
      </c>
      <c r="F163" s="18" t="str">
        <f>Schulpräsidien!C45</f>
        <v>Herr</v>
      </c>
      <c r="G163" s="18" t="str">
        <f>Schulpräsidien!D45</f>
        <v>Max</v>
      </c>
      <c r="H163" s="18" t="str">
        <f>Schulpräsidien!E45</f>
        <v>Gmür</v>
      </c>
      <c r="I163" s="18"/>
      <c r="J163" s="18"/>
      <c r="K163" s="19" t="str">
        <f>Schulpräsidien!M45</f>
        <v>praesident@schulemosnang.ch</v>
      </c>
      <c r="L163" s="19" t="str">
        <f>Schulpräsidien!N45</f>
        <v>53</v>
      </c>
      <c r="M163" s="19" t="str">
        <f>Schulpräsidien!O45</f>
        <v>Schulratspräsident Gmde</v>
      </c>
      <c r="N163" s="19" t="str">
        <f>Schulpräsidien!P45</f>
        <v>071 980 07 13</v>
      </c>
      <c r="O163" s="19" t="str">
        <f>Schulpräsidien!U45</f>
        <v>75</v>
      </c>
      <c r="P163" s="19" t="str">
        <f>Schulpräsidien!V45</f>
        <v>7</v>
      </c>
      <c r="Q163" s="19" t="str">
        <f>Schulpräsidien!W45</f>
        <v>Toggenburg</v>
      </c>
      <c r="R163" s="26"/>
      <c r="S163" s="26"/>
      <c r="T163" s="116" t="s">
        <v>140</v>
      </c>
      <c r="U163" s="114"/>
      <c r="V163" s="110"/>
      <c r="W163" s="20"/>
      <c r="X163" s="20"/>
      <c r="Y163" s="20" t="s">
        <v>2260</v>
      </c>
    </row>
    <row r="164" spans="1:30" ht="16.5" customHeight="1">
      <c r="A164" s="13" t="str">
        <f>'Schulleitungen Regelschule'!A138</f>
        <v>Mosnang</v>
      </c>
      <c r="B164" s="15" t="str">
        <f>'Schulleitungen Regelschule'!E138</f>
        <v xml:space="preserve">Gemeinde Mosnang, Schulleitung Primar </v>
      </c>
      <c r="C164" s="13" t="str">
        <f>'Schulleitungen Regelschule'!F138</f>
        <v>Schulstrasse 7</v>
      </c>
      <c r="D164" s="13" t="str">
        <f>'Schulleitungen Regelschule'!G138</f>
        <v>9607</v>
      </c>
      <c r="E164" s="13" t="str">
        <f>'Schulleitungen Regelschule'!H138</f>
        <v>Mosnang</v>
      </c>
      <c r="F164" s="13" t="str">
        <f>'Schulleitungen Regelschule'!B138</f>
        <v>Herr</v>
      </c>
      <c r="G164" s="13" t="str">
        <f>'Schulleitungen Regelschule'!C138</f>
        <v>Manuel</v>
      </c>
      <c r="H164" s="13" t="str">
        <f>'Schulleitungen Regelschule'!D138</f>
        <v>Rehmann</v>
      </c>
      <c r="I164" s="13" t="e">
        <f>'Schulleitungen Regelschule'!#REF!</f>
        <v>#REF!</v>
      </c>
      <c r="J164" s="13" t="e">
        <f>'Schulleitungen Regelschule'!#REF!</f>
        <v>#REF!</v>
      </c>
      <c r="K164" s="13" t="str">
        <f>'Schulleitungen Regelschule'!I138</f>
        <v>ps.schulleitungatschulemosnang.ch</v>
      </c>
      <c r="L164" s="13" t="str">
        <f>'Schulleitungen Regelschule'!J138</f>
        <v>72</v>
      </c>
      <c r="M164" s="13" t="str">
        <f>'Schulleitungen Regelschule'!K138</f>
        <v>Schulleitung KG/PS</v>
      </c>
      <c r="N164" s="13" t="e">
        <f>'Schulleitungen Regelschule'!#REF!</f>
        <v>#REF!</v>
      </c>
      <c r="O164" s="13" t="e">
        <f>'Schulleitungen Regelschule'!#REF!</f>
        <v>#REF!</v>
      </c>
      <c r="P164" s="13" t="e">
        <f>'Schulleitungen Regelschule'!#REF!</f>
        <v>#REF!</v>
      </c>
      <c r="Q164" s="13" t="str">
        <f>'Schulleitungen Regelschule'!L138</f>
        <v>Toggenburg</v>
      </c>
      <c r="R164" s="25" t="e">
        <f>'Schulleitungen Regelschule'!#REF!</f>
        <v>#REF!</v>
      </c>
      <c r="S164" s="25" t="e">
        <f>'Schulleitungen Regelschule'!#REF!</f>
        <v>#REF!</v>
      </c>
      <c r="T164" s="226">
        <v>40</v>
      </c>
      <c r="U164" s="114"/>
      <c r="V164" s="108"/>
      <c r="W164" s="17" t="s">
        <v>2260</v>
      </c>
      <c r="X164" s="17"/>
      <c r="Y164" s="17"/>
    </row>
    <row r="165" spans="1:30" ht="16.5" customHeight="1">
      <c r="A165" s="13" t="str">
        <f>'Schulleitungen Regelschule'!A137</f>
        <v>Mosnang</v>
      </c>
      <c r="B165" s="15" t="str">
        <f>'Schulleitungen Regelschule'!E137</f>
        <v xml:space="preserve">Oberstufenschulhaus Mosnang </v>
      </c>
      <c r="C165" s="13" t="str">
        <f>'Schulleitungen Regelschule'!F137</f>
        <v>Schulstrasse 7</v>
      </c>
      <c r="D165" s="13" t="str">
        <f>'Schulleitungen Regelschule'!G137</f>
        <v>9607</v>
      </c>
      <c r="E165" s="13" t="str">
        <f>'Schulleitungen Regelschule'!H137</f>
        <v>Mosnang</v>
      </c>
      <c r="F165" s="13" t="str">
        <f>'Schulleitungen Regelschule'!B137</f>
        <v>Frau</v>
      </c>
      <c r="G165" s="13" t="str">
        <f>'Schulleitungen Regelschule'!C137</f>
        <v>Susanne</v>
      </c>
      <c r="H165" s="13" t="str">
        <f>'Schulleitungen Regelschule'!D137</f>
        <v>Gregorin</v>
      </c>
      <c r="I165" s="13" t="e">
        <f>'Schulleitungen Regelschule'!#REF!</f>
        <v>#REF!</v>
      </c>
      <c r="J165" s="13" t="e">
        <f>'Schulleitungen Regelschule'!#REF!</f>
        <v>#REF!</v>
      </c>
      <c r="K165" s="13" t="str">
        <f>'Schulleitungen Regelschule'!I137</f>
        <v>susanne.gregorinatschulemosnang.ch</v>
      </c>
      <c r="L165" s="13" t="str">
        <f>'Schulleitungen Regelschule'!J137</f>
        <v>73</v>
      </c>
      <c r="M165" s="13" t="str">
        <f>'Schulleitungen Regelschule'!K137</f>
        <v>Schulleitung OS</v>
      </c>
      <c r="N165" s="13" t="e">
        <f>'Schulleitungen Regelschule'!#REF!</f>
        <v>#REF!</v>
      </c>
      <c r="O165" s="13" t="e">
        <f>'Schulleitungen Regelschule'!#REF!</f>
        <v>#REF!</v>
      </c>
      <c r="P165" s="13" t="e">
        <f>'Schulleitungen Regelschule'!#REF!</f>
        <v>#REF!</v>
      </c>
      <c r="Q165" s="13" t="str">
        <f>'Schulleitungen Regelschule'!L137</f>
        <v>Toggenburg</v>
      </c>
      <c r="R165" s="25" t="e">
        <f>'Schulleitungen Regelschule'!#REF!</f>
        <v>#REF!</v>
      </c>
      <c r="S165" s="25" t="e">
        <f>'Schulleitungen Regelschule'!#REF!</f>
        <v>#REF!</v>
      </c>
      <c r="T165" s="226">
        <v>15</v>
      </c>
      <c r="U165" s="114"/>
      <c r="V165" s="108"/>
      <c r="W165" s="17" t="s">
        <v>2260</v>
      </c>
      <c r="X165" s="17"/>
      <c r="Y165" s="17"/>
    </row>
    <row r="166" spans="1:30" ht="16.5" customHeight="1">
      <c r="A166" s="18" t="str">
        <f>Schulpräsidien!B46</f>
        <v>Muolen (PS)</v>
      </c>
      <c r="B166" s="18" t="str">
        <f>Schulpräsidien!F46</f>
        <v xml:space="preserve">Gemeinde Muolen </v>
      </c>
      <c r="C166" s="18" t="str">
        <f>Schulpräsidien!G46</f>
        <v>Dorfstrasse 31</v>
      </c>
      <c r="D166" s="18" t="str">
        <f>Schulpräsidien!I46</f>
        <v>9313</v>
      </c>
      <c r="E166" s="18" t="str">
        <f>Schulpräsidien!J46</f>
        <v>Muolen</v>
      </c>
      <c r="F166" s="18" t="str">
        <f>Schulpräsidien!C46</f>
        <v>Frau</v>
      </c>
      <c r="G166" s="18" t="str">
        <f>Schulpräsidien!D46</f>
        <v>Martina</v>
      </c>
      <c r="H166" s="18" t="str">
        <f>Schulpräsidien!E46</f>
        <v>Würth</v>
      </c>
      <c r="I166" s="18"/>
      <c r="J166" s="18"/>
      <c r="K166" s="19" t="str">
        <f>Schulpräsidien!M46</f>
        <v>schulpraesidium@schule-muolen.ch</v>
      </c>
      <c r="L166" s="19" t="str">
        <f>Schulpräsidien!N46</f>
        <v>53</v>
      </c>
      <c r="M166" s="19" t="str">
        <f>Schulpräsidien!O46</f>
        <v>Schulratspräsidentin Gmde</v>
      </c>
      <c r="N166" s="19">
        <f>Schulpräsidien!P46</f>
        <v>0</v>
      </c>
      <c r="O166" s="19" t="str">
        <f>Schulpräsidien!U46</f>
        <v>8.1</v>
      </c>
      <c r="P166" s="19" t="str">
        <f>Schulpräsidien!V46</f>
        <v>1</v>
      </c>
      <c r="Q166" s="19" t="str">
        <f>Schulpräsidien!W46</f>
        <v>St. Gallen</v>
      </c>
      <c r="R166" s="26"/>
      <c r="S166" s="26"/>
      <c r="T166" s="116" t="s">
        <v>140</v>
      </c>
      <c r="U166" s="114"/>
      <c r="V166" s="110"/>
      <c r="W166" s="20"/>
      <c r="X166" s="20"/>
      <c r="Y166" s="20" t="s">
        <v>2260</v>
      </c>
    </row>
    <row r="167" spans="1:30" ht="16.5" customHeight="1">
      <c r="A167" s="13" t="str">
        <f>'Schulleitungen Regelschule'!A139</f>
        <v>Muolen (PS)</v>
      </c>
      <c r="B167" s="15" t="str">
        <f>'Schulleitungen Regelschule'!E139</f>
        <v>Primarschulhaus</v>
      </c>
      <c r="C167" s="13" t="str">
        <f>'Schulleitungen Regelschule'!F139</f>
        <v>Dorfstrasse 31</v>
      </c>
      <c r="D167" s="13" t="str">
        <f>'Schulleitungen Regelschule'!G139</f>
        <v>9313</v>
      </c>
      <c r="E167" s="13" t="str">
        <f>'Schulleitungen Regelschule'!H139</f>
        <v>Muolen</v>
      </c>
      <c r="F167" s="13" t="str">
        <f>'Schulleitungen Regelschule'!B139</f>
        <v>Frau</v>
      </c>
      <c r="G167" s="13" t="str">
        <f>'Schulleitungen Regelschule'!C139</f>
        <v>Sabrina</v>
      </c>
      <c r="H167" s="13" t="str">
        <f>'Schulleitungen Regelschule'!D139</f>
        <v>Wolff</v>
      </c>
      <c r="I167" s="13" t="e">
        <f>'Schulleitungen Regelschule'!#REF!</f>
        <v>#REF!</v>
      </c>
      <c r="J167" s="13" t="e">
        <f>'Schulleitungen Regelschule'!#REF!</f>
        <v>#REF!</v>
      </c>
      <c r="K167" s="13" t="str">
        <f>'Schulleitungen Regelschule'!I139</f>
        <v>schulleitungatschule-muolen.ch</v>
      </c>
      <c r="L167" s="13" t="str">
        <f>'Schulleitungen Regelschule'!J139</f>
        <v>72</v>
      </c>
      <c r="M167" s="13" t="str">
        <f>'Schulleitungen Regelschule'!K139</f>
        <v>Schulleitung KG/PS</v>
      </c>
      <c r="N167" s="13" t="e">
        <f>'Schulleitungen Regelschule'!#REF!</f>
        <v>#REF!</v>
      </c>
      <c r="O167" s="13" t="e">
        <f>'Schulleitungen Regelschule'!#REF!</f>
        <v>#REF!</v>
      </c>
      <c r="P167" s="13" t="e">
        <f>'Schulleitungen Regelschule'!#REF!</f>
        <v>#REF!</v>
      </c>
      <c r="Q167" s="13" t="str">
        <f>'Schulleitungen Regelschule'!L139</f>
        <v>St. Gallen</v>
      </c>
      <c r="R167" s="25" t="e">
        <f>'Schulleitungen Regelschule'!#REF!</f>
        <v>#REF!</v>
      </c>
      <c r="S167" s="25" t="e">
        <f>'Schulleitungen Regelschule'!#REF!</f>
        <v>#REF!</v>
      </c>
      <c r="T167" s="226">
        <v>20</v>
      </c>
      <c r="U167" s="114"/>
      <c r="V167" s="108"/>
      <c r="W167" s="17" t="s">
        <v>2260</v>
      </c>
      <c r="X167" s="17"/>
      <c r="Y167" s="17"/>
    </row>
    <row r="168" spans="1:30" ht="16.5" customHeight="1">
      <c r="A168" s="18" t="str">
        <f>Schulpräsidien!B47</f>
        <v>Neckertal (EG)</v>
      </c>
      <c r="B168" s="18" t="str">
        <f>Schulpräsidien!F47</f>
        <v>Schule Neckertal</v>
      </c>
      <c r="C168" s="18" t="str">
        <f>Schulpräsidien!G47</f>
        <v>Baumgarten 9</v>
      </c>
      <c r="D168" s="18" t="str">
        <f>Schulpräsidien!I47</f>
        <v>9127</v>
      </c>
      <c r="E168" s="18" t="str">
        <f>Schulpräsidien!J47</f>
        <v>St.Peterzell</v>
      </c>
      <c r="F168" s="18" t="str">
        <f>Schulpräsidien!C47</f>
        <v xml:space="preserve">Frau </v>
      </c>
      <c r="G168" s="18" t="str">
        <f>Schulpräsidien!D47</f>
        <v>Ursula</v>
      </c>
      <c r="H168" s="18" t="str">
        <f>Schulpräsidien!E47</f>
        <v>Fluck</v>
      </c>
      <c r="I168" s="18"/>
      <c r="J168" s="18"/>
      <c r="K168" s="19" t="str">
        <f>Schulpräsidien!M47</f>
        <v>ursula.fluck@schuleneckertal.ch</v>
      </c>
      <c r="L168" s="19" t="str">
        <f>Schulpräsidien!N47</f>
        <v>52</v>
      </c>
      <c r="M168" s="19" t="str">
        <f>Schulpräsidien!O47</f>
        <v>Schulratspräsidentin GS</v>
      </c>
      <c r="N168" s="19" t="str">
        <f>Schulpräsidien!P47</f>
        <v>058 228 33 63</v>
      </c>
      <c r="O168" s="19" t="str">
        <f>Schulpräsidien!U47</f>
        <v>69</v>
      </c>
      <c r="P168" s="19" t="str">
        <f>Schulpräsidien!V47</f>
        <v>7</v>
      </c>
      <c r="Q168" s="19" t="str">
        <f>Schulpräsidien!W47</f>
        <v>Toggenburg</v>
      </c>
      <c r="R168" s="26"/>
      <c r="S168" s="26"/>
      <c r="T168" s="116" t="s">
        <v>1411</v>
      </c>
      <c r="U168" s="114"/>
      <c r="V168" s="110"/>
      <c r="W168" s="20"/>
      <c r="X168" s="20"/>
      <c r="Y168" s="20" t="s">
        <v>2260</v>
      </c>
    </row>
    <row r="169" spans="1:30" ht="16.5" customHeight="1">
      <c r="A169" s="344" t="str">
        <f>Schulverwaltung!A53</f>
        <v>Neckertal</v>
      </c>
      <c r="B169" s="350" t="str">
        <f>Schulverwaltung!E53</f>
        <v xml:space="preserve">Schule Neckertal </v>
      </c>
      <c r="C169" s="350" t="str">
        <f>Schulverwaltung!F53</f>
        <v>Baumgarten 9</v>
      </c>
      <c r="D169" s="350" t="str">
        <f>Schulverwaltung!H53</f>
        <v>9127</v>
      </c>
      <c r="E169" s="350" t="str">
        <f>Schulverwaltung!I53</f>
        <v>St.Peterzell</v>
      </c>
      <c r="F169" s="350" t="str">
        <f>Schulverwaltung!B53</f>
        <v>Frau</v>
      </c>
      <c r="G169" s="350" t="str">
        <f>Schulverwaltung!C53</f>
        <v>Vreni</v>
      </c>
      <c r="H169" s="350" t="str">
        <f>Schulverwaltung!D53</f>
        <v>Bürge</v>
      </c>
      <c r="I169" s="350" t="str">
        <f>Schulverwaltung!J53</f>
        <v>058 228 33 61</v>
      </c>
      <c r="J169" s="350">
        <f>Schulverwaltung!K53</f>
        <v>0</v>
      </c>
      <c r="K169" s="350" t="str">
        <f>Schulverwaltung!L53</f>
        <v>verwaltung@schuleneckertal.ch</v>
      </c>
      <c r="L169" s="350" t="str">
        <f>Schulverwaltung!M53</f>
        <v>62</v>
      </c>
      <c r="M169" s="350" t="str">
        <f>Schulverwaltung!N53</f>
        <v>Schulsekretärin GS</v>
      </c>
      <c r="N169" s="350" t="str">
        <f>Schulverwaltung!O53</f>
        <v>071 377 19 50</v>
      </c>
      <c r="O169" s="350" t="str">
        <f>Schulverwaltung!P53</f>
        <v>71.1</v>
      </c>
      <c r="P169" s="350" t="str">
        <f>Schulverwaltung!Q53</f>
        <v>7</v>
      </c>
      <c r="Q169" s="350" t="str">
        <f>Schulverwaltung!R53</f>
        <v>Toggenburg</v>
      </c>
      <c r="R169" s="345"/>
      <c r="S169" s="345"/>
      <c r="T169" s="346">
        <v>10</v>
      </c>
      <c r="U169" s="114"/>
      <c r="V169" s="112"/>
      <c r="W169" s="349"/>
      <c r="X169" s="349" t="s">
        <v>2260</v>
      </c>
      <c r="Y169" s="349"/>
      <c r="AA169" s="86"/>
    </row>
    <row r="170" spans="1:30" ht="16.5" customHeight="1">
      <c r="A170" s="97" t="str">
        <f>'Schulleitungen Regelschule'!A146</f>
        <v>Neckertal (GS)</v>
      </c>
      <c r="B170" s="97" t="e">
        <f>'Schulleitungen Regelschule'!#REF!</f>
        <v>#REF!</v>
      </c>
      <c r="C170" s="97" t="e">
        <f>'Schulleitungen Regelschule'!#REF!</f>
        <v>#REF!</v>
      </c>
      <c r="D170" s="97" t="e">
        <f>'Schulleitungen Regelschule'!#REF!</f>
        <v>#REF!</v>
      </c>
      <c r="E170" s="97" t="e">
        <f>'Schulleitungen Regelschule'!#REF!</f>
        <v>#REF!</v>
      </c>
      <c r="F170" s="97" t="str">
        <f>'Schulleitungen Regelschule'!B146</f>
        <v>Herr</v>
      </c>
      <c r="G170" s="97" t="str">
        <f>'Schulleitungen Regelschule'!C146</f>
        <v>Martin</v>
      </c>
      <c r="H170" s="97" t="str">
        <f>'Schulleitungen Regelschule'!D146</f>
        <v>Holenstein</v>
      </c>
      <c r="I170" s="97" t="e">
        <f>'Schulleitungen Regelschule'!#REF!</f>
        <v>#REF!</v>
      </c>
      <c r="J170" s="97" t="e">
        <f>'Schulleitungen Regelschule'!#REF!</f>
        <v>#REF!</v>
      </c>
      <c r="K170" s="97" t="str">
        <f>'Schulleitungen Regelschule'!I146</f>
        <v>martin.holensteinatschuleneckertal.ch</v>
      </c>
      <c r="L170" s="97" t="str">
        <f>'Schulleitungen Regelschule'!J146</f>
        <v>73</v>
      </c>
      <c r="M170" s="97" t="str">
        <f>'Schulleitungen Regelschule'!K146</f>
        <v>Schulleitung OS</v>
      </c>
      <c r="N170" s="97"/>
      <c r="O170" s="97" t="e">
        <f>'Schulleitungen Regelschule'!#REF!</f>
        <v>#REF!</v>
      </c>
      <c r="P170" s="97" t="e">
        <f>'Schulleitungen Regelschule'!#REF!</f>
        <v>#REF!</v>
      </c>
      <c r="Q170" s="97" t="str">
        <f>'Schulleitungen Regelschule'!L146</f>
        <v>Toggenburg</v>
      </c>
      <c r="R170" s="27"/>
      <c r="S170" s="27" t="e">
        <f>'Schulleitungen Regelschule'!#REF!</f>
        <v>#REF!</v>
      </c>
      <c r="T170" s="104">
        <v>0</v>
      </c>
      <c r="U170" s="114"/>
      <c r="V170" s="110"/>
      <c r="W170" s="17" t="s">
        <v>2260</v>
      </c>
      <c r="X170" s="22"/>
      <c r="Y170" s="22"/>
      <c r="AA170" s="44"/>
    </row>
    <row r="171" spans="1:30" ht="16.5" customHeight="1">
      <c r="A171" s="97" t="str">
        <f>'Schulleitungen Regelschule'!A147</f>
        <v>Neckertal (GS)</v>
      </c>
      <c r="B171" s="97" t="e">
        <f>'Schulleitungen Regelschule'!#REF!</f>
        <v>#REF!</v>
      </c>
      <c r="C171" s="97" t="e">
        <f>'Schulleitungen Regelschule'!#REF!</f>
        <v>#REF!</v>
      </c>
      <c r="D171" s="97" t="e">
        <f>'Schulleitungen Regelschule'!#REF!</f>
        <v>#REF!</v>
      </c>
      <c r="E171" s="97" t="e">
        <f>'Schulleitungen Regelschule'!#REF!</f>
        <v>#REF!</v>
      </c>
      <c r="F171" s="97" t="str">
        <f>'Schulleitungen Regelschule'!B147</f>
        <v>Frau</v>
      </c>
      <c r="G171" s="97" t="str">
        <f>'Schulleitungen Regelschule'!C147</f>
        <v>Romana</v>
      </c>
      <c r="H171" s="97" t="str">
        <f>'Schulleitungen Regelschule'!D147</f>
        <v>Gustin</v>
      </c>
      <c r="I171" s="97" t="e">
        <f>'Schulleitungen Regelschule'!#REF!</f>
        <v>#REF!</v>
      </c>
      <c r="J171" s="15"/>
      <c r="K171" s="97" t="str">
        <f>'Schulleitungen Regelschule'!I147</f>
        <v>romana.gustinatschuleneckertal.ch</v>
      </c>
      <c r="L171" s="97" t="str">
        <f>'Schulleitungen Regelschule'!J147</f>
        <v>73</v>
      </c>
      <c r="M171" s="97" t="str">
        <f>'Schulleitungen Regelschule'!K147</f>
        <v>Schulleitung OS</v>
      </c>
      <c r="N171" s="97"/>
      <c r="O171" s="97" t="e">
        <f>'Schulleitungen Regelschule'!#REF!</f>
        <v>#REF!</v>
      </c>
      <c r="P171" s="97" t="e">
        <f>'Schulleitungen Regelschule'!#REF!</f>
        <v>#REF!</v>
      </c>
      <c r="Q171" s="97" t="str">
        <f>'Schulleitungen Regelschule'!L147</f>
        <v>Toggenburg</v>
      </c>
      <c r="R171" s="27"/>
      <c r="S171" s="27" t="e">
        <f>'Schulleitungen Regelschule'!#REF!</f>
        <v>#REF!</v>
      </c>
      <c r="T171" s="104">
        <v>0</v>
      </c>
      <c r="U171" s="114"/>
      <c r="V171" s="110"/>
      <c r="W171" s="17" t="s">
        <v>2260</v>
      </c>
      <c r="X171" s="22"/>
      <c r="Y171" s="22"/>
      <c r="AA171" s="44"/>
    </row>
    <row r="172" spans="1:30" ht="16.5" customHeight="1">
      <c r="A172" s="97" t="str">
        <f>'Schulleitungen Regelschule'!A141</f>
        <v>Neckertal (GS)</v>
      </c>
      <c r="B172" s="97" t="e">
        <f>'Schulleitungen Regelschule'!#REF!</f>
        <v>#REF!</v>
      </c>
      <c r="C172" s="97" t="e">
        <f>'Schulleitungen Regelschule'!#REF!</f>
        <v>#REF!</v>
      </c>
      <c r="D172" s="97" t="e">
        <f>'Schulleitungen Regelschule'!#REF!</f>
        <v>#REF!</v>
      </c>
      <c r="E172" s="97" t="e">
        <f>'Schulleitungen Regelschule'!#REF!</f>
        <v>#REF!</v>
      </c>
      <c r="F172" s="97" t="str">
        <f>'Schulleitungen Regelschule'!B141</f>
        <v>Frau</v>
      </c>
      <c r="G172" s="97" t="str">
        <f>'Schulleitungen Regelschule'!C141</f>
        <v>Gabriela</v>
      </c>
      <c r="H172" s="97" t="str">
        <f>'Schulleitungen Regelschule'!D141</f>
        <v>Fornaro Bertschi</v>
      </c>
      <c r="I172" s="97" t="e">
        <f>'Schulleitungen Regelschule'!#REF!</f>
        <v>#REF!</v>
      </c>
      <c r="J172" s="97" t="e">
        <f>'Schulleitungen Regelschule'!#REF!</f>
        <v>#REF!</v>
      </c>
      <c r="K172" s="97" t="str">
        <f>'Schulleitungen Regelschule'!I141</f>
        <v>gabi.fornaroatschuleneckertal.ch</v>
      </c>
      <c r="L172" s="97" t="str">
        <f>'Schulleitungen Regelschule'!J141</f>
        <v>71</v>
      </c>
      <c r="M172" s="97" t="str">
        <f>'Schulleitungen Regelschule'!K141</f>
        <v>Schulleitung PS</v>
      </c>
      <c r="N172" s="97"/>
      <c r="O172" s="97" t="e">
        <f>'Schulleitungen Regelschule'!#REF!</f>
        <v>#REF!</v>
      </c>
      <c r="P172" s="97" t="e">
        <f>'Schulleitungen Regelschule'!#REF!</f>
        <v>#REF!</v>
      </c>
      <c r="Q172" s="97" t="str">
        <f>'Schulleitungen Regelschule'!L141</f>
        <v>Toggenburg</v>
      </c>
      <c r="R172" s="27"/>
      <c r="S172" s="27" t="e">
        <f>'Schulleitungen Regelschule'!#REF!</f>
        <v>#REF!</v>
      </c>
      <c r="T172" s="104">
        <v>0</v>
      </c>
      <c r="U172" s="114"/>
      <c r="V172" s="110"/>
      <c r="W172" s="17" t="s">
        <v>2260</v>
      </c>
      <c r="X172" s="22"/>
      <c r="Y172" s="22"/>
      <c r="Z172" s="353" t="s">
        <v>3632</v>
      </c>
      <c r="AA172" s="352"/>
      <c r="AB172" s="353"/>
      <c r="AC172" s="353"/>
      <c r="AD172" s="353"/>
    </row>
    <row r="173" spans="1:30" ht="16.5" customHeight="1">
      <c r="A173" s="97" t="str">
        <f>'Schulleitungen Regelschule'!A142</f>
        <v>Neckertal (GS)</v>
      </c>
      <c r="B173" s="97" t="e">
        <f>'Schulleitungen Regelschule'!#REF!</f>
        <v>#REF!</v>
      </c>
      <c r="C173" s="97" t="e">
        <f>'Schulleitungen Regelschule'!#REF!</f>
        <v>#REF!</v>
      </c>
      <c r="D173" s="97" t="e">
        <f>'Schulleitungen Regelschule'!#REF!</f>
        <v>#REF!</v>
      </c>
      <c r="E173" s="97" t="e">
        <f>'Schulleitungen Regelschule'!#REF!</f>
        <v>#REF!</v>
      </c>
      <c r="F173" s="97" t="str">
        <f>'Schulleitungen Regelschule'!B142</f>
        <v>Frau</v>
      </c>
      <c r="G173" s="97" t="str">
        <f>'Schulleitungen Regelschule'!C142</f>
        <v>Martina</v>
      </c>
      <c r="H173" s="97" t="str">
        <f>'Schulleitungen Regelschule'!D142</f>
        <v>Langenegger</v>
      </c>
      <c r="I173" s="97" t="e">
        <f>'Schulleitungen Regelschule'!#REF!</f>
        <v>#REF!</v>
      </c>
      <c r="J173" s="97" t="e">
        <f>'Schulleitungen Regelschule'!#REF!</f>
        <v>#REF!</v>
      </c>
      <c r="K173" s="97" t="str">
        <f>'Schulleitungen Regelschule'!I142</f>
        <v>martina.langeneggeratschuleneckertal.ch</v>
      </c>
      <c r="L173" s="97" t="str">
        <f>'Schulleitungen Regelschule'!J142</f>
        <v>71</v>
      </c>
      <c r="M173" s="97" t="str">
        <f>'Schulleitungen Regelschule'!K142</f>
        <v>Schulleitung PS</v>
      </c>
      <c r="N173" s="97"/>
      <c r="O173" s="97" t="e">
        <f>'Schulleitungen Regelschule'!#REF!</f>
        <v>#REF!</v>
      </c>
      <c r="P173" s="97" t="e">
        <f>'Schulleitungen Regelschule'!#REF!</f>
        <v>#REF!</v>
      </c>
      <c r="Q173" s="97" t="str">
        <f>'Schulleitungen Regelschule'!L142</f>
        <v>Toggenburg</v>
      </c>
      <c r="R173" s="27"/>
      <c r="S173" s="27" t="e">
        <f>'Schulleitungen Regelschule'!#REF!</f>
        <v>#REF!</v>
      </c>
      <c r="T173" s="104">
        <v>0</v>
      </c>
      <c r="U173" s="114"/>
      <c r="V173" s="110"/>
      <c r="W173" s="17" t="s">
        <v>2260</v>
      </c>
      <c r="X173" s="22"/>
      <c r="Y173" s="22"/>
      <c r="AA173" s="44"/>
    </row>
    <row r="174" spans="1:30" ht="16.5" customHeight="1">
      <c r="A174" s="97" t="str">
        <f>'Schulleitungen Regelschule'!A143</f>
        <v>Neckertal (GS)</v>
      </c>
      <c r="B174" s="97" t="e">
        <f>'Schulleitungen Regelschule'!#REF!</f>
        <v>#REF!</v>
      </c>
      <c r="C174" s="97" t="e">
        <f>'Schulleitungen Regelschule'!#REF!</f>
        <v>#REF!</v>
      </c>
      <c r="D174" s="97" t="e">
        <f>'Schulleitungen Regelschule'!#REF!</f>
        <v>#REF!</v>
      </c>
      <c r="E174" s="97" t="e">
        <f>'Schulleitungen Regelschule'!#REF!</f>
        <v>#REF!</v>
      </c>
      <c r="F174" s="97" t="str">
        <f>'Schulleitungen Regelschule'!B143</f>
        <v>Herr</v>
      </c>
      <c r="G174" s="97" t="str">
        <f>'Schulleitungen Regelschule'!C143</f>
        <v>Hansruedi</v>
      </c>
      <c r="H174" s="97" t="str">
        <f>'Schulleitungen Regelschule'!D143</f>
        <v>Bachmann</v>
      </c>
      <c r="I174" s="97" t="e">
        <f>'Schulleitungen Regelschule'!#REF!</f>
        <v>#REF!</v>
      </c>
      <c r="J174" s="97" t="e">
        <f>'Schulleitungen Regelschule'!#REF!</f>
        <v>#REF!</v>
      </c>
      <c r="K174" s="97" t="str">
        <f>'Schulleitungen Regelschule'!I143</f>
        <v>hansruedi.bachmannatschuleneckertal.ch</v>
      </c>
      <c r="L174" s="97" t="str">
        <f>'Schulleitungen Regelschule'!J143</f>
        <v>71</v>
      </c>
      <c r="M174" s="97" t="str">
        <f>'Schulleitungen Regelschule'!K143</f>
        <v>Schulleitung PS</v>
      </c>
      <c r="N174" s="97"/>
      <c r="O174" s="97" t="e">
        <f>'Schulleitungen Regelschule'!#REF!</f>
        <v>#REF!</v>
      </c>
      <c r="P174" s="97" t="e">
        <f>'Schulleitungen Regelschule'!#REF!</f>
        <v>#REF!</v>
      </c>
      <c r="Q174" s="97" t="str">
        <f>'Schulleitungen Regelschule'!L143</f>
        <v>Toggenburg</v>
      </c>
      <c r="R174" s="27"/>
      <c r="S174" s="27" t="e">
        <f>'Schulleitungen Regelschule'!#REF!</f>
        <v>#REF!</v>
      </c>
      <c r="T174" s="104">
        <v>0</v>
      </c>
      <c r="U174" s="114"/>
      <c r="V174" s="110"/>
      <c r="W174" s="17" t="s">
        <v>2260</v>
      </c>
      <c r="X174" s="22"/>
      <c r="Y174" s="22"/>
      <c r="AA174" s="44"/>
    </row>
    <row r="175" spans="1:30" ht="16.5" customHeight="1">
      <c r="A175" s="97" t="str">
        <f>'Schulleitungen Regelschule'!A144</f>
        <v>Neckertal (GS)</v>
      </c>
      <c r="B175" s="97" t="e">
        <f>'Schulleitungen Regelschule'!#REF!</f>
        <v>#REF!</v>
      </c>
      <c r="C175" s="97" t="e">
        <f>'Schulleitungen Regelschule'!#REF!</f>
        <v>#REF!</v>
      </c>
      <c r="D175" s="97" t="e">
        <f>'Schulleitungen Regelschule'!#REF!</f>
        <v>#REF!</v>
      </c>
      <c r="E175" s="97" t="e">
        <f>'Schulleitungen Regelschule'!#REF!</f>
        <v>#REF!</v>
      </c>
      <c r="F175" s="97" t="str">
        <f>'Schulleitungen Regelschule'!B144</f>
        <v>Herr</v>
      </c>
      <c r="G175" s="97" t="str">
        <f>'Schulleitungen Regelschule'!C144</f>
        <v>Martin</v>
      </c>
      <c r="H175" s="97" t="str">
        <f>'Schulleitungen Regelschule'!D144</f>
        <v>Lendi</v>
      </c>
      <c r="I175" s="97" t="e">
        <f>'Schulleitungen Regelschule'!#REF!</f>
        <v>#REF!</v>
      </c>
      <c r="J175" s="97" t="e">
        <f>'Schulleitungen Regelschule'!#REF!</f>
        <v>#REF!</v>
      </c>
      <c r="K175" s="97" t="str">
        <f>'Schulleitungen Regelschule'!I144</f>
        <v>martin.lendiatschuleneckertal.ch</v>
      </c>
      <c r="L175" s="97" t="str">
        <f>'Schulleitungen Regelschule'!J144</f>
        <v>71</v>
      </c>
      <c r="M175" s="97" t="str">
        <f>'Schulleitungen Regelschule'!K144</f>
        <v>Schulleitung PS</v>
      </c>
      <c r="N175" s="97"/>
      <c r="O175" s="97" t="e">
        <f>'Schulleitungen Regelschule'!#REF!</f>
        <v>#REF!</v>
      </c>
      <c r="P175" s="97" t="e">
        <f>'Schulleitungen Regelschule'!#REF!</f>
        <v>#REF!</v>
      </c>
      <c r="Q175" s="97" t="str">
        <f>'Schulleitungen Regelschule'!L144</f>
        <v>Toggenburg</v>
      </c>
      <c r="R175" s="27"/>
      <c r="S175" s="27" t="e">
        <f>'Schulleitungen Regelschule'!#REF!</f>
        <v>#REF!</v>
      </c>
      <c r="T175" s="104">
        <v>0</v>
      </c>
      <c r="U175" s="114"/>
      <c r="V175" s="110"/>
      <c r="W175" s="17" t="s">
        <v>2260</v>
      </c>
      <c r="X175" s="22"/>
      <c r="Y175" s="22"/>
      <c r="AA175" s="44"/>
    </row>
    <row r="176" spans="1:30" ht="16.5" customHeight="1">
      <c r="A176" s="97" t="str">
        <f>'Schulleitungen Regelschule'!A145</f>
        <v>Neckertal (GS)</v>
      </c>
      <c r="B176" s="97" t="e">
        <f>'Schulleitungen Regelschule'!#REF!</f>
        <v>#REF!</v>
      </c>
      <c r="C176" s="97" t="e">
        <f>'Schulleitungen Regelschule'!#REF!</f>
        <v>#REF!</v>
      </c>
      <c r="D176" s="97" t="e">
        <f>'Schulleitungen Regelschule'!#REF!</f>
        <v>#REF!</v>
      </c>
      <c r="E176" s="97" t="e">
        <f>'Schulleitungen Regelschule'!#REF!</f>
        <v>#REF!</v>
      </c>
      <c r="F176" s="97" t="str">
        <f>'Schulleitungen Regelschule'!B145</f>
        <v>Frau</v>
      </c>
      <c r="G176" s="97" t="str">
        <f>'Schulleitungen Regelschule'!C145</f>
        <v>Romana</v>
      </c>
      <c r="H176" s="97" t="str">
        <f>'Schulleitungen Regelschule'!D145</f>
        <v>Gustin</v>
      </c>
      <c r="I176" s="97" t="e">
        <f>'Schulleitungen Regelschule'!#REF!</f>
        <v>#REF!</v>
      </c>
      <c r="J176" s="97" t="e">
        <f>'Schulleitungen Regelschule'!#REF!</f>
        <v>#REF!</v>
      </c>
      <c r="K176" s="97" t="str">
        <f>'Schulleitungen Regelschule'!I145</f>
        <v>romana.gustinatschule-on.ch</v>
      </c>
      <c r="L176" s="97" t="str">
        <f>'Schulleitungen Regelschule'!J145</f>
        <v>71</v>
      </c>
      <c r="M176" s="97" t="str">
        <f>'Schulleitungen Regelschule'!K145</f>
        <v>Schulleitung PS</v>
      </c>
      <c r="N176" s="97"/>
      <c r="O176" s="97" t="e">
        <f>'Schulleitungen Regelschule'!#REF!</f>
        <v>#REF!</v>
      </c>
      <c r="P176" s="97" t="e">
        <f>'Schulleitungen Regelschule'!#REF!</f>
        <v>#REF!</v>
      </c>
      <c r="Q176" s="97" t="str">
        <f>'Schulleitungen Regelschule'!L145</f>
        <v>Toggenburg</v>
      </c>
      <c r="R176" s="27"/>
      <c r="S176" s="27" t="e">
        <f>'Schulleitungen Regelschule'!#REF!</f>
        <v>#REF!</v>
      </c>
      <c r="T176" s="104">
        <v>0</v>
      </c>
      <c r="U176" s="114"/>
      <c r="V176" s="110"/>
      <c r="W176" s="17" t="s">
        <v>2260</v>
      </c>
      <c r="X176" s="22"/>
      <c r="Y176" s="22"/>
      <c r="AA176" s="44"/>
    </row>
    <row r="177" spans="1:25" ht="16.5" customHeight="1">
      <c r="A177" s="13" t="str">
        <f>'Schulleitungen Regelschule'!A151</f>
        <v>Nesslau</v>
      </c>
      <c r="B177" s="13" t="e">
        <f>'Schulleitungen Regelschule'!#REF!</f>
        <v>#REF!</v>
      </c>
      <c r="C177" s="13" t="e">
        <f>'Schulleitungen Regelschule'!#REF!</f>
        <v>#REF!</v>
      </c>
      <c r="D177" s="13" t="e">
        <f>'Schulleitungen Regelschule'!#REF!</f>
        <v>#REF!</v>
      </c>
      <c r="E177" s="13" t="e">
        <f>'Schulleitungen Regelschule'!#REF!</f>
        <v>#REF!</v>
      </c>
      <c r="F177" s="13" t="str">
        <f>'Schulleitungen Regelschule'!B151</f>
        <v>Frau</v>
      </c>
      <c r="G177" s="13" t="str">
        <f>'Schulleitungen Regelschule'!C151</f>
        <v>Susanne</v>
      </c>
      <c r="H177" s="13" t="str">
        <f>'Schulleitungen Regelschule'!D151</f>
        <v>Bösch</v>
      </c>
      <c r="I177" s="13" t="e">
        <f>'Schulleitungen Regelschule'!#REF!</f>
        <v>#REF!</v>
      </c>
      <c r="J177" s="13" t="e">
        <f>'Schulleitungen Regelschule'!#REF!</f>
        <v>#REF!</v>
      </c>
      <c r="K177" s="13" t="str">
        <f>'Schulleitungen Regelschule'!I151</f>
        <v>primaratnesslau.ch</v>
      </c>
      <c r="L177" s="13" t="str">
        <f>'Schulleitungen Regelschule'!J151</f>
        <v>72</v>
      </c>
      <c r="M177" s="13" t="str">
        <f>'Schulleitungen Regelschule'!K151</f>
        <v>Schulleitung KG/PS</v>
      </c>
      <c r="N177" s="13" t="e">
        <f>'Schulleitungen Regelschule'!#REF!</f>
        <v>#REF!</v>
      </c>
      <c r="O177" s="13" t="e">
        <f>'Schulleitungen Regelschule'!#REF!</f>
        <v>#REF!</v>
      </c>
      <c r="P177" s="13" t="e">
        <f>'Schulleitungen Regelschule'!#REF!</f>
        <v>#REF!</v>
      </c>
      <c r="Q177" s="13" t="str">
        <f>'Schulleitungen Regelschule'!L151</f>
        <v>Toggenburg</v>
      </c>
      <c r="R177" s="25" t="e">
        <f>'Schulleitungen Regelschule'!#REF!</f>
        <v>#REF!</v>
      </c>
      <c r="S177" s="25" t="e">
        <f>'Schulleitungen Regelschule'!#REF!</f>
        <v>#REF!</v>
      </c>
      <c r="T177" s="226">
        <v>5</v>
      </c>
      <c r="U177" s="114"/>
      <c r="V177" s="108"/>
      <c r="W177" s="17" t="s">
        <v>2260</v>
      </c>
      <c r="X177" s="17"/>
      <c r="Y177" s="17"/>
    </row>
    <row r="178" spans="1:25" ht="16.5" customHeight="1">
      <c r="A178" s="13" t="str">
        <f>'Schulleitungen Regelschule'!A150</f>
        <v>Nesslau</v>
      </c>
      <c r="B178" s="13" t="e">
        <f>'Schulleitungen Regelschule'!#REF!</f>
        <v>#REF!</v>
      </c>
      <c r="C178" s="13" t="e">
        <f>'Schulleitungen Regelschule'!#REF!</f>
        <v>#REF!</v>
      </c>
      <c r="D178" s="13" t="e">
        <f>'Schulleitungen Regelschule'!#REF!</f>
        <v>#REF!</v>
      </c>
      <c r="E178" s="13" t="e">
        <f>'Schulleitungen Regelschule'!#REF!</f>
        <v>#REF!</v>
      </c>
      <c r="F178" s="13" t="str">
        <f>'Schulleitungen Regelschule'!B150</f>
        <v>Frau</v>
      </c>
      <c r="G178" s="13" t="str">
        <f>'Schulleitungen Regelschule'!C150</f>
        <v>Susanne</v>
      </c>
      <c r="H178" s="13" t="str">
        <f>'Schulleitungen Regelschule'!D150</f>
        <v>Bösch</v>
      </c>
      <c r="I178" s="13" t="e">
        <f>'Schulleitungen Regelschule'!#REF!</f>
        <v>#REF!</v>
      </c>
      <c r="J178" s="13" t="e">
        <f>'Schulleitungen Regelschule'!#REF!</f>
        <v>#REF!</v>
      </c>
      <c r="K178" s="13" t="str">
        <f>'Schulleitungen Regelschule'!I150</f>
        <v>primaratnesslau.ch</v>
      </c>
      <c r="L178" s="13" t="str">
        <f>'Schulleitungen Regelschule'!J150</f>
        <v>72</v>
      </c>
      <c r="M178" s="13" t="str">
        <f>'Schulleitungen Regelschule'!K150</f>
        <v>Schulleitung KG/PS</v>
      </c>
      <c r="N178" s="13" t="e">
        <f>'Schulleitungen Regelschule'!#REF!</f>
        <v>#REF!</v>
      </c>
      <c r="O178" s="13" t="e">
        <f>'Schulleitungen Regelschule'!#REF!</f>
        <v>#REF!</v>
      </c>
      <c r="P178" s="13" t="e">
        <f>'Schulleitungen Regelschule'!#REF!</f>
        <v>#REF!</v>
      </c>
      <c r="Q178" s="13" t="str">
        <f>'Schulleitungen Regelschule'!L150</f>
        <v>Toggenburg</v>
      </c>
      <c r="R178" s="25" t="e">
        <f>'Schulleitungen Regelschule'!#REF!</f>
        <v>#REF!</v>
      </c>
      <c r="S178" s="25" t="e">
        <f>'Schulleitungen Regelschule'!#REF!</f>
        <v>#REF!</v>
      </c>
      <c r="T178" s="226">
        <v>4</v>
      </c>
      <c r="U178" s="114"/>
      <c r="V178" s="108"/>
      <c r="W178" s="17" t="s">
        <v>2260</v>
      </c>
      <c r="X178" s="17"/>
      <c r="Y178" s="17"/>
    </row>
    <row r="179" spans="1:25" ht="16.5" customHeight="1">
      <c r="A179" s="13" t="str">
        <f>'Schulleitungen Regelschule'!A152</f>
        <v>Nesslau</v>
      </c>
      <c r="B179" s="13" t="e">
        <f>'Schulleitungen Regelschule'!#REF!</f>
        <v>#REF!</v>
      </c>
      <c r="C179" s="13" t="e">
        <f>'Schulleitungen Regelschule'!#REF!</f>
        <v>#REF!</v>
      </c>
      <c r="D179" s="13" t="e">
        <f>'Schulleitungen Regelschule'!#REF!</f>
        <v>#REF!</v>
      </c>
      <c r="E179" s="13" t="e">
        <f>'Schulleitungen Regelschule'!#REF!</f>
        <v>#REF!</v>
      </c>
      <c r="F179" s="13" t="str">
        <f>'Schulleitungen Regelschule'!B152</f>
        <v>Herr</v>
      </c>
      <c r="G179" s="13" t="str">
        <f>'Schulleitungen Regelschule'!C152</f>
        <v>Ivo</v>
      </c>
      <c r="H179" s="13" t="str">
        <f>'Schulleitungen Regelschule'!D152</f>
        <v>Stäger</v>
      </c>
      <c r="I179" s="13" t="e">
        <f>'Schulleitungen Regelschule'!#REF!</f>
        <v>#REF!</v>
      </c>
      <c r="J179" s="13" t="e">
        <f>'Schulleitungen Regelschule'!#REF!</f>
        <v>#REF!</v>
      </c>
      <c r="K179" s="13" t="str">
        <f>'Schulleitungen Regelschule'!I152</f>
        <v>ivo.staegeratschule-nesslau.ch</v>
      </c>
      <c r="L179" s="13" t="str">
        <f>'Schulleitungen Regelschule'!J152</f>
        <v>73</v>
      </c>
      <c r="M179" s="13" t="str">
        <f>'Schulleitungen Regelschule'!K152</f>
        <v>Schulleitung OS</v>
      </c>
      <c r="N179" s="13" t="e">
        <f>'Schulleitungen Regelschule'!#REF!</f>
        <v>#REF!</v>
      </c>
      <c r="O179" s="13" t="e">
        <f>'Schulleitungen Regelschule'!#REF!</f>
        <v>#REF!</v>
      </c>
      <c r="P179" s="13" t="e">
        <f>'Schulleitungen Regelschule'!#REF!</f>
        <v>#REF!</v>
      </c>
      <c r="Q179" s="13" t="str">
        <f>'Schulleitungen Regelschule'!L152</f>
        <v>Toggenburg</v>
      </c>
      <c r="R179" s="25" t="e">
        <f>'Schulleitungen Regelschule'!#REF!</f>
        <v>#REF!</v>
      </c>
      <c r="S179" s="25" t="e">
        <f>'Schulleitungen Regelschule'!#REF!</f>
        <v>#REF!</v>
      </c>
      <c r="T179" s="226">
        <v>27</v>
      </c>
      <c r="U179" s="114"/>
      <c r="V179" s="108"/>
      <c r="W179" s="17" t="s">
        <v>2260</v>
      </c>
      <c r="X179" s="17"/>
      <c r="Y179" s="17"/>
    </row>
    <row r="180" spans="1:25" ht="16.5" customHeight="1">
      <c r="A180" s="13" t="str">
        <f>'Schulleitungen Regelschule'!A148</f>
        <v>Nesslau</v>
      </c>
      <c r="B180" s="13" t="e">
        <f>'Schulleitungen Regelschule'!#REF!</f>
        <v>#REF!</v>
      </c>
      <c r="C180" s="13" t="e">
        <f>'Schulleitungen Regelschule'!#REF!</f>
        <v>#REF!</v>
      </c>
      <c r="D180" s="13" t="e">
        <f>'Schulleitungen Regelschule'!#REF!</f>
        <v>#REF!</v>
      </c>
      <c r="E180" s="13" t="e">
        <f>'Schulleitungen Regelschule'!#REF!</f>
        <v>#REF!</v>
      </c>
      <c r="F180" s="13" t="str">
        <f>'Schulleitungen Regelschule'!B148</f>
        <v>Frau</v>
      </c>
      <c r="G180" s="13" t="str">
        <f>'Schulleitungen Regelschule'!C148</f>
        <v>Susanne</v>
      </c>
      <c r="H180" s="13" t="str">
        <f>'Schulleitungen Regelschule'!D148</f>
        <v>Bösch</v>
      </c>
      <c r="I180" s="13" t="e">
        <f>'Schulleitungen Regelschule'!#REF!</f>
        <v>#REF!</v>
      </c>
      <c r="J180" s="13" t="e">
        <f>'Schulleitungen Regelschule'!#REF!</f>
        <v>#REF!</v>
      </c>
      <c r="K180" s="13" t="str">
        <f>'Schulleitungen Regelschule'!I148</f>
        <v>primaratnesslau.ch</v>
      </c>
      <c r="L180" s="13" t="str">
        <f>'Schulleitungen Regelschule'!J148</f>
        <v>72</v>
      </c>
      <c r="M180" s="13" t="str">
        <f>'Schulleitungen Regelschule'!K148</f>
        <v>Schulleitung KG/PS</v>
      </c>
      <c r="N180" s="13" t="e">
        <f>'Schulleitungen Regelschule'!#REF!</f>
        <v>#REF!</v>
      </c>
      <c r="O180" s="13" t="e">
        <f>'Schulleitungen Regelschule'!#REF!</f>
        <v>#REF!</v>
      </c>
      <c r="P180" s="13" t="e">
        <f>'Schulleitungen Regelschule'!#REF!</f>
        <v>#REF!</v>
      </c>
      <c r="Q180" s="13" t="str">
        <f>'Schulleitungen Regelschule'!L148</f>
        <v>Toggenburg</v>
      </c>
      <c r="R180" s="25" t="e">
        <f>'Schulleitungen Regelschule'!#REF!</f>
        <v>#REF!</v>
      </c>
      <c r="S180" s="25" t="e">
        <f>'Schulleitungen Regelschule'!#REF!</f>
        <v>#REF!</v>
      </c>
      <c r="T180" s="226">
        <v>24</v>
      </c>
      <c r="U180" s="114"/>
      <c r="V180" s="108"/>
      <c r="W180" s="17" t="s">
        <v>2260</v>
      </c>
      <c r="X180" s="17"/>
      <c r="Y180" s="17"/>
    </row>
    <row r="181" spans="1:25" ht="16.5" customHeight="1">
      <c r="A181" s="13" t="str">
        <f>'Schulleitungen Regelschule'!A149</f>
        <v>Nesslau</v>
      </c>
      <c r="B181" s="13" t="e">
        <f>'Schulleitungen Regelschule'!#REF!</f>
        <v>#REF!</v>
      </c>
      <c r="C181" s="13" t="e">
        <f>'Schulleitungen Regelschule'!#REF!</f>
        <v>#REF!</v>
      </c>
      <c r="D181" s="13" t="e">
        <f>'Schulleitungen Regelschule'!#REF!</f>
        <v>#REF!</v>
      </c>
      <c r="E181" s="13" t="e">
        <f>'Schulleitungen Regelschule'!#REF!</f>
        <v>#REF!</v>
      </c>
      <c r="F181" s="13" t="str">
        <f>'Schulleitungen Regelschule'!B149</f>
        <v>Frau</v>
      </c>
      <c r="G181" s="13" t="str">
        <f>'Schulleitungen Regelschule'!C149</f>
        <v>Susanne</v>
      </c>
      <c r="H181" s="13" t="str">
        <f>'Schulleitungen Regelschule'!D149</f>
        <v>Bösch</v>
      </c>
      <c r="I181" s="13" t="e">
        <f>'Schulleitungen Regelschule'!#REF!</f>
        <v>#REF!</v>
      </c>
      <c r="J181" s="13" t="e">
        <f>'Schulleitungen Regelschule'!#REF!</f>
        <v>#REF!</v>
      </c>
      <c r="K181" s="13" t="str">
        <f>'Schulleitungen Regelschule'!I149</f>
        <v>primaratnesslau.ch</v>
      </c>
      <c r="L181" s="13" t="str">
        <f>'Schulleitungen Regelschule'!J149</f>
        <v>72</v>
      </c>
      <c r="M181" s="13" t="str">
        <f>'Schulleitungen Regelschule'!K149</f>
        <v>Schulleitung KG/PS</v>
      </c>
      <c r="N181" s="13" t="e">
        <f>'Schulleitungen Regelschule'!#REF!</f>
        <v>#REF!</v>
      </c>
      <c r="O181" s="13" t="e">
        <f>'Schulleitungen Regelschule'!#REF!</f>
        <v>#REF!</v>
      </c>
      <c r="P181" s="13" t="e">
        <f>'Schulleitungen Regelschule'!#REF!</f>
        <v>#REF!</v>
      </c>
      <c r="Q181" s="13" t="str">
        <f>'Schulleitungen Regelschule'!L149</f>
        <v>Toggenburg</v>
      </c>
      <c r="R181" s="25" t="e">
        <f>'Schulleitungen Regelschule'!#REF!</f>
        <v>#REF!</v>
      </c>
      <c r="S181" s="25" t="e">
        <f>'Schulleitungen Regelschule'!#REF!</f>
        <v>#REF!</v>
      </c>
      <c r="T181" s="226">
        <v>4</v>
      </c>
      <c r="U181" s="114"/>
      <c r="V181" s="108"/>
      <c r="W181" s="17" t="s">
        <v>2260</v>
      </c>
      <c r="X181" s="17"/>
      <c r="Y181" s="17"/>
    </row>
    <row r="182" spans="1:25" ht="16.5" customHeight="1">
      <c r="A182" s="18" t="str">
        <f>Schulpräsidien!B48</f>
        <v>Nesslau (EG)</v>
      </c>
      <c r="B182" s="18" t="str">
        <f>Schulpräsidien!F48</f>
        <v xml:space="preserve">Schule Nesslau </v>
      </c>
      <c r="C182" s="18" t="str">
        <f>Schulpräsidien!G48</f>
        <v>Büelen 2100</v>
      </c>
      <c r="D182" s="18" t="str">
        <f>Schulpräsidien!I48</f>
        <v>9650</v>
      </c>
      <c r="E182" s="18" t="str">
        <f>Schulpräsidien!J48</f>
        <v>Nesslau</v>
      </c>
      <c r="F182" s="18" t="str">
        <f>Schulpräsidien!C48</f>
        <v>Herr</v>
      </c>
      <c r="G182" s="18" t="str">
        <f>Schulpräsidien!D48</f>
        <v>Hansjörg</v>
      </c>
      <c r="H182" s="18" t="str">
        <f>Schulpräsidien!E48</f>
        <v>Huser</v>
      </c>
      <c r="I182" s="18"/>
      <c r="J182" s="18"/>
      <c r="K182" s="19" t="str">
        <f>Schulpräsidien!M48</f>
        <v>hansjoerg.huser@nesslau.ch</v>
      </c>
      <c r="L182" s="19" t="str">
        <f>Schulpräsidien!N48</f>
        <v>53</v>
      </c>
      <c r="M182" s="19" t="str">
        <f>Schulpräsidien!O48</f>
        <v>Schulratspräsident Gmde</v>
      </c>
      <c r="N182" s="19" t="str">
        <f>Schulpräsidien!P48</f>
        <v>071 994 2265</v>
      </c>
      <c r="O182" s="19" t="str">
        <f>Schulpräsidien!U48</f>
        <v>64</v>
      </c>
      <c r="P182" s="19" t="str">
        <f>Schulpräsidien!V48</f>
        <v>7</v>
      </c>
      <c r="Q182" s="19" t="str">
        <f>Schulpräsidien!W48</f>
        <v>Toggenburg</v>
      </c>
      <c r="R182" s="26"/>
      <c r="S182" s="26"/>
      <c r="T182" s="116" t="s">
        <v>1411</v>
      </c>
      <c r="U182" s="114"/>
      <c r="V182" s="110"/>
      <c r="W182" s="20"/>
      <c r="X182" s="20"/>
      <c r="Y182" s="20" t="s">
        <v>2260</v>
      </c>
    </row>
    <row r="183" spans="1:25" ht="16.5" customHeight="1">
      <c r="A183" s="344" t="str">
        <f>Schulverwaltung!A46</f>
        <v>Nesslau</v>
      </c>
      <c r="B183" s="344" t="str">
        <f>Schulverwaltung!E46</f>
        <v xml:space="preserve">Schule Nesslau </v>
      </c>
      <c r="C183" s="344" t="str">
        <f>Schulverwaltung!F46</f>
        <v>Büelen 2100</v>
      </c>
      <c r="D183" s="344" t="str">
        <f>Schulverwaltung!H46</f>
        <v>9650</v>
      </c>
      <c r="E183" s="344" t="str">
        <f>Schulverwaltung!I46</f>
        <v>Nesslau</v>
      </c>
      <c r="F183" s="344" t="str">
        <f>Schulverwaltung!B46</f>
        <v>Frau</v>
      </c>
      <c r="G183" s="344" t="str">
        <f>Schulverwaltung!C46</f>
        <v>Karin</v>
      </c>
      <c r="H183" s="344" t="str">
        <f>Schulverwaltung!D46</f>
        <v>Wildhaber</v>
      </c>
      <c r="I183" s="344"/>
      <c r="J183" s="344"/>
      <c r="K183" s="344" t="str">
        <f>Schulverwaltung!L46</f>
        <v>karin.wildhaber@nesslau.ch</v>
      </c>
      <c r="L183" s="344" t="str">
        <f>Schulverwaltung!M46</f>
        <v>63</v>
      </c>
      <c r="M183" s="344" t="str">
        <f>Schulverwaltung!N46</f>
        <v>Schulsekretärin Gmde</v>
      </c>
      <c r="N183" s="344" t="str">
        <f>Schulverwaltung!O46</f>
        <v>071 994 22 65</v>
      </c>
      <c r="O183" s="344" t="str">
        <f>Schulverwaltung!P46</f>
        <v>64</v>
      </c>
      <c r="P183" s="344" t="str">
        <f>Schulverwaltung!Q46</f>
        <v>7</v>
      </c>
      <c r="Q183" s="344" t="str">
        <f>Schulverwaltung!R46</f>
        <v>Toggenburg</v>
      </c>
      <c r="R183" s="345"/>
      <c r="S183" s="345"/>
      <c r="T183" s="346">
        <v>10</v>
      </c>
      <c r="U183" s="347"/>
      <c r="V183" s="348"/>
      <c r="W183" s="349"/>
      <c r="X183" s="349" t="s">
        <v>2260</v>
      </c>
      <c r="Y183" s="349"/>
    </row>
    <row r="184" spans="1:25" ht="16.5" customHeight="1">
      <c r="A184" s="18" t="str">
        <f>Schulpräsidien!B49</f>
        <v>Niederbüren (PS)</v>
      </c>
      <c r="B184" s="18" t="str">
        <f>Schulpräsidien!F49</f>
        <v xml:space="preserve">Primarschulgemeinde Niederbüren </v>
      </c>
      <c r="C184" s="18" t="str">
        <f>Schulpräsidien!G49</f>
        <v>Gossauerstrasse 25</v>
      </c>
      <c r="D184" s="18" t="str">
        <f>Schulpräsidien!I49</f>
        <v xml:space="preserve">9246 </v>
      </c>
      <c r="E184" s="18" t="str">
        <f>Schulpräsidien!J49</f>
        <v>Niederbüren</v>
      </c>
      <c r="F184" s="18" t="str">
        <f>Schulpräsidien!C49</f>
        <v>Frau</v>
      </c>
      <c r="G184" s="18" t="str">
        <f>Schulpräsidien!D49</f>
        <v>Patrizia</v>
      </c>
      <c r="H184" s="18" t="str">
        <f>Schulpräsidien!E49</f>
        <v>Manser-Keel</v>
      </c>
      <c r="I184" s="18"/>
      <c r="J184" s="18"/>
      <c r="K184" s="19" t="str">
        <f>Schulpräsidien!M49</f>
        <v>patrizia.manser@psnb.ch</v>
      </c>
      <c r="L184" s="19" t="str">
        <f>Schulpräsidien!N49</f>
        <v>50</v>
      </c>
      <c r="M184" s="19" t="str">
        <f>Schulpräsidien!O49</f>
        <v>Schulratspräsidentin PS</v>
      </c>
      <c r="N184" s="19" t="str">
        <f>Schulpräsidien!P49</f>
        <v>071 420 96 32</v>
      </c>
      <c r="O184" s="19" t="str">
        <f>Schulpräsidien!U49</f>
        <v>88.1</v>
      </c>
      <c r="P184" s="19" t="str">
        <f>Schulpräsidien!V49</f>
        <v>8</v>
      </c>
      <c r="Q184" s="19" t="str">
        <f>Schulpräsidien!W49</f>
        <v>Wil</v>
      </c>
      <c r="R184" s="26"/>
      <c r="S184" s="26"/>
      <c r="T184" s="116" t="s">
        <v>1411</v>
      </c>
      <c r="U184" s="114"/>
      <c r="V184" s="110"/>
      <c r="W184" s="20"/>
      <c r="X184" s="20"/>
      <c r="Y184" s="20" t="s">
        <v>2260</v>
      </c>
    </row>
    <row r="185" spans="1:25" ht="16.5" customHeight="1">
      <c r="A185" s="344" t="str">
        <f>Schulverwaltung!A47</f>
        <v>Niederbüren (PS)</v>
      </c>
      <c r="B185" s="344" t="str">
        <f>Schulverwaltung!E47</f>
        <v xml:space="preserve">Primarschulgemeinde Niederbüren </v>
      </c>
      <c r="C185" s="344" t="str">
        <f>Schulverwaltung!F47</f>
        <v>Gossauerstrasse 25</v>
      </c>
      <c r="D185" s="344" t="str">
        <f>Schulverwaltung!H47</f>
        <v>9246</v>
      </c>
      <c r="E185" s="344" t="str">
        <f>Schulverwaltung!I47</f>
        <v>Niederbüren</v>
      </c>
      <c r="F185" s="344" t="str">
        <f>Schulverwaltung!B47</f>
        <v>Frau</v>
      </c>
      <c r="G185" s="344" t="str">
        <f>Schulverwaltung!C47</f>
        <v>Maryvonne</v>
      </c>
      <c r="H185" s="344" t="str">
        <f>Schulverwaltung!D47</f>
        <v>Müller</v>
      </c>
      <c r="I185" s="344"/>
      <c r="J185" s="344"/>
      <c r="K185" s="344" t="str">
        <f>Schulverwaltung!L47</f>
        <v>sekretariat@psnb.ch</v>
      </c>
      <c r="L185" s="344" t="str">
        <f>Schulverwaltung!M47</f>
        <v>60</v>
      </c>
      <c r="M185" s="344" t="str">
        <f>Schulverwaltung!N47</f>
        <v>Schulsekretärin PS</v>
      </c>
      <c r="N185" s="344">
        <f>Schulverwaltung!O47</f>
        <v>0</v>
      </c>
      <c r="O185" s="344" t="str">
        <f>Schulverwaltung!P47</f>
        <v>88.1</v>
      </c>
      <c r="P185" s="344" t="str">
        <f>Schulverwaltung!Q47</f>
        <v>8</v>
      </c>
      <c r="Q185" s="344" t="str">
        <f>Schulverwaltung!R47</f>
        <v>Wil</v>
      </c>
      <c r="R185" s="345" t="e">
        <f>'Schulleitungen Regelschule'!#REF!</f>
        <v>#REF!</v>
      </c>
      <c r="S185" s="345" t="e">
        <f>'Schulleitungen Regelschule'!#REF!</f>
        <v>#REF!</v>
      </c>
      <c r="T185" s="346">
        <v>20</v>
      </c>
      <c r="U185" s="347"/>
      <c r="V185" s="348"/>
      <c r="W185" s="349"/>
      <c r="X185" s="349" t="s">
        <v>2260</v>
      </c>
      <c r="Y185" s="349"/>
    </row>
    <row r="186" spans="1:25" ht="16.5" customHeight="1">
      <c r="A186" s="18" t="str">
        <f>Schulpräsidien!B50</f>
        <v>Niederhelfenschwil (EG)</v>
      </c>
      <c r="B186" s="18" t="str">
        <f>Schulpräsidien!F50</f>
        <v xml:space="preserve">Gemeinde Niederhelfenschwil </v>
      </c>
      <c r="C186" s="18" t="str">
        <f>Schulpräsidien!G50</f>
        <v>Oberdorf 10</v>
      </c>
      <c r="D186" s="18" t="str">
        <f>Schulpräsidien!I50</f>
        <v>9527</v>
      </c>
      <c r="E186" s="18" t="str">
        <f>Schulpräsidien!J50</f>
        <v>Niederhelfenschwil</v>
      </c>
      <c r="F186" s="18" t="str">
        <f>Schulpräsidien!C50</f>
        <v>Frau</v>
      </c>
      <c r="G186" s="18" t="str">
        <f>Schulpräsidien!D50</f>
        <v>Fabienne</v>
      </c>
      <c r="H186" s="18" t="str">
        <f>Schulpräsidien!E50</f>
        <v>Stähelin</v>
      </c>
      <c r="I186" s="18"/>
      <c r="J186" s="18"/>
      <c r="K186" s="19" t="str">
        <f>Schulpräsidien!M50</f>
        <v>fabienne.staehelin@niederhelfenschwil.ch</v>
      </c>
      <c r="L186" s="19" t="str">
        <f>Schulpräsidien!N50</f>
        <v>53</v>
      </c>
      <c r="M186" s="19" t="str">
        <f>Schulpräsidien!O50</f>
        <v>Schulratspräsidentin Gmde</v>
      </c>
      <c r="N186" s="19" t="str">
        <f>Schulpräsidien!P50</f>
        <v>071 948 62 09</v>
      </c>
      <c r="O186" s="19" t="str">
        <f>Schulpräsidien!U50</f>
        <v>89</v>
      </c>
      <c r="P186" s="19" t="str">
        <f>Schulpräsidien!V50</f>
        <v>8</v>
      </c>
      <c r="Q186" s="19" t="str">
        <f>Schulpräsidien!W50</f>
        <v>Wil</v>
      </c>
      <c r="R186" s="26"/>
      <c r="S186" s="26"/>
      <c r="T186" s="116" t="s">
        <v>1411</v>
      </c>
      <c r="U186" s="114"/>
      <c r="V186" s="110"/>
      <c r="W186" s="20"/>
      <c r="X186" s="20"/>
      <c r="Y186" s="20" t="s">
        <v>2260</v>
      </c>
    </row>
    <row r="187" spans="1:25" ht="16.5" customHeight="1">
      <c r="A187" s="344" t="str">
        <f>Schulverwaltung!A48</f>
        <v>Niederhelfenschwil</v>
      </c>
      <c r="B187" s="344" t="str">
        <f>Schulverwaltung!E48</f>
        <v xml:space="preserve">Gemeinde Niederhelfenschwil </v>
      </c>
      <c r="C187" s="344" t="str">
        <f>Schulverwaltung!F48</f>
        <v>Oberdorf 10</v>
      </c>
      <c r="D187" s="344" t="str">
        <f>Schulverwaltung!H48</f>
        <v>9527</v>
      </c>
      <c r="E187" s="344" t="str">
        <f>Schulverwaltung!I48</f>
        <v>Niederhelfenschwil</v>
      </c>
      <c r="F187" s="344" t="str">
        <f>Schulverwaltung!B48</f>
        <v>Frau</v>
      </c>
      <c r="G187" s="344" t="str">
        <f>Schulverwaltung!C48</f>
        <v>Fabienne</v>
      </c>
      <c r="H187" s="344" t="str">
        <f>Schulverwaltung!D48</f>
        <v>Hälg</v>
      </c>
      <c r="I187" s="344"/>
      <c r="J187" s="344"/>
      <c r="K187" s="344" t="str">
        <f>Schulverwaltung!L48</f>
        <v>fabienne.haelg@niederhelfenschwil.ch</v>
      </c>
      <c r="L187" s="344" t="str">
        <f>Schulverwaltung!M48</f>
        <v>60</v>
      </c>
      <c r="M187" s="344" t="str">
        <f>Schulverwaltung!N48</f>
        <v>Schulsekretärin PS</v>
      </c>
      <c r="N187" s="344" t="str">
        <f>Schulverwaltung!O48</f>
        <v>071 948 62 08</v>
      </c>
      <c r="O187" s="344" t="str">
        <f>Schulverwaltung!P48</f>
        <v>89</v>
      </c>
      <c r="P187" s="344" t="str">
        <f>Schulverwaltung!Q48</f>
        <v>8</v>
      </c>
      <c r="Q187" s="344" t="str">
        <f>Schulverwaltung!R48</f>
        <v>Wil</v>
      </c>
      <c r="R187" s="345"/>
      <c r="S187" s="345"/>
      <c r="T187" s="346">
        <v>3</v>
      </c>
      <c r="U187" s="347"/>
      <c r="V187" s="348"/>
      <c r="W187" s="349"/>
      <c r="X187" s="349" t="s">
        <v>2260</v>
      </c>
      <c r="Y187" s="349"/>
    </row>
    <row r="188" spans="1:25" ht="16.5" customHeight="1">
      <c r="A188" s="13" t="str">
        <f>'Schulleitungen Regelschule'!A155</f>
        <v>Niederhelfenschwil</v>
      </c>
      <c r="B188" s="13" t="e">
        <f>'Schulleitungen Regelschule'!#REF!</f>
        <v>#REF!</v>
      </c>
      <c r="C188" s="13" t="e">
        <f>'Schulleitungen Regelschule'!#REF!</f>
        <v>#REF!</v>
      </c>
      <c r="D188" s="13" t="e">
        <f>'Schulleitungen Regelschule'!#REF!</f>
        <v>#REF!</v>
      </c>
      <c r="E188" s="13" t="e">
        <f>'Schulleitungen Regelschule'!#REF!</f>
        <v>#REF!</v>
      </c>
      <c r="F188" s="13" t="str">
        <f>'Schulleitungen Regelschule'!B155</f>
        <v>Frau</v>
      </c>
      <c r="G188" s="13" t="str">
        <f>'Schulleitungen Regelschule'!C155</f>
        <v>Barbara</v>
      </c>
      <c r="H188" s="13" t="str">
        <f>'Schulleitungen Regelschule'!D155</f>
        <v>Rüthemann</v>
      </c>
      <c r="I188" s="13" t="e">
        <f>'Schulleitungen Regelschule'!#REF!</f>
        <v>#REF!</v>
      </c>
      <c r="J188" s="13" t="e">
        <f>'Schulleitungen Regelschule'!#REF!</f>
        <v>#REF!</v>
      </c>
      <c r="K188" s="13" t="str">
        <f>'Schulleitungen Regelschule'!I155</f>
        <v>barbara.ruethemannatpsnlz.ch</v>
      </c>
      <c r="L188" s="13" t="str">
        <f>'Schulleitungen Regelschule'!J155</f>
        <v>72</v>
      </c>
      <c r="M188" s="13" t="str">
        <f>'Schulleitungen Regelschule'!K155</f>
        <v>Schulleitung KG/PS</v>
      </c>
      <c r="N188" s="13" t="e">
        <f>'Schulleitungen Regelschule'!#REF!</f>
        <v>#REF!</v>
      </c>
      <c r="O188" s="13" t="e">
        <f>'Schulleitungen Regelschule'!#REF!</f>
        <v>#REF!</v>
      </c>
      <c r="P188" s="13" t="e">
        <f>'Schulleitungen Regelschule'!#REF!</f>
        <v>#REF!</v>
      </c>
      <c r="Q188" s="13" t="str">
        <f>'Schulleitungen Regelschule'!L155</f>
        <v>Wil</v>
      </c>
      <c r="R188" s="25" t="e">
        <f>'Schulleitungen Regelschule'!#REF!</f>
        <v>#REF!</v>
      </c>
      <c r="S188" s="25" t="e">
        <f>'Schulleitungen Regelschule'!#REF!</f>
        <v>#REF!</v>
      </c>
      <c r="T188" s="226">
        <v>33</v>
      </c>
      <c r="U188" s="114"/>
      <c r="V188" s="108"/>
      <c r="W188" s="17" t="s">
        <v>2260</v>
      </c>
      <c r="X188" s="17"/>
      <c r="Y188" s="17"/>
    </row>
    <row r="189" spans="1:25" ht="16.5" customHeight="1">
      <c r="A189" s="13" t="str">
        <f>'Schulleitungen Regelschule'!A154</f>
        <v>Niederhelfenschwil</v>
      </c>
      <c r="B189" s="13" t="e">
        <f>'Schulleitungen Regelschule'!#REF!</f>
        <v>#REF!</v>
      </c>
      <c r="C189" s="13" t="e">
        <f>'Schulleitungen Regelschule'!#REF!</f>
        <v>#REF!</v>
      </c>
      <c r="D189" s="13" t="e">
        <f>'Schulleitungen Regelschule'!#REF!</f>
        <v>#REF!</v>
      </c>
      <c r="E189" s="13" t="e">
        <f>'Schulleitungen Regelschule'!#REF!</f>
        <v>#REF!</v>
      </c>
      <c r="F189" s="13" t="str">
        <f>'Schulleitungen Regelschule'!B154</f>
        <v>Frau</v>
      </c>
      <c r="G189" s="13" t="str">
        <f>'Schulleitungen Regelschule'!C154</f>
        <v>Barbara</v>
      </c>
      <c r="H189" s="13" t="str">
        <f>'Schulleitungen Regelschule'!D154</f>
        <v>Rüthemann</v>
      </c>
      <c r="I189" s="13" t="e">
        <f>'Schulleitungen Regelschule'!#REF!</f>
        <v>#REF!</v>
      </c>
      <c r="J189" s="13" t="e">
        <f>'Schulleitungen Regelschule'!#REF!</f>
        <v>#REF!</v>
      </c>
      <c r="K189" s="13" t="str">
        <f>'Schulleitungen Regelschule'!I154</f>
        <v xml:space="preserve">barbara.ruethemannatpsnlz.ch </v>
      </c>
      <c r="L189" s="13" t="str">
        <f>'Schulleitungen Regelschule'!J154</f>
        <v>72</v>
      </c>
      <c r="M189" s="13" t="str">
        <f>'Schulleitungen Regelschule'!K154</f>
        <v>Schulleitung KG/PS</v>
      </c>
      <c r="N189" s="13" t="e">
        <f>'Schulleitungen Regelschule'!#REF!</f>
        <v>#REF!</v>
      </c>
      <c r="O189" s="13" t="e">
        <f>'Schulleitungen Regelschule'!#REF!</f>
        <v>#REF!</v>
      </c>
      <c r="P189" s="13" t="e">
        <f>'Schulleitungen Regelschule'!#REF!</f>
        <v>#REF!</v>
      </c>
      <c r="Q189" s="13" t="str">
        <f>'Schulleitungen Regelschule'!L154</f>
        <v>Wil</v>
      </c>
      <c r="R189" s="25" t="e">
        <f>'Schulleitungen Regelschule'!#REF!</f>
        <v>#REF!</v>
      </c>
      <c r="S189" s="25" t="e">
        <f>'Schulleitungen Regelschule'!#REF!</f>
        <v>#REF!</v>
      </c>
      <c r="T189" s="226">
        <v>10</v>
      </c>
      <c r="U189" s="114"/>
      <c r="V189" s="108"/>
      <c r="W189" s="17" t="s">
        <v>2260</v>
      </c>
      <c r="X189" s="17"/>
      <c r="Y189" s="17"/>
    </row>
    <row r="190" spans="1:25" ht="16.5" customHeight="1">
      <c r="A190" s="18" t="str">
        <f>Schulpräsidien!B51</f>
        <v>Niederhelfenschwil-Zuzwil (OS)</v>
      </c>
      <c r="B190" s="18" t="str">
        <f>Schulpräsidien!F51</f>
        <v xml:space="preserve">OS-Schulgemeinde Sproochbrugg </v>
      </c>
      <c r="C190" s="18" t="str">
        <f>Schulpräsidien!G51</f>
        <v>Leo-Jung-Strasse</v>
      </c>
      <c r="D190" s="18" t="str">
        <f>Schulpräsidien!I51</f>
        <v>9526</v>
      </c>
      <c r="E190" s="18" t="str">
        <f>Schulpräsidien!J51</f>
        <v>Zuckenriet</v>
      </c>
      <c r="F190" s="18" t="str">
        <f>Schulpräsidien!C51</f>
        <v>Frau</v>
      </c>
      <c r="G190" s="18" t="str">
        <f>Schulpräsidien!D51</f>
        <v>Ursula</v>
      </c>
      <c r="H190" s="18" t="str">
        <f>Schulpräsidien!E51</f>
        <v>Künzle</v>
      </c>
      <c r="I190" s="18"/>
      <c r="J190" s="18"/>
      <c r="K190" s="19" t="str">
        <f>Schulpräsidien!M51</f>
        <v>schulpraesidentin@sproochbrugg.ch</v>
      </c>
      <c r="L190" s="19" t="str">
        <f>Schulpräsidien!N51</f>
        <v>51</v>
      </c>
      <c r="M190" s="19" t="str">
        <f>Schulpräsidien!O51</f>
        <v>Schulratspräsidentin OS</v>
      </c>
      <c r="N190" s="19" t="str">
        <f>Schulpräsidien!P51</f>
        <v>071 948 70 10</v>
      </c>
      <c r="O190" s="19" t="str">
        <f>Schulpräsidien!U51</f>
        <v>89.2</v>
      </c>
      <c r="P190" s="19" t="str">
        <f>Schulpräsidien!V51</f>
        <v>8</v>
      </c>
      <c r="Q190" s="19" t="str">
        <f>Schulpräsidien!W51</f>
        <v>Wil</v>
      </c>
      <c r="R190" s="26"/>
      <c r="S190" s="26"/>
      <c r="T190" s="116" t="s">
        <v>140</v>
      </c>
      <c r="U190" s="114"/>
      <c r="V190" s="110"/>
      <c r="W190" s="20"/>
      <c r="X190" s="20"/>
      <c r="Y190" s="20" t="s">
        <v>2260</v>
      </c>
    </row>
    <row r="191" spans="1:25" ht="16.5" customHeight="1">
      <c r="A191" s="13" t="str">
        <f>'Schulleitungen Regelschule'!A156</f>
        <v>Niederhelfenschwil-Zuzwil (OS)</v>
      </c>
      <c r="B191" s="13" t="e">
        <f>'Schulleitungen Regelschule'!#REF!</f>
        <v>#REF!</v>
      </c>
      <c r="C191" s="13" t="e">
        <f>'Schulleitungen Regelschule'!#REF!</f>
        <v>#REF!</v>
      </c>
      <c r="D191" s="13" t="e">
        <f>'Schulleitungen Regelschule'!#REF!</f>
        <v>#REF!</v>
      </c>
      <c r="E191" s="13" t="e">
        <f>'Schulleitungen Regelschule'!#REF!</f>
        <v>#REF!</v>
      </c>
      <c r="F191" s="13" t="str">
        <f>'Schulleitungen Regelschule'!B156</f>
        <v>Herr</v>
      </c>
      <c r="G191" s="13" t="str">
        <f>'Schulleitungen Regelschule'!C156</f>
        <v>Alfred</v>
      </c>
      <c r="H191" s="13" t="str">
        <f>'Schulleitungen Regelschule'!D156</f>
        <v>Noser</v>
      </c>
      <c r="I191" s="13" t="e">
        <f>'Schulleitungen Regelschule'!#REF!</f>
        <v>#REF!</v>
      </c>
      <c r="J191" s="13" t="e">
        <f>'Schulleitungen Regelschule'!#REF!</f>
        <v>#REF!</v>
      </c>
      <c r="K191" s="13" t="str">
        <f>'Schulleitungen Regelschule'!I156</f>
        <v>schulleitungatsproochbrugg.ch</v>
      </c>
      <c r="L191" s="13" t="str">
        <f>'Schulleitungen Regelschule'!J156</f>
        <v>73</v>
      </c>
      <c r="M191" s="13" t="str">
        <f>'Schulleitungen Regelschule'!K156</f>
        <v>Schulleitung OS</v>
      </c>
      <c r="N191" s="13" t="e">
        <f>'Schulleitungen Regelschule'!#REF!</f>
        <v>#REF!</v>
      </c>
      <c r="O191" s="13" t="e">
        <f>'Schulleitungen Regelschule'!#REF!</f>
        <v>#REF!</v>
      </c>
      <c r="P191" s="13" t="e">
        <f>'Schulleitungen Regelschule'!#REF!</f>
        <v>#REF!</v>
      </c>
      <c r="Q191" s="13" t="str">
        <f>'Schulleitungen Regelschule'!L156</f>
        <v>Wil</v>
      </c>
      <c r="R191" s="25" t="e">
        <f>'Schulleitungen Regelschule'!#REF!</f>
        <v>#REF!</v>
      </c>
      <c r="S191" s="25" t="e">
        <f>'Schulleitungen Regelschule'!#REF!</f>
        <v>#REF!</v>
      </c>
      <c r="T191" s="226">
        <v>5</v>
      </c>
      <c r="U191" s="114"/>
      <c r="V191" s="108"/>
      <c r="W191" s="17" t="s">
        <v>2260</v>
      </c>
      <c r="X191" s="17"/>
      <c r="Y191" s="17"/>
    </row>
    <row r="192" spans="1:25" ht="16.5" customHeight="1">
      <c r="A192" s="18" t="str">
        <f>Schulpräsidien!B52</f>
        <v>Niederwil (PS)</v>
      </c>
      <c r="B192" s="18" t="str">
        <f>Schulpräsidien!F52</f>
        <v xml:space="preserve">Primarschulgemeinde Niederwil </v>
      </c>
      <c r="C192" s="18" t="str">
        <f>Schulpräsidien!G52</f>
        <v>Im Dorf 10</v>
      </c>
      <c r="D192" s="18" t="str">
        <f>Schulpräsidien!I52</f>
        <v>9203</v>
      </c>
      <c r="E192" s="18" t="str">
        <f>Schulpräsidien!J52</f>
        <v>Niederwil</v>
      </c>
      <c r="F192" s="18" t="str">
        <f>Schulpräsidien!C52</f>
        <v>Frau</v>
      </c>
      <c r="G192" s="18" t="str">
        <f>Schulpräsidien!D52</f>
        <v>Maria</v>
      </c>
      <c r="H192" s="18" t="str">
        <f>Schulpräsidien!E52</f>
        <v>Rohner</v>
      </c>
      <c r="I192" s="18"/>
      <c r="J192" s="18"/>
      <c r="K192" s="19" t="str">
        <f>Schulpräsidien!M52</f>
        <v>maria.rohner@schuleniederwil.ch</v>
      </c>
      <c r="L192" s="19" t="str">
        <f>Schulpräsidien!N52</f>
        <v>50</v>
      </c>
      <c r="M192" s="19" t="str">
        <f>Schulpräsidien!O52</f>
        <v>Schulratspräsidentin PS</v>
      </c>
      <c r="N192" s="19">
        <f>Schulpräsidien!P52</f>
        <v>0</v>
      </c>
      <c r="O192" s="19" t="str">
        <f>Schulpräsidien!U52</f>
        <v>87.2</v>
      </c>
      <c r="P192" s="19" t="str">
        <f>Schulpräsidien!V52</f>
        <v>8</v>
      </c>
      <c r="Q192" s="19" t="str">
        <f>Schulpräsidien!W52</f>
        <v>Wil</v>
      </c>
      <c r="R192" s="26"/>
      <c r="S192" s="26"/>
      <c r="T192" s="116" t="s">
        <v>140</v>
      </c>
      <c r="U192" s="114"/>
      <c r="V192" s="110"/>
      <c r="W192" s="20"/>
      <c r="X192" s="20"/>
      <c r="Y192" s="20" t="s">
        <v>2260</v>
      </c>
    </row>
    <row r="193" spans="1:27" ht="16.5" customHeight="1">
      <c r="A193" s="13" t="str">
        <f>'Schulleitungen Regelschule'!A157</f>
        <v>Niederwil (PS)</v>
      </c>
      <c r="B193" s="15" t="str">
        <f>'Schulleitungen Regelschule'!E157</f>
        <v xml:space="preserve">Schulhaus Niederwil </v>
      </c>
      <c r="C193" s="13" t="str">
        <f>'Schulleitungen Regelschule'!F157</f>
        <v>Im Dorf 10</v>
      </c>
      <c r="D193" s="13" t="str">
        <f>'Schulleitungen Regelschule'!G157</f>
        <v>9203</v>
      </c>
      <c r="E193" s="13" t="str">
        <f>'Schulleitungen Regelschule'!H157</f>
        <v>Niederwil</v>
      </c>
      <c r="F193" s="13" t="str">
        <f>'Schulleitungen Regelschule'!B157</f>
        <v>Frau</v>
      </c>
      <c r="G193" s="13" t="str">
        <f>'Schulleitungen Regelschule'!C157</f>
        <v>Susanne</v>
      </c>
      <c r="H193" s="13" t="str">
        <f>'Schulleitungen Regelschule'!D157</f>
        <v>Rietmann</v>
      </c>
      <c r="I193" s="13" t="e">
        <f>'Schulleitungen Regelschule'!#REF!</f>
        <v>#REF!</v>
      </c>
      <c r="J193" s="13" t="e">
        <f>'Schulleitungen Regelschule'!#REF!</f>
        <v>#REF!</v>
      </c>
      <c r="K193" s="13" t="str">
        <f>'Schulleitungen Regelschule'!I157</f>
        <v>susanne.rietmannatschuleniederwil.ch</v>
      </c>
      <c r="L193" s="13" t="str">
        <f>'Schulleitungen Regelschule'!J157</f>
        <v>72</v>
      </c>
      <c r="M193" s="13" t="str">
        <f>'Schulleitungen Regelschule'!K157</f>
        <v>Schulleitung KG/PS</v>
      </c>
      <c r="N193" s="13" t="e">
        <f>'Schulleitungen Regelschule'!#REF!</f>
        <v>#REF!</v>
      </c>
      <c r="O193" s="13" t="e">
        <f>'Schulleitungen Regelschule'!#REF!</f>
        <v>#REF!</v>
      </c>
      <c r="P193" s="13" t="e">
        <f>'Schulleitungen Regelschule'!#REF!</f>
        <v>#REF!</v>
      </c>
      <c r="Q193" s="13" t="str">
        <f>'Schulleitungen Regelschule'!L157</f>
        <v>Wil</v>
      </c>
      <c r="R193" s="25" t="e">
        <f>'Schulleitungen Regelschule'!#REF!</f>
        <v>#REF!</v>
      </c>
      <c r="S193" s="25" t="e">
        <f>'Schulleitungen Regelschule'!#REF!</f>
        <v>#REF!</v>
      </c>
      <c r="T193" s="226">
        <v>28</v>
      </c>
      <c r="U193" s="114"/>
      <c r="V193" s="108"/>
      <c r="W193" s="17" t="s">
        <v>2260</v>
      </c>
      <c r="X193" s="17"/>
      <c r="Y193" s="17"/>
    </row>
    <row r="194" spans="1:27" ht="16.5" customHeight="1">
      <c r="A194" s="18" t="str">
        <f>Schulpräsidien!B53</f>
        <v>Oberbüren (OS)</v>
      </c>
      <c r="B194" s="18" t="str">
        <f>Schulpräsidien!F53</f>
        <v>OS-Schulgemeinde Oberbüren- Niederbüren-Niederwil</v>
      </c>
      <c r="C194" s="18" t="str">
        <f>Schulpräsidien!G53</f>
        <v>OZ Thurzelg</v>
      </c>
      <c r="D194" s="18" t="str">
        <f>Schulpräsidien!I53</f>
        <v>9245</v>
      </c>
      <c r="E194" s="18" t="str">
        <f>Schulpräsidien!J53</f>
        <v>Oberbüren</v>
      </c>
      <c r="F194" s="18" t="str">
        <f>Schulpräsidien!C53</f>
        <v>Frau</v>
      </c>
      <c r="G194" s="18" t="str">
        <f>Schulpräsidien!D53</f>
        <v>Yvonne</v>
      </c>
      <c r="H194" s="18" t="str">
        <f>Schulpräsidien!E53</f>
        <v>Keller</v>
      </c>
      <c r="I194" s="18"/>
      <c r="J194" s="18"/>
      <c r="K194" s="19" t="str">
        <f>Schulpräsidien!M53</f>
        <v>ykeller@w-kellerag.ch</v>
      </c>
      <c r="L194" s="19" t="str">
        <f>Schulpräsidien!N53</f>
        <v>51</v>
      </c>
      <c r="M194" s="19" t="str">
        <f>Schulpräsidien!O53</f>
        <v>Schulratspräsidentin OS</v>
      </c>
      <c r="N194" s="19" t="str">
        <f>Schulpräsidien!P53</f>
        <v>071 951 73 11</v>
      </c>
      <c r="O194" s="19" t="str">
        <f>Schulpräsidien!U53</f>
        <v>87</v>
      </c>
      <c r="P194" s="19" t="str">
        <f>Schulpräsidien!V53</f>
        <v>8</v>
      </c>
      <c r="Q194" s="19" t="str">
        <f>Schulpräsidien!W53</f>
        <v>Wil</v>
      </c>
      <c r="R194" s="26"/>
      <c r="S194" s="26"/>
      <c r="T194" s="116" t="s">
        <v>140</v>
      </c>
      <c r="U194" s="114"/>
      <c r="V194" s="110"/>
      <c r="W194" s="20"/>
      <c r="X194" s="20"/>
      <c r="Y194" s="20" t="s">
        <v>2260</v>
      </c>
    </row>
    <row r="195" spans="1:27" ht="16.5" customHeight="1">
      <c r="A195" s="13" t="str">
        <f>'Schulleitungen Regelschule'!A158</f>
        <v>Oberbüren (PS)</v>
      </c>
      <c r="B195" s="15" t="str">
        <f>'Schulleitungen Regelschule'!E158</f>
        <v>Primarschulgemeinde Oberbüren-Sonnental</v>
      </c>
      <c r="C195" s="13" t="str">
        <f>'Schulleitungen Regelschule'!F158</f>
        <v>Billwilerstrasse 12</v>
      </c>
      <c r="D195" s="13" t="str">
        <f>'Schulleitungen Regelschule'!G158</f>
        <v>9245</v>
      </c>
      <c r="E195" s="13" t="str">
        <f>'Schulleitungen Regelschule'!H158</f>
        <v>Oberbüren</v>
      </c>
      <c r="F195" s="13" t="str">
        <f>'Schulleitungen Regelschule'!B158</f>
        <v>Herr</v>
      </c>
      <c r="G195" s="13" t="str">
        <f>'Schulleitungen Regelschule'!C158</f>
        <v>Hansjörg</v>
      </c>
      <c r="H195" s="13" t="str">
        <f>'Schulleitungen Regelschule'!D158</f>
        <v>Bauer</v>
      </c>
      <c r="I195" s="13" t="e">
        <f>'Schulleitungen Regelschule'!#REF!</f>
        <v>#REF!</v>
      </c>
      <c r="J195" s="13" t="e">
        <f>'Schulleitungen Regelschule'!#REF!</f>
        <v>#REF!</v>
      </c>
      <c r="K195" s="13" t="str">
        <f>'Schulleitungen Regelschule'!I158</f>
        <v>schulleitungatschuleoberbueren.ch</v>
      </c>
      <c r="L195" s="13" t="str">
        <f>'Schulleitungen Regelschule'!J158</f>
        <v>72</v>
      </c>
      <c r="M195" s="13" t="str">
        <f>'Schulleitungen Regelschule'!K158</f>
        <v>Schulleitung KG/PS</v>
      </c>
      <c r="N195" s="13" t="e">
        <f>'Schulleitungen Regelschule'!#REF!</f>
        <v>#REF!</v>
      </c>
      <c r="O195" s="13" t="e">
        <f>'Schulleitungen Regelschule'!#REF!</f>
        <v>#REF!</v>
      </c>
      <c r="P195" s="13" t="e">
        <f>'Schulleitungen Regelschule'!#REF!</f>
        <v>#REF!</v>
      </c>
      <c r="Q195" s="13" t="str">
        <f>'Schulleitungen Regelschule'!L158</f>
        <v>Wil</v>
      </c>
      <c r="R195" s="25" t="e">
        <f>'Schulleitungen Regelschule'!#REF!</f>
        <v>#REF!</v>
      </c>
      <c r="S195" s="25" t="e">
        <f>'Schulleitungen Regelschule'!#REF!</f>
        <v>#REF!</v>
      </c>
      <c r="T195" s="226">
        <v>29</v>
      </c>
      <c r="U195" s="114"/>
      <c r="V195" s="108"/>
      <c r="W195" s="17" t="s">
        <v>2260</v>
      </c>
      <c r="X195" s="17"/>
      <c r="Y195" s="17"/>
    </row>
    <row r="196" spans="1:27" ht="16.5" customHeight="1">
      <c r="A196" s="18" t="str">
        <f>Schulpräsidien!B54</f>
        <v>Oberbüren (PS)</v>
      </c>
      <c r="B196" s="18" t="str">
        <f>Schulpräsidien!F54</f>
        <v xml:space="preserve">Primarschulgemeinde Oberbüren-Sonnental </v>
      </c>
      <c r="C196" s="18" t="str">
        <f>Schulpräsidien!G54</f>
        <v>Billwilerstrasse 12</v>
      </c>
      <c r="D196" s="18" t="str">
        <f>Schulpräsidien!I54</f>
        <v>9245</v>
      </c>
      <c r="E196" s="18" t="str">
        <f>Schulpräsidien!J54</f>
        <v>Oberbüren</v>
      </c>
      <c r="F196" s="18" t="str">
        <f>Schulpräsidien!C54</f>
        <v>Herr</v>
      </c>
      <c r="G196" s="18" t="str">
        <f>Schulpräsidien!D54</f>
        <v>Martin</v>
      </c>
      <c r="H196" s="18" t="str">
        <f>Schulpräsidien!E54</f>
        <v>Frischknecht</v>
      </c>
      <c r="I196" s="18"/>
      <c r="J196" s="18"/>
      <c r="K196" s="19" t="str">
        <f>Schulpräsidien!M54</f>
        <v>praesident@schuleoberbueren.ch</v>
      </c>
      <c r="L196" s="19" t="str">
        <f>Schulpräsidien!N54</f>
        <v>50</v>
      </c>
      <c r="M196" s="19" t="str">
        <f>Schulpräsidien!O54</f>
        <v>Schulratspräsident PS</v>
      </c>
      <c r="N196" s="19">
        <f>Schulpräsidien!P54</f>
        <v>0</v>
      </c>
      <c r="O196" s="19" t="str">
        <f>Schulpräsidien!U54</f>
        <v>87.1</v>
      </c>
      <c r="P196" s="19" t="str">
        <f>Schulpräsidien!V54</f>
        <v>8</v>
      </c>
      <c r="Q196" s="19" t="str">
        <f>Schulpräsidien!W54</f>
        <v>Wil</v>
      </c>
      <c r="R196" s="26"/>
      <c r="S196" s="26"/>
      <c r="T196" s="116" t="s">
        <v>140</v>
      </c>
      <c r="U196" s="114"/>
      <c r="V196" s="110"/>
      <c r="W196" s="20"/>
      <c r="X196" s="20"/>
      <c r="Y196" s="20" t="s">
        <v>2260</v>
      </c>
    </row>
    <row r="197" spans="1:27" ht="16.5" customHeight="1">
      <c r="A197" s="15" t="str">
        <f>'Schulleitungen Regelschule'!A159</f>
        <v>Oberbüren-N'wil-N'büren (OS)</v>
      </c>
      <c r="B197" s="15" t="e">
        <f>'Schulleitungen Regelschule'!#REF!</f>
        <v>#REF!</v>
      </c>
      <c r="C197" s="15" t="e">
        <f>'Schulleitungen Regelschule'!#REF!</f>
        <v>#REF!</v>
      </c>
      <c r="D197" s="15" t="e">
        <f>'Schulleitungen Regelschule'!#REF!</f>
        <v>#REF!</v>
      </c>
      <c r="E197" s="15" t="e">
        <f>'Schulleitungen Regelschule'!#REF!</f>
        <v>#REF!</v>
      </c>
      <c r="F197" s="15" t="str">
        <f>'Schulleitungen Regelschule'!B159</f>
        <v>Frau</v>
      </c>
      <c r="G197" s="15" t="str">
        <f>'Schulleitungen Regelschule'!C159</f>
        <v>Mary</v>
      </c>
      <c r="H197" s="15" t="str">
        <f>'Schulleitungen Regelschule'!D159</f>
        <v>Baumgartner</v>
      </c>
      <c r="I197" s="97" t="str">
        <f>'Schulleitungen Regelschule'!H159</f>
        <v>Oberbüren</v>
      </c>
      <c r="J197" s="15" t="e">
        <f>'Schulleitungen Regelschule'!#REF!</f>
        <v>#REF!</v>
      </c>
      <c r="K197" s="15" t="str">
        <f>'Schulleitungen Regelschule'!I159</f>
        <v>schulleitungatthurzelg.ch</v>
      </c>
      <c r="L197" s="15" t="str">
        <f>'Schulleitungen Regelschule'!J159</f>
        <v>73</v>
      </c>
      <c r="M197" s="97" t="str">
        <f>'Schulleitungen Regelschule'!I159</f>
        <v>schulleitungatthurzelg.ch</v>
      </c>
      <c r="N197" s="15" t="e">
        <f>'Schulleitungen Regelschule'!#REF!</f>
        <v>#REF!</v>
      </c>
      <c r="O197" s="15" t="e">
        <f>'Schulleitungen Regelschule'!#REF!</f>
        <v>#REF!</v>
      </c>
      <c r="P197" s="15" t="e">
        <f>'Schulleitungen Regelschule'!#REF!</f>
        <v>#REF!</v>
      </c>
      <c r="Q197" s="15" t="str">
        <f>'Schulleitungen Regelschule'!L159</f>
        <v>Wil</v>
      </c>
      <c r="R197" s="27" t="e">
        <f>'Schulleitungen Regelschule'!#REF!</f>
        <v>#REF!</v>
      </c>
      <c r="S197" s="27" t="e">
        <f>'Schulleitungen Regelschule'!#REF!</f>
        <v>#REF!</v>
      </c>
      <c r="T197" s="104">
        <v>5</v>
      </c>
      <c r="V197" s="108"/>
      <c r="W197" s="22" t="s">
        <v>2260</v>
      </c>
      <c r="X197" s="22"/>
      <c r="Y197" s="22"/>
      <c r="AA197" s="86"/>
    </row>
    <row r="198" spans="1:27" ht="16.5" customHeight="1">
      <c r="A198" s="344" t="str">
        <f>Schulverwaltung!A52</f>
        <v>Oberbüren-N'wil-N'büren (OS)</v>
      </c>
      <c r="B198" s="344" t="str">
        <f>Schulverwaltung!E52</f>
        <v xml:space="preserve">Oberstufenzentrum Thurzelg </v>
      </c>
      <c r="C198" s="344" t="str">
        <f>Schulverwaltung!F52</f>
        <v>Chäsiwis</v>
      </c>
      <c r="D198" s="344" t="str">
        <f>Schulverwaltung!H52</f>
        <v>9245</v>
      </c>
      <c r="E198" s="344" t="str">
        <f>Schulverwaltung!I52</f>
        <v>Oberbüren</v>
      </c>
      <c r="F198" s="344" t="str">
        <f>Schulverwaltung!B52</f>
        <v>Frau</v>
      </c>
      <c r="G198" s="344" t="str">
        <f>Schulverwaltung!C52</f>
        <v>Katrin</v>
      </c>
      <c r="H198" s="344" t="str">
        <f>Schulverwaltung!D52</f>
        <v>Jaeger</v>
      </c>
      <c r="I198" s="344"/>
      <c r="J198" s="344"/>
      <c r="K198" s="344" t="str">
        <f>Schulverwaltung!L52</f>
        <v>sekretariat@thurzelg.ch</v>
      </c>
      <c r="L198" s="344" t="str">
        <f>Schulverwaltung!M52</f>
        <v>61</v>
      </c>
      <c r="M198" s="344" t="str">
        <f>Schulverwaltung!N52</f>
        <v>Schulsekretärin OS</v>
      </c>
      <c r="N198" s="344" t="str">
        <f>Schulverwaltung!O52</f>
        <v>071 955 00 90</v>
      </c>
      <c r="O198" s="344" t="str">
        <f>Schulverwaltung!P52</f>
        <v>87.3</v>
      </c>
      <c r="P198" s="344" t="str">
        <f>Schulverwaltung!Q52</f>
        <v>8</v>
      </c>
      <c r="Q198" s="344" t="str">
        <f>Schulverwaltung!R52</f>
        <v>Wil</v>
      </c>
      <c r="R198" s="345" t="e">
        <f>'Schulleitungen Regelschule'!#REF!</f>
        <v>#REF!</v>
      </c>
      <c r="S198" s="345" t="e">
        <f>'Schulleitungen Regelschule'!#REF!</f>
        <v>#REF!</v>
      </c>
      <c r="T198" s="346">
        <v>3</v>
      </c>
      <c r="U198" s="347" t="s">
        <v>2279</v>
      </c>
      <c r="V198" s="108"/>
      <c r="W198" s="349"/>
      <c r="X198" s="349" t="s">
        <v>2260</v>
      </c>
      <c r="Y198" s="349"/>
      <c r="Z198" s="23" t="s">
        <v>2279</v>
      </c>
    </row>
    <row r="199" spans="1:27" ht="16.5" customHeight="1">
      <c r="A199" s="18" t="str">
        <f>Schulpräsidien!B55</f>
        <v>Oberriet-Rüthi (OS)</v>
      </c>
      <c r="B199" s="18" t="str">
        <f>Schulpräsidien!F55</f>
        <v>Oberstufenschulgemeinde Oberriet-Rüthi</v>
      </c>
      <c r="C199" s="18" t="str">
        <f>Schulpräsidien!G55</f>
        <v>Staatsstrasse 94</v>
      </c>
      <c r="D199" s="18" t="str">
        <f>Schulpräsidien!I55</f>
        <v>9463</v>
      </c>
      <c r="E199" s="18" t="str">
        <f>Schulpräsidien!J55</f>
        <v>Oberriet</v>
      </c>
      <c r="F199" s="18" t="str">
        <f>Schulpräsidien!C55</f>
        <v>Herr</v>
      </c>
      <c r="G199" s="18" t="str">
        <f>Schulpräsidien!D55</f>
        <v>Samuel</v>
      </c>
      <c r="H199" s="18" t="str">
        <f>Schulpräsidien!E55</f>
        <v>Hanselmann</v>
      </c>
      <c r="I199" s="18"/>
      <c r="J199" s="18"/>
      <c r="K199" s="19" t="str">
        <f>Schulpräsidien!M55</f>
        <v>samuel.hanselmann@orschulen.ch</v>
      </c>
      <c r="L199" s="19" t="str">
        <f>Schulpräsidien!N55</f>
        <v>51</v>
      </c>
      <c r="M199" s="19" t="str">
        <f>Schulpräsidien!O55</f>
        <v>Schulratspräsident OS</v>
      </c>
      <c r="N199" s="19" t="str">
        <f>Schulpräsidien!P55</f>
        <v>071 763 62 60</v>
      </c>
      <c r="O199" s="19" t="str">
        <f>Schulpräsidien!U55</f>
        <v>30.2</v>
      </c>
      <c r="P199" s="19" t="str">
        <f>Schulpräsidien!V55</f>
        <v>3</v>
      </c>
      <c r="Q199" s="19" t="str">
        <f>Schulpräsidien!W55</f>
        <v>Rheintal</v>
      </c>
      <c r="R199" s="26"/>
      <c r="S199" s="26"/>
      <c r="T199" s="116" t="s">
        <v>140</v>
      </c>
      <c r="U199" s="114"/>
      <c r="V199" s="110"/>
      <c r="W199" s="20"/>
      <c r="X199" s="20"/>
      <c r="Y199" s="20" t="s">
        <v>2260</v>
      </c>
    </row>
    <row r="200" spans="1:27" ht="16.5" customHeight="1">
      <c r="A200" s="13" t="str">
        <f>'Schulleitungen Regelschule'!A160</f>
        <v>Oberriet-Rüthi (OS)</v>
      </c>
      <c r="B200" s="13" t="str">
        <f>'Schulleitungen Regelschule'!E160</f>
        <v xml:space="preserve">Oberstufenzentrum Montlingen </v>
      </c>
      <c r="C200" s="13" t="str">
        <f>'Schulleitungen Regelschule'!F160</f>
        <v>Bergliweg 6</v>
      </c>
      <c r="D200" s="13" t="str">
        <f>'Schulleitungen Regelschule'!G160</f>
        <v>9462</v>
      </c>
      <c r="E200" s="13" t="str">
        <f>'Schulleitungen Regelschule'!H160</f>
        <v>Montlingen</v>
      </c>
      <c r="F200" s="13" t="str">
        <f>'Schulleitungen Regelschule'!B160</f>
        <v>Herr</v>
      </c>
      <c r="G200" s="13" t="str">
        <f>'Schulleitungen Regelschule'!C160</f>
        <v>Martin</v>
      </c>
      <c r="H200" s="13" t="str">
        <f>'Schulleitungen Regelschule'!D160</f>
        <v>Sutter</v>
      </c>
      <c r="I200" s="13" t="e">
        <f>'Schulleitungen Regelschule'!#REF!</f>
        <v>#REF!</v>
      </c>
      <c r="J200" s="13" t="e">
        <f>'Schulleitungen Regelschule'!#REF!</f>
        <v>#REF!</v>
      </c>
      <c r="K200" s="13" t="str">
        <f>'Schulleitungen Regelschule'!I160</f>
        <v>martin.sutteratorschulen.ch</v>
      </c>
      <c r="L200" s="13" t="str">
        <f>'Schulleitungen Regelschule'!J160</f>
        <v>73</v>
      </c>
      <c r="M200" s="13" t="str">
        <f>'Schulleitungen Regelschule'!K160</f>
        <v>Schulleitung OS</v>
      </c>
      <c r="N200" s="13" t="e">
        <f>'Schulleitungen Regelschule'!#REF!</f>
        <v>#REF!</v>
      </c>
      <c r="O200" s="13" t="e">
        <f>'Schulleitungen Regelschule'!#REF!</f>
        <v>#REF!</v>
      </c>
      <c r="P200" s="13" t="e">
        <f>'Schulleitungen Regelschule'!#REF!</f>
        <v>#REF!</v>
      </c>
      <c r="Q200" s="13" t="str">
        <f>'Schulleitungen Regelschule'!L160</f>
        <v>Rheintal</v>
      </c>
      <c r="R200" s="25" t="e">
        <f>'Schulleitungen Regelschule'!#REF!</f>
        <v>#REF!</v>
      </c>
      <c r="S200" s="25" t="e">
        <f>'Schulleitungen Regelschule'!#REF!</f>
        <v>#REF!</v>
      </c>
      <c r="T200" s="226">
        <v>20</v>
      </c>
      <c r="U200" s="114"/>
      <c r="V200" s="108"/>
      <c r="W200" s="17" t="s">
        <v>2260</v>
      </c>
      <c r="X200" s="17"/>
      <c r="Y200" s="17"/>
    </row>
    <row r="201" spans="1:27" ht="16.5" customHeight="1">
      <c r="A201" s="13" t="str">
        <f>'Schulleitungen Regelschule'!A161</f>
        <v>Oberriet-Rüthi (OS)</v>
      </c>
      <c r="B201" s="13" t="str">
        <f>'Schulleitungen Regelschule'!E161</f>
        <v xml:space="preserve">Oberstufenzentrum Oberriet </v>
      </c>
      <c r="C201" s="13" t="str">
        <f>'Schulleitungen Regelschule'!F161</f>
        <v>Staatsstrasse 131</v>
      </c>
      <c r="D201" s="13" t="str">
        <f>'Schulleitungen Regelschule'!G161</f>
        <v>9462</v>
      </c>
      <c r="E201" s="13" t="str">
        <f>'Schulleitungen Regelschule'!H161</f>
        <v>Montlingen</v>
      </c>
      <c r="F201" s="13" t="str">
        <f>'Schulleitungen Regelschule'!B161</f>
        <v>Herr</v>
      </c>
      <c r="G201" s="13" t="str">
        <f>'Schulleitungen Regelschule'!C161</f>
        <v xml:space="preserve">Roland </v>
      </c>
      <c r="H201" s="13" t="str">
        <f>'Schulleitungen Regelschule'!D161</f>
        <v>Wohlwend</v>
      </c>
      <c r="I201" s="13" t="e">
        <f>'Schulleitungen Regelschule'!#REF!</f>
        <v>#REF!</v>
      </c>
      <c r="J201" s="13" t="e">
        <f>'Schulleitungen Regelschule'!#REF!</f>
        <v>#REF!</v>
      </c>
      <c r="K201" s="13" t="str">
        <f>'Schulleitungen Regelschule'!I161</f>
        <v>roland.wohlwendatorschulen.ch</v>
      </c>
      <c r="L201" s="13" t="str">
        <f>'Schulleitungen Regelschule'!J161</f>
        <v>73</v>
      </c>
      <c r="M201" s="13" t="str">
        <f>'Schulleitungen Regelschule'!K161</f>
        <v>Schulleitung OS</v>
      </c>
      <c r="N201" s="13" t="e">
        <f>'Schulleitungen Regelschule'!#REF!</f>
        <v>#REF!</v>
      </c>
      <c r="O201" s="13" t="e">
        <f>'Schulleitungen Regelschule'!#REF!</f>
        <v>#REF!</v>
      </c>
      <c r="P201" s="13" t="e">
        <f>'Schulleitungen Regelschule'!#REF!</f>
        <v>#REF!</v>
      </c>
      <c r="Q201" s="13" t="str">
        <f>'Schulleitungen Regelschule'!L161</f>
        <v>Rheintal</v>
      </c>
      <c r="R201" s="25" t="e">
        <f>'Schulleitungen Regelschule'!#REF!</f>
        <v>#REF!</v>
      </c>
      <c r="S201" s="25" t="e">
        <f>'Schulleitungen Regelschule'!#REF!</f>
        <v>#REF!</v>
      </c>
      <c r="T201" s="226">
        <v>32</v>
      </c>
      <c r="U201" s="114"/>
      <c r="V201" s="108"/>
      <c r="W201" s="17" t="s">
        <v>2260</v>
      </c>
      <c r="X201" s="17"/>
      <c r="Y201" s="17"/>
    </row>
    <row r="202" spans="1:27" ht="16.5" customHeight="1">
      <c r="A202" s="18" t="str">
        <f>Schulpräsidien!B57</f>
        <v>Oberuzwil (EG)</v>
      </c>
      <c r="B202" s="18" t="str">
        <f>Schulpräsidien!F57</f>
        <v xml:space="preserve">Gemeinde Oberuzwil </v>
      </c>
      <c r="C202" s="18" t="str">
        <f>Schulpräsidien!G57</f>
        <v>Wilerstrasse 12</v>
      </c>
      <c r="D202" s="18" t="str">
        <f>Schulpräsidien!I57</f>
        <v>9242</v>
      </c>
      <c r="E202" s="18" t="str">
        <f>Schulpräsidien!J57</f>
        <v>Oberuzwil</v>
      </c>
      <c r="F202" s="18" t="str">
        <f>Schulpräsidien!C57</f>
        <v>Herr</v>
      </c>
      <c r="G202" s="18" t="str">
        <f>Schulpräsidien!D57</f>
        <v>Roland</v>
      </c>
      <c r="H202" s="18" t="str">
        <f>Schulpräsidien!E57</f>
        <v>Waltert</v>
      </c>
      <c r="I202" s="18"/>
      <c r="J202" s="18"/>
      <c r="K202" s="19" t="str">
        <f>Schulpräsidien!M57</f>
        <v>roland.waltert@oberuzwil.ch</v>
      </c>
      <c r="L202" s="19" t="str">
        <f>Schulpräsidien!N57</f>
        <v>53</v>
      </c>
      <c r="M202" s="19" t="str">
        <f>Schulpräsidien!O57</f>
        <v>Schulratspräsident Gmde</v>
      </c>
      <c r="N202" s="19" t="str">
        <f>Schulpräsidien!P57</f>
        <v>071 950 48 80</v>
      </c>
      <c r="O202" s="19" t="str">
        <f>Schulpräsidien!U57</f>
        <v>80</v>
      </c>
      <c r="P202" s="19" t="str">
        <f>Schulpräsidien!V57</f>
        <v>8</v>
      </c>
      <c r="Q202" s="19" t="str">
        <f>Schulpräsidien!W57</f>
        <v>Wil</v>
      </c>
      <c r="R202" s="26"/>
      <c r="S202" s="26"/>
      <c r="T202" s="116" t="s">
        <v>1411</v>
      </c>
      <c r="U202" s="114"/>
      <c r="V202" s="110"/>
      <c r="W202" s="20"/>
      <c r="X202" s="20"/>
      <c r="Y202" s="20" t="s">
        <v>2260</v>
      </c>
    </row>
    <row r="203" spans="1:27" ht="16.5" customHeight="1">
      <c r="A203" s="18" t="str">
        <f>Schulpräsidien!B56</f>
        <v>Oberuzwil (EG)</v>
      </c>
      <c r="B203" s="18" t="str">
        <f>Schulpräsidien!F56</f>
        <v xml:space="preserve">Gemeinde Oberuzwil </v>
      </c>
      <c r="C203" s="18" t="str">
        <f>Schulpräsidien!G56</f>
        <v>Wilerstrasse 12</v>
      </c>
      <c r="D203" s="18" t="str">
        <f>Schulpräsidien!I56</f>
        <v>9242</v>
      </c>
      <c r="E203" s="18" t="str">
        <f>Schulpräsidien!J56</f>
        <v>Oberuzwil</v>
      </c>
      <c r="F203" s="18" t="str">
        <f>Schulpräsidien!C56</f>
        <v>Herr</v>
      </c>
      <c r="G203" s="18" t="str">
        <f>Schulpräsidien!D56</f>
        <v>Gallus</v>
      </c>
      <c r="H203" s="18" t="str">
        <f>Schulpräsidien!E56</f>
        <v>Rieger</v>
      </c>
      <c r="I203" s="18"/>
      <c r="J203" s="18"/>
      <c r="K203" s="19" t="str">
        <f>Schulpräsidien!M56</f>
        <v>gallus.rieger@oberuzwil.ch</v>
      </c>
      <c r="L203" s="19" t="str">
        <f>Schulpräsidien!N56</f>
        <v>54</v>
      </c>
      <c r="M203" s="19" t="str">
        <f>Schulpräsidien!O56</f>
        <v>Leiter Schulamt</v>
      </c>
      <c r="N203" s="19" t="str">
        <f>Schulpräsidien!P56</f>
        <v>071 950 48 80</v>
      </c>
      <c r="O203" s="19" t="str">
        <f>Schulpräsidien!U56</f>
        <v>80</v>
      </c>
      <c r="P203" s="19" t="str">
        <f>Schulpräsidien!V56</f>
        <v>8</v>
      </c>
      <c r="Q203" s="19" t="str">
        <f>Schulpräsidien!W56</f>
        <v>Wil</v>
      </c>
      <c r="R203" s="26"/>
      <c r="S203" s="26"/>
      <c r="T203" s="116" t="s">
        <v>140</v>
      </c>
      <c r="U203" s="114"/>
      <c r="V203" s="110"/>
      <c r="W203" s="20"/>
      <c r="X203" s="20"/>
      <c r="Y203" s="20" t="s">
        <v>2260</v>
      </c>
    </row>
    <row r="204" spans="1:27" ht="16.5" customHeight="1">
      <c r="A204" s="13" t="str">
        <f>'Schulleitungen Regelschule'!A165</f>
        <v>Oberuzwil</v>
      </c>
      <c r="B204" s="13" t="str">
        <f>'Schulleitungen Regelschule'!E165</f>
        <v xml:space="preserve">Oberstufenzentrum Schützengarten </v>
      </c>
      <c r="C204" s="13" t="str">
        <f>'Schulleitungen Regelschule'!F165</f>
        <v>Schützengartenstrasse</v>
      </c>
      <c r="D204" s="13" t="str">
        <f>'Schulleitungen Regelschule'!G165</f>
        <v>9242</v>
      </c>
      <c r="E204" s="13" t="str">
        <f>'Schulleitungen Regelschule'!H165</f>
        <v>Oberuzwil</v>
      </c>
      <c r="F204" s="13" t="str">
        <f>'Schulleitungen Regelschule'!B165</f>
        <v>Herr</v>
      </c>
      <c r="G204" s="13" t="str">
        <f>'Schulleitungen Regelschule'!C165</f>
        <v>Christof</v>
      </c>
      <c r="H204" s="13" t="str">
        <f>'Schulleitungen Regelschule'!D165</f>
        <v>Seitter</v>
      </c>
      <c r="I204" s="13" t="e">
        <f>'Schulleitungen Regelschule'!#REF!</f>
        <v>#REF!</v>
      </c>
      <c r="J204" s="13" t="e">
        <f>'Schulleitungen Regelschule'!#REF!</f>
        <v>#REF!</v>
      </c>
      <c r="K204" s="13" t="str">
        <f>'Schulleitungen Regelschule'!I165</f>
        <v>christof.seitteratoberuzwil.ch</v>
      </c>
      <c r="L204" s="13" t="str">
        <f>'Schulleitungen Regelschule'!J165</f>
        <v>73</v>
      </c>
      <c r="M204" s="13" t="str">
        <f>'Schulleitungen Regelschule'!K165</f>
        <v>Schulleitung OS</v>
      </c>
      <c r="N204" s="13" t="e">
        <f>'Schulleitungen Regelschule'!#REF!</f>
        <v>#REF!</v>
      </c>
      <c r="O204" s="13" t="e">
        <f>'Schulleitungen Regelschule'!#REF!</f>
        <v>#REF!</v>
      </c>
      <c r="P204" s="13" t="e">
        <f>'Schulleitungen Regelschule'!#REF!</f>
        <v>#REF!</v>
      </c>
      <c r="Q204" s="13" t="str">
        <f>'Schulleitungen Regelschule'!L165</f>
        <v>Wil</v>
      </c>
      <c r="R204" s="25" t="e">
        <f>'Schulleitungen Regelschule'!#REF!</f>
        <v>#REF!</v>
      </c>
      <c r="S204" s="25" t="e">
        <f>'Schulleitungen Regelschule'!#REF!</f>
        <v>#REF!</v>
      </c>
      <c r="T204" s="226">
        <v>25</v>
      </c>
      <c r="U204" s="114"/>
      <c r="V204" s="108"/>
      <c r="W204" s="17" t="s">
        <v>2260</v>
      </c>
      <c r="X204" s="17"/>
      <c r="Y204" s="17"/>
    </row>
    <row r="205" spans="1:27" ht="16.5" customHeight="1">
      <c r="A205" s="13" t="str">
        <f>'Schulleitungen Regelschule'!A164</f>
        <v>Oberuzwil</v>
      </c>
      <c r="B205" s="13" t="str">
        <f>'Schulleitungen Regelschule'!E164</f>
        <v xml:space="preserve">Primarschulhaus Bichwil </v>
      </c>
      <c r="C205" s="13" t="str">
        <f>'Schulleitungen Regelschule'!F164</f>
        <v>Kreienbergstrasse 7</v>
      </c>
      <c r="D205" s="13" t="str">
        <f>'Schulleitungen Regelschule'!G164</f>
        <v>9248</v>
      </c>
      <c r="E205" s="13" t="str">
        <f>'Schulleitungen Regelschule'!H164</f>
        <v>Bichwil</v>
      </c>
      <c r="F205" s="13" t="str">
        <f>'Schulleitungen Regelschule'!B164</f>
        <v>Herr</v>
      </c>
      <c r="G205" s="13" t="str">
        <f>'Schulleitungen Regelschule'!C164</f>
        <v>Kim</v>
      </c>
      <c r="H205" s="13" t="str">
        <f>'Schulleitungen Regelschule'!D164</f>
        <v>Forrer</v>
      </c>
      <c r="I205" s="13" t="e">
        <f>'Schulleitungen Regelschule'!#REF!</f>
        <v>#REF!</v>
      </c>
      <c r="J205" s="13" t="e">
        <f>'Schulleitungen Regelschule'!#REF!</f>
        <v>#REF!</v>
      </c>
      <c r="K205" s="13" t="str">
        <f>'Schulleitungen Regelschule'!I164</f>
        <v>kim.forreratoberuzwil.ch</v>
      </c>
      <c r="L205" s="13" t="str">
        <f>'Schulleitungen Regelschule'!J164</f>
        <v>72</v>
      </c>
      <c r="M205" s="13" t="str">
        <f>'Schulleitungen Regelschule'!K164</f>
        <v>Schulleitung KG/PS</v>
      </c>
      <c r="N205" s="13" t="e">
        <f>'Schulleitungen Regelschule'!#REF!</f>
        <v>#REF!</v>
      </c>
      <c r="O205" s="13" t="e">
        <f>'Schulleitungen Regelschule'!#REF!</f>
        <v>#REF!</v>
      </c>
      <c r="P205" s="13" t="e">
        <f>'Schulleitungen Regelschule'!#REF!</f>
        <v>#REF!</v>
      </c>
      <c r="Q205" s="13" t="str">
        <f>'Schulleitungen Regelschule'!L164</f>
        <v>Wil</v>
      </c>
      <c r="R205" s="25" t="e">
        <f>'Schulleitungen Regelschule'!#REF!</f>
        <v>#REF!</v>
      </c>
      <c r="S205" s="25" t="e">
        <f>'Schulleitungen Regelschule'!#REF!</f>
        <v>#REF!</v>
      </c>
      <c r="T205" s="226">
        <v>10</v>
      </c>
      <c r="U205" s="114"/>
      <c r="V205" s="108"/>
      <c r="W205" s="17" t="s">
        <v>2260</v>
      </c>
      <c r="X205" s="17"/>
      <c r="Y205" s="17"/>
    </row>
    <row r="206" spans="1:27" ht="16.5" customHeight="1">
      <c r="A206" s="13" t="str">
        <f>'Schulleitungen Regelschule'!A162</f>
        <v>Oberuzwil</v>
      </c>
      <c r="B206" s="13" t="str">
        <f>'Schulleitungen Regelschule'!E162</f>
        <v xml:space="preserve">Schulhaus Breite </v>
      </c>
      <c r="C206" s="13" t="str">
        <f>'Schulleitungen Regelschule'!F162</f>
        <v>Schulstrasse 7</v>
      </c>
      <c r="D206" s="13" t="str">
        <f>'Schulleitungen Regelschule'!G162</f>
        <v>9242</v>
      </c>
      <c r="E206" s="13" t="str">
        <f>'Schulleitungen Regelschule'!H162</f>
        <v>Oberuzwil</v>
      </c>
      <c r="F206" s="13" t="str">
        <f>'Schulleitungen Regelschule'!B162</f>
        <v>Frau</v>
      </c>
      <c r="G206" s="13" t="str">
        <f>'Schulleitungen Regelschule'!C162</f>
        <v>Ulrike</v>
      </c>
      <c r="H206" s="13" t="str">
        <f>'Schulleitungen Regelschule'!D162</f>
        <v>Schönenberger</v>
      </c>
      <c r="I206" s="13" t="e">
        <f>'Schulleitungen Regelschule'!#REF!</f>
        <v>#REF!</v>
      </c>
      <c r="J206" s="13" t="e">
        <f>'Schulleitungen Regelschule'!#REF!</f>
        <v>#REF!</v>
      </c>
      <c r="K206" s="13" t="str">
        <f>'Schulleitungen Regelschule'!I162</f>
        <v>ulrike.schoenenbergeratoberuzwil.ch</v>
      </c>
      <c r="L206" s="13" t="str">
        <f>'Schulleitungen Regelschule'!J162</f>
        <v>72</v>
      </c>
      <c r="M206" s="13" t="str">
        <f>'Schulleitungen Regelschule'!K162</f>
        <v>Schulleitung KG/PS</v>
      </c>
      <c r="N206" s="13" t="e">
        <f>'Schulleitungen Regelschule'!#REF!</f>
        <v>#REF!</v>
      </c>
      <c r="O206" s="13" t="e">
        <f>'Schulleitungen Regelschule'!#REF!</f>
        <v>#REF!</v>
      </c>
      <c r="P206" s="13" t="e">
        <f>'Schulleitungen Regelschule'!#REF!</f>
        <v>#REF!</v>
      </c>
      <c r="Q206" s="13" t="str">
        <f>'Schulleitungen Regelschule'!L162</f>
        <v>Wil</v>
      </c>
      <c r="R206" s="25" t="e">
        <f>'Schulleitungen Regelschule'!#REF!</f>
        <v>#REF!</v>
      </c>
      <c r="S206" s="25" t="e">
        <f>'Schulleitungen Regelschule'!#REF!</f>
        <v>#REF!</v>
      </c>
      <c r="T206" s="226">
        <v>46</v>
      </c>
      <c r="U206" s="114"/>
      <c r="V206" s="108"/>
      <c r="W206" s="17" t="s">
        <v>2260</v>
      </c>
      <c r="X206" s="17"/>
      <c r="Y206" s="17"/>
    </row>
    <row r="207" spans="1:27" ht="16.5" customHeight="1">
      <c r="A207" s="13" t="str">
        <f>'Schulleitungen Regelschule'!A166</f>
        <v>Pfäfers</v>
      </c>
      <c r="B207" s="13" t="str">
        <f>'Schulleitungen Regelschule'!E166</f>
        <v>Oberstufe Taminatal</v>
      </c>
      <c r="C207" s="13" t="str">
        <f>'Schulleitungen Regelschule'!F166</f>
        <v>Wartstrasse 18</v>
      </c>
      <c r="D207" s="13" t="str">
        <f>'Schulleitungen Regelschule'!G166</f>
        <v>7312</v>
      </c>
      <c r="E207" s="13" t="str">
        <f>'Schulleitungen Regelschule'!H166</f>
        <v>Pfäfers</v>
      </c>
      <c r="F207" s="13" t="str">
        <f>'Schulleitungen Regelschule'!B166</f>
        <v>Herr</v>
      </c>
      <c r="G207" s="13" t="str">
        <f>'Schulleitungen Regelschule'!C166</f>
        <v>Anton</v>
      </c>
      <c r="H207" s="13" t="str">
        <f>'Schulleitungen Regelschule'!D166</f>
        <v>Kohler</v>
      </c>
      <c r="I207" s="13" t="e">
        <f>'Schulleitungen Regelschule'!#REF!</f>
        <v>#REF!</v>
      </c>
      <c r="J207" s="13" t="e">
        <f>'Schulleitungen Regelschule'!#REF!</f>
        <v>#REF!</v>
      </c>
      <c r="K207" s="13" t="str">
        <f>'Schulleitungen Regelschule'!I166</f>
        <v>anton.kohleratschuletaminatal.ch</v>
      </c>
      <c r="L207" s="13" t="str">
        <f>'Schulleitungen Regelschule'!J166</f>
        <v>73</v>
      </c>
      <c r="M207" s="13" t="str">
        <f>'Schulleitungen Regelschule'!K166</f>
        <v>Schulleitung OS</v>
      </c>
      <c r="N207" s="13" t="e">
        <f>'Schulleitungen Regelschule'!#REF!</f>
        <v>#REF!</v>
      </c>
      <c r="O207" s="13" t="e">
        <f>'Schulleitungen Regelschule'!#REF!</f>
        <v>#REF!</v>
      </c>
      <c r="P207" s="13" t="e">
        <f>'Schulleitungen Regelschule'!#REF!</f>
        <v>#REF!</v>
      </c>
      <c r="Q207" s="13" t="str">
        <f>'Schulleitungen Regelschule'!L166</f>
        <v>Sarganserland</v>
      </c>
      <c r="R207" s="25" t="e">
        <f>'Schulleitungen Regelschule'!#REF!</f>
        <v>#REF!</v>
      </c>
      <c r="S207" s="25" t="e">
        <f>'Schulleitungen Regelschule'!#REF!</f>
        <v>#REF!</v>
      </c>
      <c r="T207" s="226">
        <v>12</v>
      </c>
      <c r="U207" s="114"/>
      <c r="V207" s="108"/>
      <c r="W207" s="17" t="s">
        <v>2260</v>
      </c>
      <c r="X207" s="17"/>
      <c r="Y207" s="17"/>
    </row>
    <row r="208" spans="1:27" ht="16.5" customHeight="1">
      <c r="A208" s="13" t="str">
        <f>'Schulleitungen Regelschule'!A167</f>
        <v>Pfäfers</v>
      </c>
      <c r="B208" s="13" t="str">
        <f>'Schulleitungen Regelschule'!E167</f>
        <v>Primarschule Pfäfers</v>
      </c>
      <c r="C208" s="13" t="str">
        <f>'Schulleitungen Regelschule'!F167</f>
        <v>Plattenweg 7</v>
      </c>
      <c r="D208" s="13" t="str">
        <f>'Schulleitungen Regelschule'!G167</f>
        <v>7312</v>
      </c>
      <c r="E208" s="13" t="str">
        <f>'Schulleitungen Regelschule'!H167</f>
        <v>Pfäfers</v>
      </c>
      <c r="F208" s="13" t="str">
        <f>'Schulleitungen Regelschule'!B167</f>
        <v>Herr</v>
      </c>
      <c r="G208" s="13" t="str">
        <f>'Schulleitungen Regelschule'!C167</f>
        <v>Guido</v>
      </c>
      <c r="H208" s="13" t="str">
        <f>'Schulleitungen Regelschule'!D167</f>
        <v>Lavarini</v>
      </c>
      <c r="I208" s="13" t="e">
        <f>'Schulleitungen Regelschule'!#REF!</f>
        <v>#REF!</v>
      </c>
      <c r="J208" s="13" t="e">
        <f>'Schulleitungen Regelschule'!#REF!</f>
        <v>#REF!</v>
      </c>
      <c r="K208" s="13" t="str">
        <f>'Schulleitungen Regelschule'!I167</f>
        <v>guido.lavariniatschuletaminatal.ch</v>
      </c>
      <c r="L208" s="13" t="str">
        <f>'Schulleitungen Regelschule'!J167</f>
        <v>72</v>
      </c>
      <c r="M208" s="13" t="str">
        <f>'Schulleitungen Regelschule'!K167</f>
        <v>Schulleitung KG/PS</v>
      </c>
      <c r="N208" s="13" t="e">
        <f>'Schulleitungen Regelschule'!#REF!</f>
        <v>#REF!</v>
      </c>
      <c r="O208" s="13" t="e">
        <f>'Schulleitungen Regelschule'!#REF!</f>
        <v>#REF!</v>
      </c>
      <c r="P208" s="13" t="e">
        <f>'Schulleitungen Regelschule'!#REF!</f>
        <v>#REF!</v>
      </c>
      <c r="Q208" s="13" t="str">
        <f>'Schulleitungen Regelschule'!L167</f>
        <v>Sarganserland</v>
      </c>
      <c r="R208" s="25" t="e">
        <f>'Schulleitungen Regelschule'!#REF!</f>
        <v>#REF!</v>
      </c>
      <c r="S208" s="25" t="e">
        <f>'Schulleitungen Regelschule'!#REF!</f>
        <v>#REF!</v>
      </c>
      <c r="T208" s="226">
        <v>10</v>
      </c>
      <c r="U208" s="114"/>
      <c r="V208" s="108"/>
      <c r="W208" s="17" t="s">
        <v>2260</v>
      </c>
      <c r="X208" s="17"/>
      <c r="Y208" s="17"/>
    </row>
    <row r="209" spans="1:32" ht="16.5" customHeight="1">
      <c r="A209" s="13" t="str">
        <f>'Schulleitungen Regelschule'!A168</f>
        <v>Pfäfers</v>
      </c>
      <c r="B209" s="13" t="str">
        <f>'Schulleitungen Regelschule'!E168</f>
        <v>Primarschule Valens-Vasön</v>
      </c>
      <c r="C209" s="13" t="str">
        <f>'Schulleitungen Regelschule'!F168</f>
        <v>Schulhausstrasse 1</v>
      </c>
      <c r="D209" s="13" t="str">
        <f>'Schulleitungen Regelschule'!G168</f>
        <v>7317</v>
      </c>
      <c r="E209" s="13" t="str">
        <f>'Schulleitungen Regelschule'!H168</f>
        <v>Valens</v>
      </c>
      <c r="F209" s="13" t="str">
        <f>'Schulleitungen Regelschule'!B168</f>
        <v>Herr</v>
      </c>
      <c r="G209" s="13" t="str">
        <f>'Schulleitungen Regelschule'!C168</f>
        <v>Roland</v>
      </c>
      <c r="H209" s="13" t="str">
        <f>'Schulleitungen Regelschule'!D168</f>
        <v>Schöpfer</v>
      </c>
      <c r="I209" s="13" t="e">
        <f>'Schulleitungen Regelschule'!#REF!</f>
        <v>#REF!</v>
      </c>
      <c r="J209" s="13" t="e">
        <f>'Schulleitungen Regelschule'!#REF!</f>
        <v>#REF!</v>
      </c>
      <c r="K209" s="13" t="str">
        <f>'Schulleitungen Regelschule'!I168</f>
        <v>roland.schoepferatschuletaminatal.ch</v>
      </c>
      <c r="L209" s="13" t="str">
        <f>'Schulleitungen Regelschule'!J168</f>
        <v>72</v>
      </c>
      <c r="M209" s="13" t="str">
        <f>'Schulleitungen Regelschule'!K168</f>
        <v>Schulleitung KG/PS</v>
      </c>
      <c r="N209" s="13" t="e">
        <f>'Schulleitungen Regelschule'!#REF!</f>
        <v>#REF!</v>
      </c>
      <c r="O209" s="13" t="e">
        <f>'Schulleitungen Regelschule'!#REF!</f>
        <v>#REF!</v>
      </c>
      <c r="P209" s="13" t="e">
        <f>'Schulleitungen Regelschule'!#REF!</f>
        <v>#REF!</v>
      </c>
      <c r="Q209" s="13" t="str">
        <f>'Schulleitungen Regelschule'!L168</f>
        <v>Sarganserland</v>
      </c>
      <c r="R209" s="25" t="e">
        <f>'Schulleitungen Regelschule'!#REF!</f>
        <v>#REF!</v>
      </c>
      <c r="S209" s="25" t="e">
        <f>'Schulleitungen Regelschule'!#REF!</f>
        <v>#REF!</v>
      </c>
      <c r="T209" s="226">
        <v>6</v>
      </c>
      <c r="U209" s="114"/>
      <c r="V209" s="108"/>
      <c r="W209" s="17" t="s">
        <v>2260</v>
      </c>
      <c r="X209" s="17"/>
      <c r="Y209" s="17"/>
    </row>
    <row r="210" spans="1:32" ht="16.5" customHeight="1">
      <c r="A210" s="13" t="str">
        <f>'Schulleitungen Regelschule'!A169</f>
        <v>Pfäfers</v>
      </c>
      <c r="B210" s="13" t="str">
        <f>'Schulleitungen Regelschule'!E169</f>
        <v xml:space="preserve">Primarschule Vättis </v>
      </c>
      <c r="C210" s="13" t="str">
        <f>'Schulleitungen Regelschule'!F169</f>
        <v>Unterdorf 8</v>
      </c>
      <c r="D210" s="13" t="str">
        <f>'Schulleitungen Regelschule'!G169</f>
        <v>7315</v>
      </c>
      <c r="E210" s="13" t="str">
        <f>'Schulleitungen Regelschule'!H169</f>
        <v>Vättis</v>
      </c>
      <c r="F210" s="13" t="str">
        <f>'Schulleitungen Regelschule'!B169</f>
        <v>Frau</v>
      </c>
      <c r="G210" s="13" t="str">
        <f>'Schulleitungen Regelschule'!C169</f>
        <v>Nadine</v>
      </c>
      <c r="H210" s="13" t="str">
        <f>'Schulleitungen Regelschule'!D169</f>
        <v>Sprecher</v>
      </c>
      <c r="I210" s="13" t="e">
        <f>'Schulleitungen Regelschule'!#REF!</f>
        <v>#REF!</v>
      </c>
      <c r="J210" s="13" t="e">
        <f>'Schulleitungen Regelschule'!#REF!</f>
        <v>#REF!</v>
      </c>
      <c r="K210" s="13" t="str">
        <f>'Schulleitungen Regelschule'!I169</f>
        <v>nadine.sprecheratschuletaminatal.ch</v>
      </c>
      <c r="L210" s="13" t="str">
        <f>'Schulleitungen Regelschule'!J169</f>
        <v>72</v>
      </c>
      <c r="M210" s="13" t="str">
        <f>'Schulleitungen Regelschule'!K169</f>
        <v>Schulleitung KG/PS</v>
      </c>
      <c r="N210" s="13" t="e">
        <f>'Schulleitungen Regelschule'!#REF!</f>
        <v>#REF!</v>
      </c>
      <c r="O210" s="13" t="e">
        <f>'Schulleitungen Regelschule'!#REF!</f>
        <v>#REF!</v>
      </c>
      <c r="P210" s="13" t="e">
        <f>'Schulleitungen Regelschule'!#REF!</f>
        <v>#REF!</v>
      </c>
      <c r="Q210" s="13" t="str">
        <f>'Schulleitungen Regelschule'!L169</f>
        <v>Sarganserland</v>
      </c>
      <c r="R210" s="25" t="e">
        <f>'Schulleitungen Regelschule'!#REF!</f>
        <v>#REF!</v>
      </c>
      <c r="S210" s="25" t="e">
        <f>'Schulleitungen Regelschule'!#REF!</f>
        <v>#REF!</v>
      </c>
      <c r="T210" s="226">
        <v>5</v>
      </c>
      <c r="U210" s="114"/>
      <c r="V210" s="108"/>
      <c r="W210" s="17" t="s">
        <v>2260</v>
      </c>
      <c r="X210" s="17"/>
      <c r="Y210" s="17"/>
    </row>
    <row r="211" spans="1:32" ht="16.5" customHeight="1">
      <c r="A211" s="18" t="str">
        <f>Schulpräsidien!B58</f>
        <v>Pfäfers (EG)</v>
      </c>
      <c r="B211" s="18" t="str">
        <f>Schulpräsidien!F58</f>
        <v>Schule Taminatal</v>
      </c>
      <c r="C211" s="18" t="str">
        <f>Schulpräsidien!G58</f>
        <v>Pizalunstrasse 1</v>
      </c>
      <c r="D211" s="18" t="str">
        <f>Schulpräsidien!I58</f>
        <v xml:space="preserve">7313 </v>
      </c>
      <c r="E211" s="18" t="str">
        <f>Schulpräsidien!J58</f>
        <v>St.Margrethenberg</v>
      </c>
      <c r="F211" s="18" t="str">
        <f>Schulpräsidien!C58</f>
        <v>Herr</v>
      </c>
      <c r="G211" s="18" t="str">
        <f>Schulpräsidien!D58</f>
        <v>Markus</v>
      </c>
      <c r="H211" s="18" t="str">
        <f>Schulpräsidien!E58</f>
        <v>Kohler</v>
      </c>
      <c r="I211" s="18"/>
      <c r="J211" s="18"/>
      <c r="K211" s="19" t="str">
        <f>Schulpräsidien!M58</f>
        <v>markus.kohler@schuletaminatal.ch</v>
      </c>
      <c r="L211" s="19" t="str">
        <f>Schulpräsidien!N58</f>
        <v>53</v>
      </c>
      <c r="M211" s="19" t="str">
        <f>Schulpräsidien!O58</f>
        <v>Schulratspräsident Gmde</v>
      </c>
      <c r="N211" s="19">
        <f>Schulpräsidien!P58</f>
        <v>0</v>
      </c>
      <c r="O211" s="19" t="str">
        <f>Schulpräsidien!U58</f>
        <v>41</v>
      </c>
      <c r="P211" s="19" t="str">
        <f>Schulpräsidien!V58</f>
        <v>5</v>
      </c>
      <c r="Q211" s="19" t="str">
        <f>Schulpräsidien!W58</f>
        <v>Sarganserland</v>
      </c>
      <c r="R211" s="26"/>
      <c r="S211" s="26"/>
      <c r="T211" s="116" t="s">
        <v>140</v>
      </c>
      <c r="U211" s="114"/>
      <c r="V211" s="110"/>
      <c r="W211" s="20"/>
      <c r="X211" s="20"/>
      <c r="Y211" s="20" t="s">
        <v>2260</v>
      </c>
    </row>
    <row r="212" spans="1:32" ht="16.5" customHeight="1">
      <c r="A212" s="18" t="str">
        <f>Schulpräsidien!B59</f>
        <v>Quarten (EG)</v>
      </c>
      <c r="B212" s="18" t="str">
        <f>Schulpräsidien!F59</f>
        <v xml:space="preserve">Gemeinde Quarten </v>
      </c>
      <c r="C212" s="18" t="str">
        <f>Schulpräsidien!G59</f>
        <v>Walenseestrasse 7</v>
      </c>
      <c r="D212" s="18" t="str">
        <f>Schulpräsidien!I59</f>
        <v>8882</v>
      </c>
      <c r="E212" s="18" t="str">
        <f>Schulpräsidien!J59</f>
        <v>Unterterzen</v>
      </c>
      <c r="F212" s="18" t="str">
        <f>Schulpräsidien!C59</f>
        <v>Herr</v>
      </c>
      <c r="G212" s="18" t="str">
        <f>Schulpräsidien!D59</f>
        <v>Dieter</v>
      </c>
      <c r="H212" s="18" t="str">
        <f>Schulpräsidien!E59</f>
        <v>Gmür</v>
      </c>
      <c r="I212" s="18"/>
      <c r="J212" s="18"/>
      <c r="K212" s="19" t="str">
        <f>Schulpräsidien!M59</f>
        <v>dieter.gmuer@quarten.ch</v>
      </c>
      <c r="L212" s="19" t="str">
        <f>Schulpräsidien!N59</f>
        <v>53</v>
      </c>
      <c r="M212" s="19" t="str">
        <f>Schulpräsidien!O59</f>
        <v>Schulratspräsident Gmde</v>
      </c>
      <c r="N212" s="19" t="str">
        <f>Schulpräsidien!P59</f>
        <v>081 720 38 21</v>
      </c>
      <c r="O212" s="19" t="str">
        <f>Schulpräsidien!U59</f>
        <v>45</v>
      </c>
      <c r="P212" s="19" t="str">
        <f>Schulpräsidien!V59</f>
        <v>5</v>
      </c>
      <c r="Q212" s="19" t="str">
        <f>Schulpräsidien!W59</f>
        <v>Sarganserland</v>
      </c>
      <c r="R212" s="26"/>
      <c r="S212" s="26"/>
      <c r="T212" s="116" t="s">
        <v>1411</v>
      </c>
      <c r="U212" s="114"/>
      <c r="V212" s="110"/>
      <c r="W212" s="20"/>
      <c r="X212" s="20"/>
      <c r="Y212" s="20" t="s">
        <v>2260</v>
      </c>
      <c r="AF212" s="23" t="s">
        <v>2279</v>
      </c>
    </row>
    <row r="213" spans="1:32" ht="16.5" customHeight="1">
      <c r="A213" s="344" t="str">
        <f>Schulverwaltung!A57</f>
        <v>Quarten</v>
      </c>
      <c r="B213" s="344" t="str">
        <f>Schulverwaltung!E57</f>
        <v xml:space="preserve">Gemeinde Quarten </v>
      </c>
      <c r="C213" s="344" t="str">
        <f>Schulverwaltung!F57</f>
        <v>Walenseestrasse 7</v>
      </c>
      <c r="D213" s="344" t="str">
        <f>Schulverwaltung!H57</f>
        <v>8882</v>
      </c>
      <c r="E213" s="344" t="str">
        <f>Schulverwaltung!I57</f>
        <v>Unterterzen</v>
      </c>
      <c r="F213" s="344" t="str">
        <f>Schulverwaltung!B57</f>
        <v>Frau</v>
      </c>
      <c r="G213" s="344" t="str">
        <f>Schulverwaltung!C57</f>
        <v>Regula</v>
      </c>
      <c r="H213" s="344" t="str">
        <f>Schulverwaltung!D57</f>
        <v>Erb</v>
      </c>
      <c r="I213" s="344"/>
      <c r="J213" s="344"/>
      <c r="K213" s="344" t="str">
        <f>Schulverwaltung!L57</f>
        <v>sonja.zeller@quarten.ch</v>
      </c>
      <c r="L213" s="344" t="str">
        <f>Schulverwaltung!M57</f>
        <v>63</v>
      </c>
      <c r="M213" s="344" t="str">
        <f>Schulverwaltung!N57</f>
        <v>Schulsekretärin Gmde</v>
      </c>
      <c r="N213" s="344" t="str">
        <f>Schulverwaltung!O57</f>
        <v>081 710 38 20</v>
      </c>
      <c r="O213" s="344" t="str">
        <f>Schulverwaltung!P57</f>
        <v>45</v>
      </c>
      <c r="P213" s="344" t="str">
        <f>Schulverwaltung!Q57</f>
        <v>5</v>
      </c>
      <c r="Q213" s="344" t="str">
        <f>Schulverwaltung!R57</f>
        <v>Sarganserland</v>
      </c>
      <c r="R213" s="345" t="e">
        <f>'Schulleitungen Regelschule'!#REF!</f>
        <v>#REF!</v>
      </c>
      <c r="S213" s="345">
        <f>3+3+5+6+6+11</f>
        <v>34</v>
      </c>
      <c r="T213" s="346">
        <v>40</v>
      </c>
      <c r="U213" s="347"/>
      <c r="V213" s="108"/>
      <c r="W213" s="349"/>
      <c r="X213" s="349" t="s">
        <v>2260</v>
      </c>
      <c r="Y213" s="349"/>
    </row>
    <row r="214" spans="1:32" ht="16.5" customHeight="1">
      <c r="A214" s="13" t="str">
        <f>'Schulleitungen Regelschule'!A180</f>
        <v>Rapperswil-Jona</v>
      </c>
      <c r="B214" s="13" t="str">
        <f>'Schulleitungen Regelschule'!E180</f>
        <v xml:space="preserve">Oberstufe Burgerau </v>
      </c>
      <c r="C214" s="13" t="str">
        <f>'Schulleitungen Regelschule'!F180</f>
        <v>Burgeraustrasse 19</v>
      </c>
      <c r="D214" s="13" t="str">
        <f>'Schulleitungen Regelschule'!G180</f>
        <v>8640</v>
      </c>
      <c r="E214" s="13" t="str">
        <f>'Schulleitungen Regelschule'!H180</f>
        <v>Rapperswil</v>
      </c>
      <c r="F214" s="13" t="str">
        <f>'Schulleitungen Regelschule'!B180</f>
        <v>Herr</v>
      </c>
      <c r="G214" s="13" t="str">
        <f>'Schulleitungen Regelschule'!C180</f>
        <v>Urs</v>
      </c>
      <c r="H214" s="13" t="str">
        <f>'Schulleitungen Regelschule'!D180</f>
        <v>Fell</v>
      </c>
      <c r="I214" s="13" t="e">
        <f>'Schulleitungen Regelschule'!#REF!</f>
        <v>#REF!</v>
      </c>
      <c r="J214" s="13" t="e">
        <f>'Schulleitungen Regelschule'!#REF!</f>
        <v>#REF!</v>
      </c>
      <c r="K214" s="13" t="str">
        <f>'Schulleitungen Regelschule'!I180</f>
        <v>urs.fellatrj.sg.ch</v>
      </c>
      <c r="L214" s="13" t="str">
        <f>'Schulleitungen Regelschule'!J180</f>
        <v>73</v>
      </c>
      <c r="M214" s="13" t="str">
        <f>'Schulleitungen Regelschule'!K180</f>
        <v>Schulleitung OS</v>
      </c>
      <c r="N214" s="13" t="e">
        <f>'Schulleitungen Regelschule'!#REF!</f>
        <v>#REF!</v>
      </c>
      <c r="O214" s="13" t="e">
        <f>'Schulleitungen Regelschule'!#REF!</f>
        <v>#REF!</v>
      </c>
      <c r="P214" s="13" t="e">
        <f>'Schulleitungen Regelschule'!#REF!</f>
        <v>#REF!</v>
      </c>
      <c r="Q214" s="13" t="str">
        <f>'Schulleitungen Regelschule'!L180</f>
        <v>See-Gaster</v>
      </c>
      <c r="R214" s="25" t="e">
        <f>'Schulleitungen Regelschule'!#REF!</f>
        <v>#REF!</v>
      </c>
      <c r="S214" s="25" t="e">
        <f>'Schulleitungen Regelschule'!#REF!</f>
        <v>#REF!</v>
      </c>
      <c r="T214" s="104">
        <v>4</v>
      </c>
      <c r="U214" s="114"/>
      <c r="V214" s="108"/>
      <c r="W214" s="17" t="s">
        <v>2260</v>
      </c>
      <c r="X214" s="17"/>
      <c r="Y214" s="17"/>
    </row>
    <row r="215" spans="1:32" ht="16.5" customHeight="1">
      <c r="A215" s="13" t="str">
        <f>'Schulleitungen Regelschule'!A183</f>
        <v>Rapperswil-Jona</v>
      </c>
      <c r="B215" s="13" t="str">
        <f>'Schulleitungen Regelschule'!E183</f>
        <v xml:space="preserve">Oberstufenschulhaus Rain </v>
      </c>
      <c r="C215" s="13" t="str">
        <f>'Schulleitungen Regelschule'!F183</f>
        <v>Tägernaustrasse 40</v>
      </c>
      <c r="D215" s="13" t="str">
        <f>'Schulleitungen Regelschule'!G183</f>
        <v>8645</v>
      </c>
      <c r="E215" s="13" t="str">
        <f>'Schulleitungen Regelschule'!H183</f>
        <v>Jona</v>
      </c>
      <c r="F215" s="13" t="str">
        <f>'Schulleitungen Regelschule'!B183</f>
        <v>Frau</v>
      </c>
      <c r="G215" s="13" t="str">
        <f>'Schulleitungen Regelschule'!C183</f>
        <v>Ruth</v>
      </c>
      <c r="H215" s="13" t="str">
        <f>'Schulleitungen Regelschule'!D183</f>
        <v>Göldi</v>
      </c>
      <c r="I215" s="13" t="e">
        <f>'Schulleitungen Regelschule'!#REF!</f>
        <v>#REF!</v>
      </c>
      <c r="J215" s="13" t="e">
        <f>'Schulleitungen Regelschule'!#REF!</f>
        <v>#REF!</v>
      </c>
      <c r="K215" s="13" t="str">
        <f>'Schulleitungen Regelschule'!I183</f>
        <v>ruth.goeldiatrj.sg.ch</v>
      </c>
      <c r="L215" s="13" t="str">
        <f>'Schulleitungen Regelschule'!J183</f>
        <v>73</v>
      </c>
      <c r="M215" s="13" t="str">
        <f>'Schulleitungen Regelschule'!K183</f>
        <v>Schulleitung OS</v>
      </c>
      <c r="N215" s="13" t="e">
        <f>'Schulleitungen Regelschule'!#REF!</f>
        <v>#REF!</v>
      </c>
      <c r="O215" s="13" t="e">
        <f>'Schulleitungen Regelschule'!#REF!</f>
        <v>#REF!</v>
      </c>
      <c r="P215" s="13" t="e">
        <f>'Schulleitungen Regelschule'!#REF!</f>
        <v>#REF!</v>
      </c>
      <c r="Q215" s="13" t="str">
        <f>'Schulleitungen Regelschule'!L183</f>
        <v>See-Gaster</v>
      </c>
      <c r="R215" s="25" t="e">
        <f>'Schulleitungen Regelschule'!#REF!</f>
        <v>#REF!</v>
      </c>
      <c r="S215" s="25" t="e">
        <f>'Schulleitungen Regelschule'!#REF!</f>
        <v>#REF!</v>
      </c>
      <c r="T215" s="104">
        <v>4</v>
      </c>
      <c r="U215" s="114"/>
      <c r="V215" s="108"/>
      <c r="W215" s="17" t="s">
        <v>2260</v>
      </c>
      <c r="X215" s="17"/>
      <c r="Y215" s="17"/>
      <c r="Z215" s="23" t="s">
        <v>3646</v>
      </c>
      <c r="AA215" s="44"/>
    </row>
    <row r="216" spans="1:32" ht="16.5" customHeight="1">
      <c r="A216" s="13" t="str">
        <f>'Schulleitungen Regelschule'!A187</f>
        <v>Rapperswil-Jona</v>
      </c>
      <c r="B216" s="13" t="str">
        <f>'Schulleitungen Regelschule'!E187</f>
        <v xml:space="preserve">Oberstufenzentrum Weiden </v>
      </c>
      <c r="C216" s="13" t="str">
        <f>'Schulleitungen Regelschule'!F187</f>
        <v>Weidenstrasse 9</v>
      </c>
      <c r="D216" s="13" t="str">
        <f>'Schulleitungen Regelschule'!G187</f>
        <v>8645</v>
      </c>
      <c r="E216" s="13" t="str">
        <f>'Schulleitungen Regelschule'!H187</f>
        <v>Jona</v>
      </c>
      <c r="F216" s="13" t="str">
        <f>'Schulleitungen Regelschule'!B187</f>
        <v>Frau</v>
      </c>
      <c r="G216" s="13" t="str">
        <f>'Schulleitungen Regelschule'!C187</f>
        <v>Susanne</v>
      </c>
      <c r="H216" s="13" t="str">
        <f>'Schulleitungen Regelschule'!D187</f>
        <v>Mäder</v>
      </c>
      <c r="I216" s="13" t="e">
        <f>'Schulleitungen Regelschule'!#REF!</f>
        <v>#REF!</v>
      </c>
      <c r="J216" s="13" t="e">
        <f>'Schulleitungen Regelschule'!#REF!</f>
        <v>#REF!</v>
      </c>
      <c r="K216" s="13" t="str">
        <f>'Schulleitungen Regelschule'!I187</f>
        <v>susanne.maederatrj.sg.ch</v>
      </c>
      <c r="L216" s="13" t="str">
        <f>'Schulleitungen Regelschule'!J187</f>
        <v>73</v>
      </c>
      <c r="M216" s="13" t="str">
        <f>'Schulleitungen Regelschule'!K187</f>
        <v>Schulleitung OS</v>
      </c>
      <c r="N216" s="13" t="e">
        <f>'Schulleitungen Regelschule'!#REF!</f>
        <v>#REF!</v>
      </c>
      <c r="O216" s="13" t="e">
        <f>'Schulleitungen Regelschule'!#REF!</f>
        <v>#REF!</v>
      </c>
      <c r="P216" s="13" t="e">
        <f>'Schulleitungen Regelschule'!#REF!</f>
        <v>#REF!</v>
      </c>
      <c r="Q216" s="13" t="str">
        <f>'Schulleitungen Regelschule'!L187</f>
        <v>See-Gaster</v>
      </c>
      <c r="R216" s="25" t="e">
        <f>'Schulleitungen Regelschule'!#REF!</f>
        <v>#REF!</v>
      </c>
      <c r="S216" s="25" t="e">
        <f>'Schulleitungen Regelschule'!#REF!</f>
        <v>#REF!</v>
      </c>
      <c r="T216" s="104">
        <v>4</v>
      </c>
      <c r="U216" s="114"/>
      <c r="V216" s="108"/>
      <c r="W216" s="17" t="s">
        <v>2260</v>
      </c>
      <c r="X216" s="17"/>
      <c r="Y216" s="17"/>
    </row>
    <row r="217" spans="1:32" ht="16.5" customHeight="1">
      <c r="A217" s="13" t="str">
        <f>'Schulleitungen Regelschule'!A181</f>
        <v>Rapperswil-Jona</v>
      </c>
      <c r="B217" s="13" t="str">
        <f>'Schulleitungen Regelschule'!E181</f>
        <v>Primarschule Bollwies</v>
      </c>
      <c r="C217" s="13" t="str">
        <f>'Schulleitungen Regelschule'!F181</f>
        <v>Bollwiesstrasse 9</v>
      </c>
      <c r="D217" s="13" t="str">
        <f>'Schulleitungen Regelschule'!G181</f>
        <v>8645</v>
      </c>
      <c r="E217" s="13" t="str">
        <f>'Schulleitungen Regelschule'!H181</f>
        <v>Jona</v>
      </c>
      <c r="F217" s="13" t="str">
        <f>'Schulleitungen Regelschule'!B181</f>
        <v>Frau</v>
      </c>
      <c r="G217" s="13" t="str">
        <f>'Schulleitungen Regelschule'!C181</f>
        <v>Bettina</v>
      </c>
      <c r="H217" s="13" t="str">
        <f>'Schulleitungen Regelschule'!D181</f>
        <v>Haemmig</v>
      </c>
      <c r="I217" s="13" t="e">
        <f>'Schulleitungen Regelschule'!#REF!</f>
        <v>#REF!</v>
      </c>
      <c r="J217" s="13" t="e">
        <f>'Schulleitungen Regelschule'!#REF!</f>
        <v>#REF!</v>
      </c>
      <c r="K217" s="13" t="str">
        <f>'Schulleitungen Regelschule'!I181</f>
        <v>bettina.haemmigatrj.sg.ch</v>
      </c>
      <c r="L217" s="13" t="str">
        <f>'Schulleitungen Regelschule'!J181</f>
        <v>72</v>
      </c>
      <c r="M217" s="13" t="str">
        <f>'Schulleitungen Regelschule'!K181</f>
        <v>Schulleitung KG/PS</v>
      </c>
      <c r="N217" s="13" t="e">
        <f>'Schulleitungen Regelschule'!#REF!</f>
        <v>#REF!</v>
      </c>
      <c r="O217" s="13" t="e">
        <f>'Schulleitungen Regelschule'!#REF!</f>
        <v>#REF!</v>
      </c>
      <c r="P217" s="13" t="e">
        <f>'Schulleitungen Regelschule'!#REF!</f>
        <v>#REF!</v>
      </c>
      <c r="Q217" s="13" t="str">
        <f>'Schulleitungen Regelschule'!L181</f>
        <v>See-Gaster</v>
      </c>
      <c r="R217" s="25" t="e">
        <f>'Schulleitungen Regelschule'!#REF!</f>
        <v>#REF!</v>
      </c>
      <c r="S217" s="25" t="e">
        <f>'Schulleitungen Regelschule'!#REF!</f>
        <v>#REF!</v>
      </c>
      <c r="T217" s="104">
        <v>5</v>
      </c>
      <c r="U217" s="114"/>
      <c r="V217" s="108"/>
      <c r="W217" s="17" t="s">
        <v>2260</v>
      </c>
      <c r="X217" s="17"/>
      <c r="Y217" s="17"/>
    </row>
    <row r="218" spans="1:32" ht="16.5" customHeight="1">
      <c r="A218" s="97" t="str">
        <f>'Schulleitungen Regelschule'!A176</f>
        <v>Rapperswil-Jona</v>
      </c>
      <c r="B218" s="97" t="e">
        <f>'Schulleitungen Regelschule'!#REF!</f>
        <v>#REF!</v>
      </c>
      <c r="C218" s="97" t="e">
        <f>'Schulleitungen Regelschule'!#REF!</f>
        <v>#REF!</v>
      </c>
      <c r="D218" s="97" t="e">
        <f>'Schulleitungen Regelschule'!#REF!</f>
        <v>#REF!</v>
      </c>
      <c r="E218" s="97" t="e">
        <f>'Schulleitungen Regelschule'!#REF!</f>
        <v>#REF!</v>
      </c>
      <c r="F218" s="97" t="str">
        <f>'Schulleitungen Regelschule'!B176</f>
        <v>Frau</v>
      </c>
      <c r="G218" s="97" t="str">
        <f>'Schulleitungen Regelschule'!C176</f>
        <v>Brigitte</v>
      </c>
      <c r="H218" s="97" t="str">
        <f>'Schulleitungen Regelschule'!D176</f>
        <v>Ardüser</v>
      </c>
      <c r="I218" s="97" t="e">
        <f>'Schulleitungen Regelschule'!#REF!</f>
        <v>#REF!</v>
      </c>
      <c r="J218" s="97" t="e">
        <f>'Schulleitungen Regelschule'!#REF!</f>
        <v>#REF!</v>
      </c>
      <c r="K218" s="97" t="str">
        <f>'Schulleitungen Regelschule'!I176</f>
        <v>Brigitte.Ardueseratrj.sg.ch</v>
      </c>
      <c r="L218" s="97" t="str">
        <f>'Schulleitungen Regelschule'!J176</f>
        <v>72</v>
      </c>
      <c r="M218" s="97" t="str">
        <f>'Schulleitungen Regelschule'!K176</f>
        <v>Schulleitung KG/PS</v>
      </c>
      <c r="N218" s="97" t="e">
        <f>'Schulleitungen Regelschule'!#REF!</f>
        <v>#REF!</v>
      </c>
      <c r="O218" s="97" t="e">
        <f>'Schulleitungen Regelschule'!#REF!</f>
        <v>#REF!</v>
      </c>
      <c r="P218" s="97" t="e">
        <f>'Schulleitungen Regelschule'!#REF!</f>
        <v>#REF!</v>
      </c>
      <c r="Q218" s="97" t="str">
        <f>'Schulleitungen Regelschule'!L176</f>
        <v>See-Gaster</v>
      </c>
      <c r="R218" s="27" t="e">
        <f>'Schulleitungen Regelschule'!#REF!</f>
        <v>#REF!</v>
      </c>
      <c r="S218" s="27"/>
      <c r="T218" s="104">
        <v>2</v>
      </c>
      <c r="U218" s="114"/>
      <c r="V218" s="108"/>
      <c r="W218" s="17" t="s">
        <v>2260</v>
      </c>
      <c r="X218" s="22"/>
      <c r="Y218" s="22"/>
      <c r="AA218" s="44"/>
    </row>
    <row r="219" spans="1:32" ht="16.5" customHeight="1">
      <c r="A219" s="13" t="str">
        <f>'Schulleitungen Regelschule'!A184</f>
        <v>Rapperswil-Jona</v>
      </c>
      <c r="B219" s="13" t="str">
        <f>'Schulleitungen Regelschule'!E184</f>
        <v>Primarschule Paradies-Lenggis</v>
      </c>
      <c r="C219" s="13" t="str">
        <f>'Schulleitungen Regelschule'!F184</f>
        <v>Paradiesweg 15</v>
      </c>
      <c r="D219" s="13" t="str">
        <f>'Schulleitungen Regelschule'!G184</f>
        <v>8645</v>
      </c>
      <c r="E219" s="13" t="str">
        <f>'Schulleitungen Regelschule'!H184</f>
        <v>Jona</v>
      </c>
      <c r="F219" s="13" t="str">
        <f>'Schulleitungen Regelschule'!B184</f>
        <v>Herr</v>
      </c>
      <c r="G219" s="13" t="str">
        <f>'Schulleitungen Regelschule'!C184</f>
        <v>Roman</v>
      </c>
      <c r="H219" s="13" t="str">
        <f>'Schulleitungen Regelschule'!D184</f>
        <v>Widmer</v>
      </c>
      <c r="I219" s="13" t="e">
        <f>'Schulleitungen Regelschule'!#REF!</f>
        <v>#REF!</v>
      </c>
      <c r="J219" s="13" t="e">
        <f>'Schulleitungen Regelschule'!#REF!</f>
        <v>#REF!</v>
      </c>
      <c r="K219" s="13" t="str">
        <f>'Schulleitungen Regelschule'!I184</f>
        <v>roman.widmeratrj.sg.ch</v>
      </c>
      <c r="L219" s="13" t="str">
        <f>'Schulleitungen Regelschule'!J184</f>
        <v>72</v>
      </c>
      <c r="M219" s="13" t="str">
        <f>'Schulleitungen Regelschule'!K184</f>
        <v>Schulleitung KG/PS</v>
      </c>
      <c r="N219" s="13" t="e">
        <f>'Schulleitungen Regelschule'!#REF!</f>
        <v>#REF!</v>
      </c>
      <c r="O219" s="13" t="e">
        <f>'Schulleitungen Regelschule'!#REF!</f>
        <v>#REF!</v>
      </c>
      <c r="P219" s="13" t="e">
        <f>'Schulleitungen Regelschule'!#REF!</f>
        <v>#REF!</v>
      </c>
      <c r="Q219" s="13" t="str">
        <f>'Schulleitungen Regelschule'!L184</f>
        <v>See-Gaster</v>
      </c>
      <c r="R219" s="25" t="e">
        <f>'Schulleitungen Regelschule'!#REF!</f>
        <v>#REF!</v>
      </c>
      <c r="S219" s="25" t="e">
        <f>'Schulleitungen Regelschule'!#REF!</f>
        <v>#REF!</v>
      </c>
      <c r="T219" s="104">
        <v>4</v>
      </c>
      <c r="U219" s="114"/>
      <c r="V219" s="108"/>
      <c r="W219" s="17" t="s">
        <v>2260</v>
      </c>
      <c r="X219" s="17"/>
      <c r="Y219" s="17"/>
    </row>
    <row r="220" spans="1:32" ht="16.5" customHeight="1">
      <c r="A220" s="13" t="str">
        <f>'Schulleitungen Regelschule'!A191</f>
        <v>Rapperswil-Jona</v>
      </c>
      <c r="B220" s="13" t="str">
        <f>'Schulleitungen Regelschule'!E191</f>
        <v>Primarschule Schachen</v>
      </c>
      <c r="C220" s="13" t="str">
        <f>'Schulleitungen Regelschule'!F191</f>
        <v>Schulweg 3-7</v>
      </c>
      <c r="D220" s="13" t="str">
        <f>'Schulleitungen Regelschule'!G191</f>
        <v>8645</v>
      </c>
      <c r="E220" s="13" t="str">
        <f>'Schulleitungen Regelschule'!H191</f>
        <v>Jona</v>
      </c>
      <c r="F220" s="13" t="str">
        <f>'Schulleitungen Regelschule'!B191</f>
        <v>Herr</v>
      </c>
      <c r="G220" s="13" t="str">
        <f>'Schulleitungen Regelschule'!C191</f>
        <v>Alfred</v>
      </c>
      <c r="H220" s="13" t="str">
        <f>'Schulleitungen Regelschule'!D191</f>
        <v>Zehnder</v>
      </c>
      <c r="I220" s="13" t="e">
        <f>'Schulleitungen Regelschule'!#REF!</f>
        <v>#REF!</v>
      </c>
      <c r="J220" s="13" t="e">
        <f>'Schulleitungen Regelschule'!#REF!</f>
        <v>#REF!</v>
      </c>
      <c r="K220" s="13" t="str">
        <f>'Schulleitungen Regelschule'!I191</f>
        <v>alfred.zehnderatrj.sg.ch</v>
      </c>
      <c r="L220" s="13" t="str">
        <f>'Schulleitungen Regelschule'!J191</f>
        <v>72</v>
      </c>
      <c r="M220" s="13" t="str">
        <f>'Schulleitungen Regelschule'!K191</f>
        <v>Schulleitung KG/PS</v>
      </c>
      <c r="N220" s="13" t="e">
        <f>'Schulleitungen Regelschule'!#REF!</f>
        <v>#REF!</v>
      </c>
      <c r="O220" s="13" t="e">
        <f>'Schulleitungen Regelschule'!#REF!</f>
        <v>#REF!</v>
      </c>
      <c r="P220" s="13" t="e">
        <f>'Schulleitungen Regelschule'!#REF!</f>
        <v>#REF!</v>
      </c>
      <c r="Q220" s="13" t="str">
        <f>'Schulleitungen Regelschule'!L191</f>
        <v>See-Gaster</v>
      </c>
      <c r="R220" s="25" t="e">
        <f>'Schulleitungen Regelschule'!#REF!</f>
        <v>#REF!</v>
      </c>
      <c r="S220" s="25" t="e">
        <f>'Schulleitungen Regelschule'!#REF!</f>
        <v>#REF!</v>
      </c>
      <c r="T220" s="104">
        <v>4</v>
      </c>
      <c r="U220" s="114"/>
      <c r="V220" s="108"/>
      <c r="W220" s="17" t="s">
        <v>2260</v>
      </c>
      <c r="X220" s="17"/>
      <c r="Y220" s="17"/>
    </row>
    <row r="221" spans="1:32" ht="16.5" customHeight="1">
      <c r="A221" s="13" t="str">
        <f>'Schulleitungen Regelschule'!A186</f>
        <v>Rapperswil-Jona</v>
      </c>
      <c r="B221" s="13" t="str">
        <f>'Schulleitungen Regelschule'!E186</f>
        <v>Primarschule Südquartier</v>
      </c>
      <c r="C221" s="13" t="str">
        <f>'Schulleitungen Regelschule'!F186</f>
        <v>Florastrasse 20</v>
      </c>
      <c r="D221" s="13" t="str">
        <f>'Schulleitungen Regelschule'!G186</f>
        <v>8640</v>
      </c>
      <c r="E221" s="13" t="str">
        <f>'Schulleitungen Regelschule'!H186</f>
        <v>Rapperswil</v>
      </c>
      <c r="F221" s="13" t="str">
        <f>'Schulleitungen Regelschule'!B186</f>
        <v>Frau</v>
      </c>
      <c r="G221" s="13" t="str">
        <f>'Schulleitungen Regelschule'!C186</f>
        <v>Ilona</v>
      </c>
      <c r="H221" s="13" t="str">
        <f>'Schulleitungen Regelschule'!D186</f>
        <v>Nydegger</v>
      </c>
      <c r="I221" s="13" t="e">
        <f>'Schulleitungen Regelschule'!#REF!</f>
        <v>#REF!</v>
      </c>
      <c r="J221" s="13" t="e">
        <f>'Schulleitungen Regelschule'!#REF!</f>
        <v>#REF!</v>
      </c>
      <c r="K221" s="13" t="str">
        <f>'Schulleitungen Regelschule'!I186</f>
        <v>ilona.nydeggeratrj.sg.ch</v>
      </c>
      <c r="L221" s="13" t="str">
        <f>'Schulleitungen Regelschule'!J186</f>
        <v>72</v>
      </c>
      <c r="M221" s="13" t="str">
        <f>'Schulleitungen Regelschule'!K186</f>
        <v>Schulleitung KG/PS</v>
      </c>
      <c r="N221" s="13" t="e">
        <f>'Schulleitungen Regelschule'!#REF!</f>
        <v>#REF!</v>
      </c>
      <c r="O221" s="13" t="e">
        <f>'Schulleitungen Regelschule'!#REF!</f>
        <v>#REF!</v>
      </c>
      <c r="P221" s="13" t="e">
        <f>'Schulleitungen Regelschule'!#REF!</f>
        <v>#REF!</v>
      </c>
      <c r="Q221" s="13" t="str">
        <f>'Schulleitungen Regelschule'!L186</f>
        <v>See-Gaster</v>
      </c>
      <c r="R221" s="25" t="e">
        <f>'Schulleitungen Regelschule'!#REF!</f>
        <v>#REF!</v>
      </c>
      <c r="S221" s="25" t="e">
        <f>'Schulleitungen Regelschule'!#REF!</f>
        <v>#REF!</v>
      </c>
      <c r="T221" s="104">
        <v>3</v>
      </c>
      <c r="U221" s="114"/>
      <c r="V221" s="108"/>
      <c r="W221" s="17" t="s">
        <v>2260</v>
      </c>
      <c r="X221" s="17"/>
      <c r="Y221" s="17"/>
    </row>
    <row r="222" spans="1:32" ht="16.5" customHeight="1">
      <c r="A222" s="13" t="str">
        <f>'Schulleitungen Regelschule'!A177</f>
        <v>Rapperswil-Jona</v>
      </c>
      <c r="B222" s="13" t="str">
        <f>'Schulleitungen Regelschule'!E177</f>
        <v>Primarschule Wagen</v>
      </c>
      <c r="C222" s="13" t="str">
        <f>'Schulleitungen Regelschule'!F177</f>
        <v>Rickenstrasse 71</v>
      </c>
      <c r="D222" s="13" t="str">
        <f>'Schulleitungen Regelschule'!G177</f>
        <v>8646</v>
      </c>
      <c r="E222" s="13" t="str">
        <f>'Schulleitungen Regelschule'!H177</f>
        <v>Wagen</v>
      </c>
      <c r="F222" s="13" t="str">
        <f>'Schulleitungen Regelschule'!B177</f>
        <v>Herr</v>
      </c>
      <c r="G222" s="13" t="str">
        <f>'Schulleitungen Regelschule'!C177</f>
        <v>Claudio</v>
      </c>
      <c r="H222" s="13" t="str">
        <f>'Schulleitungen Regelschule'!D177</f>
        <v>Herzog</v>
      </c>
      <c r="I222" s="13" t="e">
        <f>'Schulleitungen Regelschule'!#REF!</f>
        <v>#REF!</v>
      </c>
      <c r="J222" s="13" t="e">
        <f>'Schulleitungen Regelschule'!#REF!</f>
        <v>#REF!</v>
      </c>
      <c r="K222" s="13" t="str">
        <f>'Schulleitungen Regelschule'!I177</f>
        <v>Claudio.Herzogatrj.sg.ch</v>
      </c>
      <c r="L222" s="13" t="str">
        <f>'Schulleitungen Regelschule'!J177</f>
        <v>72</v>
      </c>
      <c r="M222" s="13" t="str">
        <f>'Schulleitungen Regelschule'!K177</f>
        <v>Schulleitung KG/PS</v>
      </c>
      <c r="N222" s="13" t="e">
        <f>'Schulleitungen Regelschule'!#REF!</f>
        <v>#REF!</v>
      </c>
      <c r="O222" s="13" t="e">
        <f>'Schulleitungen Regelschule'!#REF!</f>
        <v>#REF!</v>
      </c>
      <c r="P222" s="13" t="e">
        <f>'Schulleitungen Regelschule'!#REF!</f>
        <v>#REF!</v>
      </c>
      <c r="Q222" s="13" t="str">
        <f>'Schulleitungen Regelschule'!L177</f>
        <v>See-Gaster</v>
      </c>
      <c r="R222" s="25" t="e">
        <f>'Schulleitungen Regelschule'!#REF!</f>
        <v>#REF!</v>
      </c>
      <c r="S222" s="25" t="e">
        <f>'Schulleitungen Regelschule'!#REF!</f>
        <v>#REF!</v>
      </c>
      <c r="T222" s="104">
        <v>3</v>
      </c>
      <c r="U222" s="114"/>
      <c r="V222" s="108"/>
      <c r="W222" s="17" t="s">
        <v>2260</v>
      </c>
      <c r="X222" s="17"/>
      <c r="Y222" s="17"/>
    </row>
    <row r="223" spans="1:32" ht="16.5" customHeight="1">
      <c r="A223" s="13" t="str">
        <f>'Schulleitungen Regelschule'!A190</f>
        <v>Rapperswil-Jona</v>
      </c>
      <c r="B223" s="13" t="str">
        <f>'Schulleitungen Regelschule'!E190</f>
        <v>Primarschule Weiden</v>
      </c>
      <c r="C223" s="13" t="str">
        <f>'Schulleitungen Regelschule'!F190</f>
        <v>Weidenstrasse 17</v>
      </c>
      <c r="D223" s="13" t="str">
        <f>'Schulleitungen Regelschule'!G190</f>
        <v>8645</v>
      </c>
      <c r="E223" s="13" t="str">
        <f>'Schulleitungen Regelschule'!H190</f>
        <v>Jona</v>
      </c>
      <c r="F223" s="13" t="str">
        <f>'Schulleitungen Regelschule'!B190</f>
        <v>Frau</v>
      </c>
      <c r="G223" s="13" t="str">
        <f>'Schulleitungen Regelschule'!C190</f>
        <v>Judith</v>
      </c>
      <c r="H223" s="13" t="str">
        <f>'Schulleitungen Regelschule'!D190</f>
        <v>Stocker Schiendorfer</v>
      </c>
      <c r="I223" s="13" t="e">
        <f>'Schulleitungen Regelschule'!#REF!</f>
        <v>#REF!</v>
      </c>
      <c r="J223" s="13" t="e">
        <f>'Schulleitungen Regelschule'!#REF!</f>
        <v>#REF!</v>
      </c>
      <c r="K223" s="13" t="str">
        <f>'Schulleitungen Regelschule'!I190</f>
        <v>judith.stockeratrj.sg.ch</v>
      </c>
      <c r="L223" s="13" t="str">
        <f>'Schulleitungen Regelschule'!J190</f>
        <v>72</v>
      </c>
      <c r="M223" s="13" t="str">
        <f>'Schulleitungen Regelschule'!K190</f>
        <v>Schulleitung KG/PS</v>
      </c>
      <c r="N223" s="13" t="e">
        <f>'Schulleitungen Regelschule'!#REF!</f>
        <v>#REF!</v>
      </c>
      <c r="O223" s="13" t="e">
        <f>'Schulleitungen Regelschule'!#REF!</f>
        <v>#REF!</v>
      </c>
      <c r="P223" s="13" t="e">
        <f>'Schulleitungen Regelschule'!#REF!</f>
        <v>#REF!</v>
      </c>
      <c r="Q223" s="13" t="str">
        <f>'Schulleitungen Regelschule'!L190</f>
        <v>See-Gaster</v>
      </c>
      <c r="R223" s="25" t="e">
        <f>'Schulleitungen Regelschule'!#REF!</f>
        <v>#REF!</v>
      </c>
      <c r="S223" s="25" t="e">
        <f>'Schulleitungen Regelschule'!#REF!</f>
        <v>#REF!</v>
      </c>
      <c r="T223" s="104">
        <v>3</v>
      </c>
      <c r="U223" s="114"/>
      <c r="V223" s="108"/>
      <c r="W223" s="17" t="s">
        <v>2260</v>
      </c>
      <c r="X223" s="17"/>
      <c r="Y223" s="17"/>
    </row>
    <row r="224" spans="1:32" ht="16.5" customHeight="1">
      <c r="A224" s="13" t="str">
        <f>'Schulleitungen Regelschule'!A189</f>
        <v>Rapperswil-Jona</v>
      </c>
      <c r="B224" s="13" t="str">
        <f>'Schulleitungen Regelschule'!E189</f>
        <v xml:space="preserve">Schulhaus Dorf </v>
      </c>
      <c r="C224" s="13" t="str">
        <f>'Schulleitungen Regelschule'!F189</f>
        <v>St.Gallerstrasse 44</v>
      </c>
      <c r="D224" s="13" t="str">
        <f>'Schulleitungen Regelschule'!G189</f>
        <v>8645</v>
      </c>
      <c r="E224" s="13" t="str">
        <f>'Schulleitungen Regelschule'!H189</f>
        <v>Jona</v>
      </c>
      <c r="F224" s="13" t="str">
        <f>'Schulleitungen Regelschule'!B189</f>
        <v>Frau</v>
      </c>
      <c r="G224" s="13" t="str">
        <f>'Schulleitungen Regelschule'!C189</f>
        <v>Andrea</v>
      </c>
      <c r="H224" s="13" t="str">
        <f>'Schulleitungen Regelschule'!D189</f>
        <v>Rickenbacher</v>
      </c>
      <c r="I224" s="13" t="e">
        <f>'Schulleitungen Regelschule'!#REF!</f>
        <v>#REF!</v>
      </c>
      <c r="J224" s="13" t="e">
        <f>'Schulleitungen Regelschule'!#REF!</f>
        <v>#REF!</v>
      </c>
      <c r="K224" s="13" t="str">
        <f>'Schulleitungen Regelschule'!I189</f>
        <v>andrea.rickenbacheratrj.sg.ch</v>
      </c>
      <c r="L224" s="13" t="str">
        <f>'Schulleitungen Regelschule'!J189</f>
        <v>72</v>
      </c>
      <c r="M224" s="13" t="str">
        <f>'Schulleitungen Regelschule'!K189</f>
        <v>Schulleitung KG/PS</v>
      </c>
      <c r="N224" s="13" t="e">
        <f>'Schulleitungen Regelschule'!#REF!</f>
        <v>#REF!</v>
      </c>
      <c r="O224" s="13" t="e">
        <f>'Schulleitungen Regelschule'!#REF!</f>
        <v>#REF!</v>
      </c>
      <c r="P224" s="13" t="e">
        <f>'Schulleitungen Regelschule'!#REF!</f>
        <v>#REF!</v>
      </c>
      <c r="Q224" s="13" t="str">
        <f>'Schulleitungen Regelschule'!L189</f>
        <v>See-Gaster</v>
      </c>
      <c r="R224" s="25" t="e">
        <f>'Schulleitungen Regelschule'!#REF!</f>
        <v>#REF!</v>
      </c>
      <c r="S224" s="25" t="e">
        <f>'Schulleitungen Regelschule'!#REF!</f>
        <v>#REF!</v>
      </c>
      <c r="T224" s="104">
        <v>3</v>
      </c>
      <c r="U224" s="114"/>
      <c r="V224" s="108"/>
      <c r="W224" s="17" t="s">
        <v>2260</v>
      </c>
      <c r="X224" s="17"/>
      <c r="Y224" s="17"/>
    </row>
    <row r="225" spans="1:25" ht="16.5" customHeight="1">
      <c r="A225" s="13" t="str">
        <f>'Schulleitungen Regelschule'!A178</f>
        <v>Rapperswil-Jona</v>
      </c>
      <c r="B225" s="13" t="str">
        <f>'Schulleitungen Regelschule'!E178</f>
        <v xml:space="preserve">Schulhaus Hanfländer </v>
      </c>
      <c r="C225" s="13" t="str">
        <f>'Schulleitungen Regelschule'!F178</f>
        <v>Attenhoferstrasse 13</v>
      </c>
      <c r="D225" s="13" t="str">
        <f>'Schulleitungen Regelschule'!G178</f>
        <v>8640</v>
      </c>
      <c r="E225" s="13" t="str">
        <f>'Schulleitungen Regelschule'!H178</f>
        <v>Rapperswil</v>
      </c>
      <c r="F225" s="13" t="str">
        <f>'Schulleitungen Regelschule'!B178</f>
        <v>Herr</v>
      </c>
      <c r="G225" s="13" t="str">
        <f>'Schulleitungen Regelschule'!C178</f>
        <v>Josef</v>
      </c>
      <c r="H225" s="13" t="str">
        <f>'Schulleitungen Regelschule'!D178</f>
        <v>Bärtsch</v>
      </c>
      <c r="I225" s="13" t="e">
        <f>'Schulleitungen Regelschule'!#REF!</f>
        <v>#REF!</v>
      </c>
      <c r="J225" s="13" t="e">
        <f>'Schulleitungen Regelschule'!#REF!</f>
        <v>#REF!</v>
      </c>
      <c r="K225" s="13" t="str">
        <f>'Schulleitungen Regelschule'!I178</f>
        <v>josef.baertschatrj.sg.ch</v>
      </c>
      <c r="L225" s="13" t="str">
        <f>'Schulleitungen Regelschule'!J178</f>
        <v>72</v>
      </c>
      <c r="M225" s="13" t="str">
        <f>'Schulleitungen Regelschule'!K178</f>
        <v>Schulleitung KG/PS</v>
      </c>
      <c r="N225" s="13" t="e">
        <f>'Schulleitungen Regelschule'!#REF!</f>
        <v>#REF!</v>
      </c>
      <c r="O225" s="13" t="e">
        <f>'Schulleitungen Regelschule'!#REF!</f>
        <v>#REF!</v>
      </c>
      <c r="P225" s="13" t="e">
        <f>'Schulleitungen Regelschule'!#REF!</f>
        <v>#REF!</v>
      </c>
      <c r="Q225" s="13" t="str">
        <f>'Schulleitungen Regelschule'!L178</f>
        <v>See-Gaster</v>
      </c>
      <c r="R225" s="25" t="e">
        <f>'Schulleitungen Regelschule'!#REF!</f>
        <v>#REF!</v>
      </c>
      <c r="S225" s="25" t="e">
        <f>'Schulleitungen Regelschule'!#REF!</f>
        <v>#REF!</v>
      </c>
      <c r="T225" s="104">
        <v>3</v>
      </c>
      <c r="U225" s="114"/>
      <c r="V225" s="108"/>
      <c r="W225" s="17" t="s">
        <v>2260</v>
      </c>
      <c r="X225" s="17"/>
      <c r="Y225" s="17"/>
    </row>
    <row r="226" spans="1:25" ht="16.5" customHeight="1">
      <c r="A226" s="13" t="str">
        <f>'Schulleitungen Regelschule'!A179</f>
        <v>Rapperswil-Jona</v>
      </c>
      <c r="B226" s="13" t="str">
        <f>'Schulleitungen Regelschule'!E179</f>
        <v xml:space="preserve">Schulhaus Herrenberg </v>
      </c>
      <c r="C226" s="13" t="str">
        <f>'Schulleitungen Regelschule'!F179</f>
        <v>Herrenberg 48</v>
      </c>
      <c r="D226" s="13" t="str">
        <f>'Schulleitungen Regelschule'!G179</f>
        <v>8640</v>
      </c>
      <c r="E226" s="13" t="str">
        <f>'Schulleitungen Regelschule'!H179</f>
        <v>Rapperswil</v>
      </c>
      <c r="F226" s="13" t="str">
        <f>'Schulleitungen Regelschule'!B179</f>
        <v>Frau</v>
      </c>
      <c r="G226" s="13" t="str">
        <f>'Schulleitungen Regelschule'!C179</f>
        <v>Franziska</v>
      </c>
      <c r="H226" s="13" t="str">
        <f>'Schulleitungen Regelschule'!D179</f>
        <v>John</v>
      </c>
      <c r="I226" s="13" t="e">
        <f>'Schulleitungen Regelschule'!#REF!</f>
        <v>#REF!</v>
      </c>
      <c r="J226" s="13" t="e">
        <f>'Schulleitungen Regelschule'!#REF!</f>
        <v>#REF!</v>
      </c>
      <c r="K226" s="13" t="str">
        <f>'Schulleitungen Regelschule'!I179</f>
        <v>franziska.johnatrj.sg.ch</v>
      </c>
      <c r="L226" s="13" t="str">
        <f>'Schulleitungen Regelschule'!J179</f>
        <v>72</v>
      </c>
      <c r="M226" s="13" t="str">
        <f>'Schulleitungen Regelschule'!K179</f>
        <v>Schulleitung KG/PS</v>
      </c>
      <c r="N226" s="13" t="e">
        <f>'Schulleitungen Regelschule'!#REF!</f>
        <v>#REF!</v>
      </c>
      <c r="O226" s="13" t="e">
        <f>'Schulleitungen Regelschule'!#REF!</f>
        <v>#REF!</v>
      </c>
      <c r="P226" s="13" t="e">
        <f>'Schulleitungen Regelschule'!#REF!</f>
        <v>#REF!</v>
      </c>
      <c r="Q226" s="13" t="str">
        <f>'Schulleitungen Regelschule'!L179</f>
        <v>See-Gaster</v>
      </c>
      <c r="R226" s="25" t="e">
        <f>'Schulleitungen Regelschule'!#REF!</f>
        <v>#REF!</v>
      </c>
      <c r="S226" s="25" t="e">
        <f>'Schulleitungen Regelschule'!#REF!</f>
        <v>#REF!</v>
      </c>
      <c r="T226" s="104">
        <v>2</v>
      </c>
      <c r="U226" s="114"/>
      <c r="V226" s="108"/>
      <c r="W226" s="17" t="s">
        <v>2260</v>
      </c>
      <c r="X226" s="17"/>
      <c r="Y226" s="17"/>
    </row>
    <row r="227" spans="1:25" ht="16.5" customHeight="1">
      <c r="A227" s="18" t="str">
        <f>Schulpräsidien!B60</f>
        <v>Rapperswil-Jona (EG)</v>
      </c>
      <c r="B227" s="18" t="str">
        <f>Schulpräsidien!F60</f>
        <v xml:space="preserve">Stadt Rapperswil-Jona </v>
      </c>
      <c r="C227" s="18" t="str">
        <f>Schulpräsidien!G60</f>
        <v>St.Gallerstrasse 40</v>
      </c>
      <c r="D227" s="18" t="str">
        <f>Schulpräsidien!I60</f>
        <v>8645</v>
      </c>
      <c r="E227" s="18" t="str">
        <f>Schulpräsidien!J60</f>
        <v>Jona</v>
      </c>
      <c r="F227" s="18" t="str">
        <f>Schulpräsidien!C60</f>
        <v>Herr</v>
      </c>
      <c r="G227" s="18" t="str">
        <f>Schulpräsidien!D60</f>
        <v>Luca</v>
      </c>
      <c r="H227" s="18" t="str">
        <f>Schulpräsidien!E60</f>
        <v>Eberle</v>
      </c>
      <c r="I227" s="18"/>
      <c r="J227" s="18"/>
      <c r="K227" s="19" t="str">
        <f>Schulpräsidien!M60</f>
        <v>luca.eberle@rj.sg.ch</v>
      </c>
      <c r="L227" s="19" t="str">
        <f>Schulpräsidien!N60</f>
        <v>53</v>
      </c>
      <c r="M227" s="19" t="str">
        <f>Schulpräsidien!O60</f>
        <v>Schulratspräsident Gmde</v>
      </c>
      <c r="N227" s="19" t="str">
        <f>Schulpräsidien!P60</f>
        <v>055 225 88 52</v>
      </c>
      <c r="O227" s="19" t="str">
        <f>Schulpräsidien!U60</f>
        <v>56</v>
      </c>
      <c r="P227" s="19" t="str">
        <f>Schulpräsidien!V60</f>
        <v>6</v>
      </c>
      <c r="Q227" s="19" t="str">
        <f>Schulpräsidien!W60</f>
        <v>See-Gaster</v>
      </c>
      <c r="R227" s="26"/>
      <c r="S227" s="26"/>
      <c r="T227" s="116" t="s">
        <v>30</v>
      </c>
      <c r="U227" s="114"/>
      <c r="V227" s="110"/>
      <c r="W227" s="20"/>
      <c r="X227" s="20"/>
      <c r="Y227" s="20" t="s">
        <v>2260</v>
      </c>
    </row>
    <row r="228" spans="1:25" ht="16.5" customHeight="1">
      <c r="A228" s="13" t="str">
        <f>'Schulleitungen Regelschule'!A193</f>
        <v>Rebstein (PS)</v>
      </c>
      <c r="B228" s="13" t="str">
        <f>'Schulleitungen Regelschule'!E193</f>
        <v>Primarschulgemeinde Rebstein</v>
      </c>
      <c r="C228" s="13" t="str">
        <f>'Schulleitungen Regelschule'!F193</f>
        <v>Alte Landstrasse 75</v>
      </c>
      <c r="D228" s="13" t="str">
        <f>'Schulleitungen Regelschule'!G193</f>
        <v>9445</v>
      </c>
      <c r="E228" s="13" t="str">
        <f>'Schulleitungen Regelschule'!H193</f>
        <v>Rebstein</v>
      </c>
      <c r="F228" s="13" t="str">
        <f>'Schulleitungen Regelschule'!B193</f>
        <v>Frau</v>
      </c>
      <c r="G228" s="13" t="str">
        <f>'Schulleitungen Regelschule'!C193</f>
        <v>Eveline</v>
      </c>
      <c r="H228" s="13" t="str">
        <f>'Schulleitungen Regelschule'!D193</f>
        <v>Pfister</v>
      </c>
      <c r="I228" s="13" t="e">
        <f>'Schulleitungen Regelschule'!#REF!</f>
        <v>#REF!</v>
      </c>
      <c r="J228" s="13" t="e">
        <f>'Schulleitungen Regelschule'!#REF!</f>
        <v>#REF!</v>
      </c>
      <c r="K228" s="13" t="str">
        <f>'Schulleitungen Regelschule'!I193</f>
        <v>epfisteratpsrebstein.ch</v>
      </c>
      <c r="L228" s="13" t="str">
        <f>'Schulleitungen Regelschule'!J193</f>
        <v>72</v>
      </c>
      <c r="M228" s="13" t="str">
        <f>'Schulleitungen Regelschule'!K193</f>
        <v>Schulleitung KG/PS</v>
      </c>
      <c r="N228" s="13" t="e">
        <f>'Schulleitungen Regelschule'!#REF!</f>
        <v>#REF!</v>
      </c>
      <c r="O228" s="13" t="e">
        <f>'Schulleitungen Regelschule'!#REF!</f>
        <v>#REF!</v>
      </c>
      <c r="P228" s="13" t="e">
        <f>'Schulleitungen Regelschule'!#REF!</f>
        <v>#REF!</v>
      </c>
      <c r="Q228" s="13" t="str">
        <f>'Schulleitungen Regelschule'!L193</f>
        <v>Rheintal</v>
      </c>
      <c r="R228" s="25" t="e">
        <f>'Schulleitungen Regelschule'!#REF!</f>
        <v>#REF!</v>
      </c>
      <c r="S228" s="25" t="e">
        <f>'Schulleitungen Regelschule'!#REF!</f>
        <v>#REF!</v>
      </c>
      <c r="T228" s="226">
        <v>45</v>
      </c>
      <c r="U228" s="114"/>
      <c r="V228" s="108"/>
      <c r="W228" s="17" t="s">
        <v>2260</v>
      </c>
      <c r="X228" s="17"/>
      <c r="Y228" s="17"/>
    </row>
    <row r="229" spans="1:25" ht="16.5" customHeight="1">
      <c r="A229" s="18" t="str">
        <f>Schulpräsidien!B61</f>
        <v>Rebstein (PS)</v>
      </c>
      <c r="B229" s="18" t="str">
        <f>Schulpräsidien!F61</f>
        <v>Primarschulgemeinde Rebstein Schulverwaltung</v>
      </c>
      <c r="C229" s="18" t="str">
        <f>Schulpräsidien!G61</f>
        <v>Alte Landstrasse 75</v>
      </c>
      <c r="D229" s="18" t="str">
        <f>Schulpräsidien!I61</f>
        <v>9445</v>
      </c>
      <c r="E229" s="18" t="str">
        <f>Schulpräsidien!J61</f>
        <v>Rebstein</v>
      </c>
      <c r="F229" s="18" t="str">
        <f>Schulpräsidien!C61</f>
        <v>Frau</v>
      </c>
      <c r="G229" s="18" t="str">
        <f>Schulpräsidien!D61</f>
        <v>Nicole</v>
      </c>
      <c r="H229" s="18" t="str">
        <f>Schulpräsidien!E61</f>
        <v>Ledergerber</v>
      </c>
      <c r="I229" s="18"/>
      <c r="J229" s="18"/>
      <c r="K229" s="19" t="str">
        <f>Schulpräsidien!M61</f>
        <v>nledergerber@psrebstein.ch</v>
      </c>
      <c r="L229" s="19" t="str">
        <f>Schulpräsidien!N61</f>
        <v>50</v>
      </c>
      <c r="M229" s="19" t="str">
        <f>Schulpräsidien!O61</f>
        <v>Schulratspräsidentin PS</v>
      </c>
      <c r="N229" s="19">
        <f>Schulpräsidien!P61</f>
        <v>0</v>
      </c>
      <c r="O229" s="19" t="str">
        <f>Schulpräsidien!U61</f>
        <v>26.1</v>
      </c>
      <c r="P229" s="19" t="str">
        <f>Schulpräsidien!V61</f>
        <v>3</v>
      </c>
      <c r="Q229" s="19" t="str">
        <f>Schulpräsidien!W61</f>
        <v>Rheintal</v>
      </c>
      <c r="R229" s="26"/>
      <c r="S229" s="26"/>
      <c r="T229" s="116" t="s">
        <v>140</v>
      </c>
      <c r="U229" s="114"/>
      <c r="V229" s="110"/>
      <c r="W229" s="20"/>
      <c r="X229" s="20"/>
      <c r="Y229" s="20" t="s">
        <v>2260</v>
      </c>
    </row>
    <row r="230" spans="1:25" ht="16.5" customHeight="1">
      <c r="A230" s="13" t="str">
        <f>'Schulleitungen Regelschule'!A194</f>
        <v>Rebstein-Marbach (OS)</v>
      </c>
      <c r="B230" s="13" t="e">
        <f>'Schulleitungen Regelschule'!#REF!</f>
        <v>#REF!</v>
      </c>
      <c r="C230" s="13" t="e">
        <f>'Schulleitungen Regelschule'!#REF!</f>
        <v>#REF!</v>
      </c>
      <c r="D230" s="13" t="e">
        <f>'Schulleitungen Regelschule'!#REF!</f>
        <v>#REF!</v>
      </c>
      <c r="E230" s="13" t="e">
        <f>'Schulleitungen Regelschule'!#REF!</f>
        <v>#REF!</v>
      </c>
      <c r="F230" s="13" t="str">
        <f>'Schulleitungen Regelschule'!B194</f>
        <v>Herr</v>
      </c>
      <c r="G230" s="13" t="str">
        <f>'Schulleitungen Regelschule'!C194</f>
        <v>Jürg</v>
      </c>
      <c r="H230" s="13" t="str">
        <f>'Schulleitungen Regelschule'!D194</f>
        <v>Germann</v>
      </c>
      <c r="I230" s="13" t="e">
        <f>'Schulleitungen Regelschule'!#REF!</f>
        <v>#REF!</v>
      </c>
      <c r="J230" s="13" t="e">
        <f>'Schulleitungen Regelschule'!#REF!</f>
        <v>#REF!</v>
      </c>
      <c r="K230" s="13" t="str">
        <f>'Schulleitungen Regelschule'!I194</f>
        <v>jgermannatosrema.ch</v>
      </c>
      <c r="L230" s="13" t="str">
        <f>'Schulleitungen Regelschule'!J194</f>
        <v>73</v>
      </c>
      <c r="M230" s="13" t="str">
        <f>'Schulleitungen Regelschule'!K194</f>
        <v>Schulleitung OS</v>
      </c>
      <c r="N230" s="13" t="e">
        <f>'Schulleitungen Regelschule'!#REF!</f>
        <v>#REF!</v>
      </c>
      <c r="O230" s="13" t="e">
        <f>'Schulleitungen Regelschule'!#REF!</f>
        <v>#REF!</v>
      </c>
      <c r="P230" s="13" t="e">
        <f>'Schulleitungen Regelschule'!#REF!</f>
        <v>#REF!</v>
      </c>
      <c r="Q230" s="13" t="str">
        <f>'Schulleitungen Regelschule'!L194</f>
        <v>Rheintal</v>
      </c>
      <c r="R230" s="25" t="e">
        <f>'Schulleitungen Regelschule'!#REF!</f>
        <v>#REF!</v>
      </c>
      <c r="S230" s="25" t="e">
        <f>'Schulleitungen Regelschule'!#REF!</f>
        <v>#REF!</v>
      </c>
      <c r="T230" s="226">
        <v>8</v>
      </c>
      <c r="U230" s="114"/>
      <c r="V230" s="108"/>
      <c r="W230" s="17" t="s">
        <v>2260</v>
      </c>
      <c r="X230" s="17"/>
      <c r="Y230" s="17"/>
    </row>
    <row r="231" spans="1:25" ht="16.5" customHeight="1">
      <c r="A231" s="18" t="str">
        <f>Schulpräsidien!B62</f>
        <v>Rebstein-Marbach (OS)</v>
      </c>
      <c r="B231" s="18" t="str">
        <f>Schulpräsidien!F62</f>
        <v xml:space="preserve">OS-Schulgemeinde Rebstein-Marbach </v>
      </c>
      <c r="C231" s="18" t="str">
        <f>Schulpräsidien!G62</f>
        <v>Ergetenstrasse 40</v>
      </c>
      <c r="D231" s="18" t="str">
        <f>Schulpräsidien!I62</f>
        <v>9445</v>
      </c>
      <c r="E231" s="18" t="str">
        <f>Schulpräsidien!J62</f>
        <v>Rebstein</v>
      </c>
      <c r="F231" s="18" t="str">
        <f>Schulpräsidien!C62</f>
        <v>Herr</v>
      </c>
      <c r="G231" s="18" t="str">
        <f>Schulpräsidien!D62</f>
        <v>Marcel</v>
      </c>
      <c r="H231" s="18" t="str">
        <f>Schulpräsidien!E62</f>
        <v>Walser</v>
      </c>
      <c r="I231" s="18"/>
      <c r="J231" s="18"/>
      <c r="K231" s="19" t="str">
        <f>Schulpräsidien!M62</f>
        <v>mwalser@osrema.ch</v>
      </c>
      <c r="L231" s="19" t="str">
        <f>Schulpräsidien!N62</f>
        <v>51</v>
      </c>
      <c r="M231" s="19" t="str">
        <f>Schulpräsidien!O62</f>
        <v>Schulratspräsident OS</v>
      </c>
      <c r="N231" s="19">
        <f>Schulpräsidien!P62</f>
        <v>0</v>
      </c>
      <c r="O231" s="19" t="str">
        <f>Schulpräsidien!U62</f>
        <v>26.2</v>
      </c>
      <c r="P231" s="19" t="str">
        <f>Schulpräsidien!V62</f>
        <v>3</v>
      </c>
      <c r="Q231" s="19" t="str">
        <f>Schulpräsidien!W62</f>
        <v>Rheintal</v>
      </c>
      <c r="R231" s="26"/>
      <c r="S231" s="26"/>
      <c r="T231" s="116" t="s">
        <v>1411</v>
      </c>
      <c r="U231" s="114"/>
      <c r="V231" s="110"/>
      <c r="W231" s="20"/>
      <c r="X231" s="20"/>
      <c r="Y231" s="20" t="s">
        <v>2260</v>
      </c>
    </row>
    <row r="232" spans="1:25" ht="16.5" customHeight="1">
      <c r="A232" s="344" t="str">
        <f>Schulverwaltung!A60</f>
        <v>Rebstein-Marbach (OS)</v>
      </c>
      <c r="B232" s="344" t="str">
        <f>Schulverwaltung!E60</f>
        <v xml:space="preserve">OS-Schulgemeinde Rebstein-Marbach </v>
      </c>
      <c r="C232" s="344" t="str">
        <f>Schulverwaltung!F60</f>
        <v>Ergetenstrasse 40</v>
      </c>
      <c r="D232" s="344" t="str">
        <f>Schulverwaltung!H60</f>
        <v>9445</v>
      </c>
      <c r="E232" s="344" t="str">
        <f>Schulverwaltung!I60</f>
        <v>Rebstein</v>
      </c>
      <c r="F232" s="344" t="str">
        <f>Schulverwaltung!B60</f>
        <v>Herr</v>
      </c>
      <c r="G232" s="344" t="str">
        <f>Schulverwaltung!C60</f>
        <v>Karsten</v>
      </c>
      <c r="H232" s="344" t="str">
        <f>Schulverwaltung!D60</f>
        <v>Zünd</v>
      </c>
      <c r="I232" s="344"/>
      <c r="J232" s="344"/>
      <c r="K232" s="344" t="str">
        <f>Schulverwaltung!L60</f>
        <v>sekretariat@osrema.ch</v>
      </c>
      <c r="L232" s="344" t="str">
        <f>Schulverwaltung!M60</f>
        <v>61</v>
      </c>
      <c r="M232" s="344" t="str">
        <f>Schulverwaltung!N60</f>
        <v>Schulsekretär OS</v>
      </c>
      <c r="N232" s="344" t="str">
        <f>Schulverwaltung!O60</f>
        <v>071 777 37 20</v>
      </c>
      <c r="O232" s="344" t="str">
        <f>Schulverwaltung!P60</f>
        <v>26.2</v>
      </c>
      <c r="P232" s="344" t="str">
        <f>Schulverwaltung!Q60</f>
        <v>3</v>
      </c>
      <c r="Q232" s="344" t="str">
        <f>Schulverwaltung!R60</f>
        <v>Rheintal</v>
      </c>
      <c r="R232" s="345"/>
      <c r="S232" s="345"/>
      <c r="T232" s="346">
        <v>6</v>
      </c>
      <c r="U232" s="347"/>
      <c r="V232" s="108"/>
      <c r="W232" s="349"/>
      <c r="X232" s="349" t="s">
        <v>2260</v>
      </c>
      <c r="Y232" s="349"/>
    </row>
    <row r="233" spans="1:25" ht="16.5" customHeight="1">
      <c r="A233" s="13" t="str">
        <f>'Schulleitungen Regelschule'!A195</f>
        <v>Rheineck</v>
      </c>
      <c r="B233" s="13" t="e">
        <f>'Schulleitungen Regelschule'!#REF!</f>
        <v>#REF!</v>
      </c>
      <c r="C233" s="13" t="e">
        <f>'Schulleitungen Regelschule'!#REF!</f>
        <v>#REF!</v>
      </c>
      <c r="D233" s="13" t="e">
        <f>'Schulleitungen Regelschule'!#REF!</f>
        <v>#REF!</v>
      </c>
      <c r="E233" s="13" t="e">
        <f>'Schulleitungen Regelschule'!#REF!</f>
        <v>#REF!</v>
      </c>
      <c r="F233" s="13" t="str">
        <f>'Schulleitungen Regelschule'!B195</f>
        <v>Frau</v>
      </c>
      <c r="G233" s="13" t="str">
        <f>'Schulleitungen Regelschule'!C195</f>
        <v xml:space="preserve">Nathalie </v>
      </c>
      <c r="H233" s="13" t="str">
        <f>'Schulleitungen Regelschule'!D195</f>
        <v>Meier</v>
      </c>
      <c r="I233" s="13" t="e">
        <f>'Schulleitungen Regelschule'!#REF!</f>
        <v>#REF!</v>
      </c>
      <c r="J233" s="13" t="e">
        <f>'Schulleitungen Regelschule'!#REF!</f>
        <v>#REF!</v>
      </c>
      <c r="K233" s="13" t="str">
        <f>'Schulleitungen Regelschule'!I195</f>
        <v>nathalie.meieratschulerheineck.ch</v>
      </c>
      <c r="L233" s="13" t="str">
        <f>'Schulleitungen Regelschule'!J195</f>
        <v>73</v>
      </c>
      <c r="M233" s="13" t="str">
        <f>'Schulleitungen Regelschule'!K195</f>
        <v>Schulleitung OS</v>
      </c>
      <c r="N233" s="13" t="e">
        <f>'Schulleitungen Regelschule'!#REF!</f>
        <v>#REF!</v>
      </c>
      <c r="O233" s="13" t="e">
        <f>'Schulleitungen Regelschule'!#REF!</f>
        <v>#REF!</v>
      </c>
      <c r="P233" s="13" t="e">
        <f>'Schulleitungen Regelschule'!#REF!</f>
        <v>#REF!</v>
      </c>
      <c r="Q233" s="13" t="str">
        <f>'Schulleitungen Regelschule'!L195</f>
        <v>Rheintal</v>
      </c>
      <c r="R233" s="25" t="e">
        <f>'Schulleitungen Regelschule'!#REF!</f>
        <v>#REF!</v>
      </c>
      <c r="S233" s="25" t="e">
        <f>'Schulleitungen Regelschule'!#REF!</f>
        <v>#REF!</v>
      </c>
      <c r="T233" s="226">
        <v>30</v>
      </c>
      <c r="U233" s="114">
        <v>15</v>
      </c>
      <c r="V233" s="108"/>
      <c r="W233" s="17" t="s">
        <v>2260</v>
      </c>
      <c r="X233" s="17"/>
      <c r="Y233" s="17"/>
    </row>
    <row r="234" spans="1:25" ht="18">
      <c r="A234" s="13" t="str">
        <f>'Schulleitungen Regelschule'!A196</f>
        <v>Rheineck</v>
      </c>
      <c r="B234" s="13" t="e">
        <f>'Schulleitungen Regelschule'!#REF!</f>
        <v>#REF!</v>
      </c>
      <c r="C234" s="13" t="e">
        <f>'Schulleitungen Regelschule'!#REF!</f>
        <v>#REF!</v>
      </c>
      <c r="D234" s="13" t="e">
        <f>'Schulleitungen Regelschule'!#REF!</f>
        <v>#REF!</v>
      </c>
      <c r="E234" s="13" t="e">
        <f>'Schulleitungen Regelschule'!#REF!</f>
        <v>#REF!</v>
      </c>
      <c r="F234" s="13" t="str">
        <f>'Schulleitungen Regelschule'!B196</f>
        <v>Herr</v>
      </c>
      <c r="G234" s="13" t="str">
        <f>'Schulleitungen Regelschule'!C196</f>
        <v>Björn</v>
      </c>
      <c r="H234" s="13" t="str">
        <f>'Schulleitungen Regelschule'!D196</f>
        <v>Dokter</v>
      </c>
      <c r="I234" s="13" t="e">
        <f>'Schulleitungen Regelschule'!#REF!</f>
        <v>#REF!</v>
      </c>
      <c r="J234" s="13" t="e">
        <f>'Schulleitungen Regelschule'!#REF!</f>
        <v>#REF!</v>
      </c>
      <c r="K234" s="13" t="str">
        <f>'Schulleitungen Regelschule'!I196</f>
        <v>bjoern.dokteratschulerheineck.ch</v>
      </c>
      <c r="L234" s="13" t="str">
        <f>'Schulleitungen Regelschule'!J196</f>
        <v>72</v>
      </c>
      <c r="M234" s="13" t="str">
        <f>'Schulleitungen Regelschule'!K196</f>
        <v>Schulleitung KG/PS</v>
      </c>
      <c r="N234" s="13" t="e">
        <f>'Schulleitungen Regelschule'!#REF!</f>
        <v>#REF!</v>
      </c>
      <c r="O234" s="13" t="e">
        <f>'Schulleitungen Regelschule'!#REF!</f>
        <v>#REF!</v>
      </c>
      <c r="P234" s="13" t="e">
        <f>'Schulleitungen Regelschule'!#REF!</f>
        <v>#REF!</v>
      </c>
      <c r="Q234" s="13" t="str">
        <f>'Schulleitungen Regelschule'!L196</f>
        <v>Rheintal</v>
      </c>
      <c r="R234" s="25" t="e">
        <f>'Schulleitungen Regelschule'!#REF!</f>
        <v>#REF!</v>
      </c>
      <c r="S234" s="25" t="e">
        <f>'Schulleitungen Regelschule'!#REF!</f>
        <v>#REF!</v>
      </c>
      <c r="T234" s="226">
        <v>15</v>
      </c>
      <c r="U234" s="114"/>
      <c r="V234" s="108"/>
      <c r="W234" s="17" t="s">
        <v>2260</v>
      </c>
      <c r="X234" s="17"/>
      <c r="Y234" s="17"/>
    </row>
    <row r="235" spans="1:25" ht="18">
      <c r="A235" s="18" t="str">
        <f>Schulpräsidien!B63</f>
        <v>Rheineck (EG)</v>
      </c>
      <c r="B235" s="18" t="str">
        <f>Schulpräsidien!F63</f>
        <v xml:space="preserve">Stadt Rheineck </v>
      </c>
      <c r="C235" s="18" t="str">
        <f>Schulpräsidien!G63</f>
        <v>Hauptstrasse 21</v>
      </c>
      <c r="D235" s="18" t="str">
        <f>Schulpräsidien!I63</f>
        <v>9424</v>
      </c>
      <c r="E235" s="18" t="str">
        <f>Schulpräsidien!J63</f>
        <v>Rheineck</v>
      </c>
      <c r="F235" s="18" t="str">
        <f>Schulpräsidien!C63</f>
        <v>Frau</v>
      </c>
      <c r="G235" s="18" t="str">
        <f>Schulpräsidien!D63</f>
        <v>Angelika</v>
      </c>
      <c r="H235" s="18" t="str">
        <f>Schulpräsidien!E63</f>
        <v>Margadant-König</v>
      </c>
      <c r="I235" s="18"/>
      <c r="J235" s="18"/>
      <c r="K235" s="19" t="str">
        <f>Schulpräsidien!M63</f>
        <v>angelika.margadant@schulerheineck.ch</v>
      </c>
      <c r="L235" s="19" t="str">
        <f>Schulpräsidien!N63</f>
        <v>53</v>
      </c>
      <c r="M235" s="19" t="str">
        <f>Schulpräsidien!O63</f>
        <v>Schulratspräsidentin Gmde</v>
      </c>
      <c r="N235" s="19" t="str">
        <f>Schulpräsidien!P63</f>
        <v>071 292 49 19</v>
      </c>
      <c r="O235" s="19" t="str">
        <f>Schulpräsidien!U63</f>
        <v>19</v>
      </c>
      <c r="P235" s="19" t="str">
        <f>Schulpräsidien!V63</f>
        <v>3</v>
      </c>
      <c r="Q235" s="19" t="str">
        <f>Schulpräsidien!W63</f>
        <v>Rheintal</v>
      </c>
      <c r="R235" s="26"/>
      <c r="S235" s="26"/>
      <c r="T235" s="116" t="s">
        <v>140</v>
      </c>
      <c r="U235" s="114"/>
      <c r="V235" s="110"/>
      <c r="W235" s="20"/>
      <c r="X235" s="20"/>
      <c r="Y235" s="20" t="s">
        <v>2260</v>
      </c>
    </row>
    <row r="236" spans="1:25" ht="18">
      <c r="A236" s="13" t="str">
        <f>'Schulleitungen Regelschule'!A199</f>
        <v>Rorschach</v>
      </c>
      <c r="B236" s="13" t="str">
        <f>'Schulleitungen Regelschule'!E199</f>
        <v xml:space="preserve">Mühletobelschulhaus </v>
      </c>
      <c r="C236" s="13" t="str">
        <f>'Schulleitungen Regelschule'!F199</f>
        <v>Mühletobelstrasse 69</v>
      </c>
      <c r="D236" s="13" t="str">
        <f>'Schulleitungen Regelschule'!G199</f>
        <v>9400</v>
      </c>
      <c r="E236" s="13" t="str">
        <f>'Schulleitungen Regelschule'!H199</f>
        <v>Rorschach</v>
      </c>
      <c r="F236" s="13" t="str">
        <f>'Schulleitungen Regelschule'!B199</f>
        <v>Frau</v>
      </c>
      <c r="G236" s="13" t="str">
        <f>'Schulleitungen Regelschule'!C199</f>
        <v>Katrin</v>
      </c>
      <c r="H236" s="13" t="str">
        <f>'Schulleitungen Regelschule'!D199</f>
        <v>Zürcher</v>
      </c>
      <c r="I236" s="13" t="e">
        <f>'Schulleitungen Regelschule'!#REF!</f>
        <v>#REF!</v>
      </c>
      <c r="J236" s="13" t="e">
        <f>'Schulleitungen Regelschule'!#REF!</f>
        <v>#REF!</v>
      </c>
      <c r="K236" s="13" t="str">
        <f>'Schulleitungen Regelschule'!I199</f>
        <v>katrin.zuercheratschule.rorschach.ch</v>
      </c>
      <c r="L236" s="13" t="str">
        <f>'Schulleitungen Regelschule'!J199</f>
        <v>72</v>
      </c>
      <c r="M236" s="13" t="str">
        <f>'Schulleitungen Regelschule'!K199</f>
        <v>Schulleitung KG/PS</v>
      </c>
      <c r="N236" s="13" t="e">
        <f>'Schulleitungen Regelschule'!#REF!</f>
        <v>#REF!</v>
      </c>
      <c r="O236" s="13" t="e">
        <f>'Schulleitungen Regelschule'!#REF!</f>
        <v>#REF!</v>
      </c>
      <c r="P236" s="13" t="e">
        <f>'Schulleitungen Regelschule'!#REF!</f>
        <v>#REF!</v>
      </c>
      <c r="Q236" s="13" t="str">
        <f>'Schulleitungen Regelschule'!L199</f>
        <v>Rorschach</v>
      </c>
      <c r="R236" s="25" t="e">
        <f>'Schulleitungen Regelschule'!#REF!</f>
        <v>#REF!</v>
      </c>
      <c r="S236" s="25" t="e">
        <f>'Schulleitungen Regelschule'!#REF!</f>
        <v>#REF!</v>
      </c>
      <c r="T236" s="226">
        <v>20</v>
      </c>
      <c r="U236" s="114"/>
      <c r="V236" s="108"/>
      <c r="W236" s="17" t="s">
        <v>2260</v>
      </c>
      <c r="X236" s="17"/>
      <c r="Y236" s="17"/>
    </row>
    <row r="237" spans="1:25" ht="16.5" customHeight="1">
      <c r="A237" s="13" t="str">
        <f>'Schulleitungen Regelschule'!A198</f>
        <v>Rorschach</v>
      </c>
      <c r="B237" s="13" t="str">
        <f>'Schulleitungen Regelschule'!E198</f>
        <v xml:space="preserve">Pestalozzischulhaus </v>
      </c>
      <c r="C237" s="13" t="str">
        <f>'Schulleitungen Regelschule'!F198</f>
        <v>Reitbahnstrasse 48</v>
      </c>
      <c r="D237" s="13" t="str">
        <f>'Schulleitungen Regelschule'!G198</f>
        <v>9400</v>
      </c>
      <c r="E237" s="13" t="str">
        <f>'Schulleitungen Regelschule'!H198</f>
        <v>Rorschach</v>
      </c>
      <c r="F237" s="13" t="str">
        <f>'Schulleitungen Regelschule'!B198</f>
        <v>Herr</v>
      </c>
      <c r="G237" s="13" t="str">
        <f>'Schulleitungen Regelschule'!C198</f>
        <v>Michael</v>
      </c>
      <c r="H237" s="13" t="str">
        <f>'Schulleitungen Regelschule'!D198</f>
        <v>Steinmeier</v>
      </c>
      <c r="I237" s="13" t="e">
        <f>'Schulleitungen Regelschule'!#REF!</f>
        <v>#REF!</v>
      </c>
      <c r="J237" s="13" t="e">
        <f>'Schulleitungen Regelschule'!#REF!</f>
        <v>#REF!</v>
      </c>
      <c r="K237" s="13" t="str">
        <f>'Schulleitungen Regelschule'!I198</f>
        <v>michael.steinmeieratschule.rorschach.ch</v>
      </c>
      <c r="L237" s="13" t="str">
        <f>'Schulleitungen Regelschule'!J198</f>
        <v>72</v>
      </c>
      <c r="M237" s="13" t="str">
        <f>'Schulleitungen Regelschule'!K198</f>
        <v>Schulleitung KG/PS</v>
      </c>
      <c r="N237" s="13" t="e">
        <f>'Schulleitungen Regelschule'!#REF!</f>
        <v>#REF!</v>
      </c>
      <c r="O237" s="13" t="e">
        <f>'Schulleitungen Regelschule'!#REF!</f>
        <v>#REF!</v>
      </c>
      <c r="P237" s="13" t="e">
        <f>'Schulleitungen Regelschule'!#REF!</f>
        <v>#REF!</v>
      </c>
      <c r="Q237" s="13" t="str">
        <f>'Schulleitungen Regelschule'!L198</f>
        <v>Rorschach</v>
      </c>
      <c r="R237" s="25" t="e">
        <f>'Schulleitungen Regelschule'!#REF!</f>
        <v>#REF!</v>
      </c>
      <c r="S237" s="25" t="e">
        <f>'Schulleitungen Regelschule'!#REF!</f>
        <v>#REF!</v>
      </c>
      <c r="T237" s="226">
        <v>20</v>
      </c>
      <c r="U237" s="114"/>
      <c r="V237" s="108"/>
      <c r="W237" s="17" t="s">
        <v>2260</v>
      </c>
      <c r="X237" s="17"/>
      <c r="Y237" s="17"/>
    </row>
    <row r="238" spans="1:25" ht="15.75" customHeight="1">
      <c r="A238" s="18" t="str">
        <f>Schulpräsidien!B64</f>
        <v>Rorschach (EG)</v>
      </c>
      <c r="B238" s="18" t="str">
        <f>Schulpräsidien!F64</f>
        <v xml:space="preserve">Schule der Stadt Rorschach </v>
      </c>
      <c r="C238" s="18" t="str">
        <f>Schulpräsidien!G64</f>
        <v>Kirchstrasse 6</v>
      </c>
      <c r="D238" s="18" t="str">
        <f>Schulpräsidien!I64</f>
        <v>9400</v>
      </c>
      <c r="E238" s="18" t="str">
        <f>Schulpräsidien!J64</f>
        <v>Rorschach</v>
      </c>
      <c r="F238" s="18" t="str">
        <f>Schulpräsidien!C64</f>
        <v>Herr</v>
      </c>
      <c r="G238" s="18" t="str">
        <f>Schulpräsidien!D64</f>
        <v>Guido</v>
      </c>
      <c r="H238" s="18" t="str">
        <f>Schulpräsidien!E64</f>
        <v>Etterlin</v>
      </c>
      <c r="I238" s="18"/>
      <c r="J238" s="18"/>
      <c r="K238" s="19" t="str">
        <f>Schulpräsidien!M64</f>
        <v>guido.etterlin@rorschach.ch</v>
      </c>
      <c r="L238" s="19" t="str">
        <f>Schulpräsidien!N64</f>
        <v>53</v>
      </c>
      <c r="M238" s="19" t="str">
        <f>Schulpräsidien!O64</f>
        <v>Schulratspräsident Gmde</v>
      </c>
      <c r="N238" s="19" t="str">
        <f>Schulpräsidien!P64</f>
        <v>071 844 21 82</v>
      </c>
      <c r="O238" s="19" t="str">
        <f>Schulpräsidien!U64</f>
        <v>17</v>
      </c>
      <c r="P238" s="19" t="str">
        <f>Schulpräsidien!V64</f>
        <v>2</v>
      </c>
      <c r="Q238" s="19" t="str">
        <f>Schulpräsidien!W64</f>
        <v>Rorschach</v>
      </c>
      <c r="R238" s="26"/>
      <c r="S238" s="26"/>
      <c r="T238" s="116" t="s">
        <v>140</v>
      </c>
      <c r="U238" s="114"/>
      <c r="V238" s="110"/>
      <c r="W238" s="20"/>
      <c r="X238" s="20"/>
      <c r="Y238" s="20" t="s">
        <v>2260</v>
      </c>
    </row>
    <row r="239" spans="1:25" ht="15.75" customHeight="1">
      <c r="A239" s="13" t="str">
        <f>'Schulleitungen Regelschule'!A200</f>
        <v>Rorschach</v>
      </c>
      <c r="B239" s="13" t="str">
        <f>'Schulleitungen Regelschule'!E200</f>
        <v>Schulhaus Kreuzacker</v>
      </c>
      <c r="C239" s="13" t="str">
        <f>'Schulleitungen Regelschule'!F200</f>
        <v>Waisenhausstrasse 3</v>
      </c>
      <c r="D239" s="13" t="str">
        <f>'Schulleitungen Regelschule'!G200</f>
        <v>9400</v>
      </c>
      <c r="E239" s="13" t="str">
        <f>'Schulleitungen Regelschule'!H200</f>
        <v>Rorschach</v>
      </c>
      <c r="F239" s="13" t="str">
        <f>'Schulleitungen Regelschule'!B200</f>
        <v>Herr</v>
      </c>
      <c r="G239" s="13" t="str">
        <f>'Schulleitungen Regelschule'!C200</f>
        <v>Daniel</v>
      </c>
      <c r="H239" s="13" t="str">
        <f>'Schulleitungen Regelschule'!D200</f>
        <v>Vorburger</v>
      </c>
      <c r="I239" s="13" t="e">
        <f>'Schulleitungen Regelschule'!#REF!</f>
        <v>#REF!</v>
      </c>
      <c r="J239" s="13" t="e">
        <f>'Schulleitungen Regelschule'!#REF!</f>
        <v>#REF!</v>
      </c>
      <c r="K239" s="13" t="str">
        <f>'Schulleitungen Regelschule'!I200</f>
        <v>daniel.vorburgeratschule.rorschach.ch</v>
      </c>
      <c r="L239" s="13" t="str">
        <f>'Schulleitungen Regelschule'!J200</f>
        <v>73</v>
      </c>
      <c r="M239" s="13" t="str">
        <f>'Schulleitungen Regelschule'!K200</f>
        <v>Schulleitung OS</v>
      </c>
      <c r="N239" s="13" t="e">
        <f>'Schulleitungen Regelschule'!#REF!</f>
        <v>#REF!</v>
      </c>
      <c r="O239" s="13" t="e">
        <f>'Schulleitungen Regelschule'!#REF!</f>
        <v>#REF!</v>
      </c>
      <c r="P239" s="13" t="e">
        <f>'Schulleitungen Regelschule'!#REF!</f>
        <v>#REF!</v>
      </c>
      <c r="Q239" s="13" t="str">
        <f>'Schulleitungen Regelschule'!L200</f>
        <v>Rorschach</v>
      </c>
      <c r="R239" s="25" t="e">
        <f>'Schulleitungen Regelschule'!#REF!</f>
        <v>#REF!</v>
      </c>
      <c r="S239" s="25" t="e">
        <f>'Schulleitungen Regelschule'!#REF!</f>
        <v>#REF!</v>
      </c>
      <c r="T239" s="226">
        <v>20</v>
      </c>
      <c r="U239" s="114"/>
      <c r="V239" s="108"/>
      <c r="W239" s="17" t="s">
        <v>2260</v>
      </c>
      <c r="X239" s="17"/>
      <c r="Y239" s="17"/>
    </row>
    <row r="240" spans="1:25" ht="15.75" customHeight="1">
      <c r="A240" s="18" t="str">
        <f>Schulpräsidien!B65</f>
        <v>Rorschacherberg (EG)</v>
      </c>
      <c r="B240" s="18" t="str">
        <f>Schulpräsidien!F65</f>
        <v xml:space="preserve">Gemeinde Rorschacherberg </v>
      </c>
      <c r="C240" s="18" t="str">
        <f>Schulpräsidien!G65</f>
        <v>Goldacherstrasse 67</v>
      </c>
      <c r="D240" s="18" t="str">
        <f>Schulpräsidien!I65</f>
        <v>9404</v>
      </c>
      <c r="E240" s="18" t="str">
        <f>Schulpräsidien!J65</f>
        <v>Rorschacherberg</v>
      </c>
      <c r="F240" s="18" t="str">
        <f>Schulpräsidien!C65</f>
        <v>Herr</v>
      </c>
      <c r="G240" s="18" t="str">
        <f>Schulpräsidien!D65</f>
        <v>Markus</v>
      </c>
      <c r="H240" s="18" t="str">
        <f>Schulpräsidien!E65</f>
        <v>Fässler</v>
      </c>
      <c r="I240" s="18"/>
      <c r="J240" s="18"/>
      <c r="K240" s="19" t="str">
        <f>Schulpräsidien!M65</f>
        <v>markus.faessler@rorschacherberg.ch</v>
      </c>
      <c r="L240" s="19" t="str">
        <f>Schulpräsidien!N65</f>
        <v>53</v>
      </c>
      <c r="M240" s="19" t="str">
        <f>Schulpräsidien!O65</f>
        <v>Schulratspräsident Gmde</v>
      </c>
      <c r="N240" s="19">
        <f>Schulpräsidien!P65</f>
        <v>0</v>
      </c>
      <c r="O240" s="19" t="str">
        <f>Schulpräsidien!U65</f>
        <v>16</v>
      </c>
      <c r="P240" s="19" t="str">
        <f>Schulpräsidien!V65</f>
        <v>2</v>
      </c>
      <c r="Q240" s="19" t="str">
        <f>Schulpräsidien!W65</f>
        <v>Rorschach</v>
      </c>
      <c r="R240" s="26"/>
      <c r="S240" s="26"/>
      <c r="T240" s="116" t="s">
        <v>1411</v>
      </c>
      <c r="U240" s="114"/>
      <c r="V240" s="110"/>
      <c r="W240" s="20"/>
      <c r="X240" s="20"/>
      <c r="Y240" s="20" t="s">
        <v>2260</v>
      </c>
    </row>
    <row r="241" spans="1:25" ht="15.75" customHeight="1">
      <c r="A241" s="344" t="str">
        <f>Schulverwaltung!A63</f>
        <v>Rorschacherberg</v>
      </c>
      <c r="B241" s="344" t="str">
        <f>Schulverwaltung!E63</f>
        <v xml:space="preserve">Gemeinde Rorschacherberg </v>
      </c>
      <c r="C241" s="344" t="str">
        <f>Schulverwaltung!F63</f>
        <v>Goldacherstrasse 67</v>
      </c>
      <c r="D241" s="344" t="str">
        <f>Schulverwaltung!H63</f>
        <v>9404</v>
      </c>
      <c r="E241" s="344" t="str">
        <f>Schulverwaltung!I63</f>
        <v>Rorschacherberg</v>
      </c>
      <c r="F241" s="344" t="str">
        <f>Schulverwaltung!B63</f>
        <v>Herr</v>
      </c>
      <c r="G241" s="344" t="str">
        <f>Schulverwaltung!C63</f>
        <v>Manuel</v>
      </c>
      <c r="H241" s="344" t="str">
        <f>Schulverwaltung!D63</f>
        <v>Gygax</v>
      </c>
      <c r="I241" s="344"/>
      <c r="J241" s="344"/>
      <c r="K241" s="344" t="str">
        <f>Schulverwaltung!L63</f>
        <v>manuel.gygax@rorschacherberg.ch</v>
      </c>
      <c r="L241" s="344" t="str">
        <f>Schulverwaltung!M63</f>
        <v>63</v>
      </c>
      <c r="M241" s="344" t="str">
        <f>Schulverwaltung!N63</f>
        <v>Schulsekretär Gmde</v>
      </c>
      <c r="N241" s="344">
        <f>Schulverwaltung!O63</f>
        <v>0</v>
      </c>
      <c r="O241" s="344" t="str">
        <f>Schulverwaltung!P63</f>
        <v>16</v>
      </c>
      <c r="P241" s="344" t="str">
        <f>Schulverwaltung!Q63</f>
        <v>2</v>
      </c>
      <c r="Q241" s="344" t="str">
        <f>Schulverwaltung!R63</f>
        <v>Rorschach</v>
      </c>
      <c r="R241" s="345" t="e">
        <f>'Schulleitungen Regelschule'!#REF!</f>
        <v>#REF!</v>
      </c>
      <c r="S241" s="345" t="e">
        <f>'Schulleitungen Regelschule'!#REF!</f>
        <v>#REF!</v>
      </c>
      <c r="T241" s="346">
        <v>5</v>
      </c>
      <c r="U241" s="347"/>
      <c r="V241" s="108"/>
      <c r="W241" s="349"/>
      <c r="X241" s="349" t="s">
        <v>2260</v>
      </c>
      <c r="Y241" s="349"/>
    </row>
    <row r="242" spans="1:25" ht="16.5" customHeight="1">
      <c r="A242" s="97" t="str">
        <f>'Schulleitungen Regelschule'!A201</f>
        <v>Rorschacherberg</v>
      </c>
      <c r="B242" s="97" t="e">
        <f>'Schulleitungen Regelschule'!#REF!</f>
        <v>#REF!</v>
      </c>
      <c r="C242" s="97" t="e">
        <f>'Schulleitungen Regelschule'!#REF!</f>
        <v>#REF!</v>
      </c>
      <c r="D242" s="97" t="e">
        <f>'Schulleitungen Regelschule'!#REF!</f>
        <v>#REF!</v>
      </c>
      <c r="E242" s="97" t="e">
        <f>'Schulleitungen Regelschule'!#REF!</f>
        <v>#REF!</v>
      </c>
      <c r="F242" s="97" t="str">
        <f>'Schulleitungen Regelschule'!B201</f>
        <v>Herr</v>
      </c>
      <c r="G242" s="97" t="str">
        <f>'Schulleitungen Regelschule'!C201</f>
        <v>Samuel</v>
      </c>
      <c r="H242" s="97" t="str">
        <f>'Schulleitungen Regelschule'!D201</f>
        <v>Bernet</v>
      </c>
      <c r="I242" s="97" t="e">
        <f>'Schulleitungen Regelschule'!#REF!</f>
        <v>#REF!</v>
      </c>
      <c r="J242" s="97" t="e">
        <f>'Schulleitungen Regelschule'!#REF!</f>
        <v>#REF!</v>
      </c>
      <c r="K242" s="97" t="str">
        <f>'Schulleitungen Regelschule'!I201</f>
        <v>samuel.bernetatschule-rorschacherberg.ch</v>
      </c>
      <c r="L242" s="97" t="str">
        <f>'Schulleitungen Regelschule'!J201</f>
        <v>73</v>
      </c>
      <c r="M242" s="97" t="str">
        <f>'Schulleitungen Regelschule'!K201</f>
        <v>Schulleitung OS</v>
      </c>
      <c r="N242" s="97" t="e">
        <f>'Schulleitungen Regelschule'!#REF!</f>
        <v>#REF!</v>
      </c>
      <c r="O242" s="97" t="e">
        <f>'Schulleitungen Regelschule'!#REF!</f>
        <v>#REF!</v>
      </c>
      <c r="P242" s="97" t="e">
        <f>'Schulleitungen Regelschule'!#REF!</f>
        <v>#REF!</v>
      </c>
      <c r="Q242" s="97" t="str">
        <f>'Schulleitungen Regelschule'!L201</f>
        <v>Rorschach</v>
      </c>
      <c r="R242" s="97" t="e">
        <f>'Schulleitungen Regelschule'!#REF!</f>
        <v>#REF!</v>
      </c>
      <c r="S242" s="97" t="e">
        <f>'Schulleitungen Regelschule'!#REF!</f>
        <v>#REF!</v>
      </c>
      <c r="T242" s="106" t="s">
        <v>95</v>
      </c>
      <c r="U242" s="114"/>
      <c r="V242" s="110"/>
      <c r="W242" s="17" t="s">
        <v>2260</v>
      </c>
      <c r="X242" s="22"/>
      <c r="Y242" s="22"/>
    </row>
    <row r="243" spans="1:25" ht="16.5" customHeight="1">
      <c r="A243" s="97" t="str">
        <f>'Schulleitungen Regelschule'!A202</f>
        <v>Rorschacherberg</v>
      </c>
      <c r="B243" s="97" t="e">
        <f>'Schulleitungen Regelschule'!#REF!</f>
        <v>#REF!</v>
      </c>
      <c r="C243" s="97" t="e">
        <f>'Schulleitungen Regelschule'!#REF!</f>
        <v>#REF!</v>
      </c>
      <c r="D243" s="97" t="e">
        <f>'Schulleitungen Regelschule'!#REF!</f>
        <v>#REF!</v>
      </c>
      <c r="E243" s="97" t="e">
        <f>'Schulleitungen Regelschule'!#REF!</f>
        <v>#REF!</v>
      </c>
      <c r="F243" s="97" t="str">
        <f>'Schulleitungen Regelschule'!B202</f>
        <v>Herr</v>
      </c>
      <c r="G243" s="97" t="str">
        <f>'Schulleitungen Regelschule'!C202</f>
        <v>Matthias</v>
      </c>
      <c r="H243" s="97" t="str">
        <f>'Schulleitungen Regelschule'!D202</f>
        <v>Haas</v>
      </c>
      <c r="I243" s="97" t="e">
        <f>'Schulleitungen Regelschule'!#REF!</f>
        <v>#REF!</v>
      </c>
      <c r="J243" s="97" t="e">
        <f>'Schulleitungen Regelschule'!#REF!</f>
        <v>#REF!</v>
      </c>
      <c r="K243" s="97" t="str">
        <f>'Schulleitungen Regelschule'!I202</f>
        <v>matthias.haasatschule-rorschacherberg.ch</v>
      </c>
      <c r="L243" s="97" t="str">
        <f>'Schulleitungen Regelschule'!J202</f>
        <v>72</v>
      </c>
      <c r="M243" s="97" t="str">
        <f>'Schulleitungen Regelschule'!K202</f>
        <v>Schulleitung KG/PS</v>
      </c>
      <c r="N243" s="97" t="e">
        <f>'Schulleitungen Regelschule'!#REF!</f>
        <v>#REF!</v>
      </c>
      <c r="O243" s="97" t="e">
        <f>'Schulleitungen Regelschule'!#REF!</f>
        <v>#REF!</v>
      </c>
      <c r="P243" s="97" t="e">
        <f>'Schulleitungen Regelschule'!#REF!</f>
        <v>#REF!</v>
      </c>
      <c r="Q243" s="97" t="str">
        <f>'Schulleitungen Regelschule'!L202</f>
        <v>Rorschach</v>
      </c>
      <c r="R243" s="97" t="e">
        <f>'Schulleitungen Regelschule'!#REF!</f>
        <v>#REF!</v>
      </c>
      <c r="S243" s="97" t="e">
        <f>'Schulleitungen Regelschule'!#REF!</f>
        <v>#REF!</v>
      </c>
      <c r="T243" s="106" t="s">
        <v>207</v>
      </c>
      <c r="U243" s="114"/>
      <c r="V243" s="110"/>
      <c r="W243" s="17" t="s">
        <v>2260</v>
      </c>
      <c r="X243" s="22"/>
      <c r="Y243" s="22"/>
    </row>
    <row r="244" spans="1:25" ht="16.5" customHeight="1">
      <c r="A244" s="97" t="str">
        <f>'Schulleitungen Regelschule'!A203</f>
        <v>Rorschacherberg</v>
      </c>
      <c r="B244" s="97" t="e">
        <f>'Schulleitungen Regelschule'!#REF!</f>
        <v>#REF!</v>
      </c>
      <c r="C244" s="97" t="e">
        <f>'Schulleitungen Regelschule'!#REF!</f>
        <v>#REF!</v>
      </c>
      <c r="D244" s="97" t="e">
        <f>'Schulleitungen Regelschule'!#REF!</f>
        <v>#REF!</v>
      </c>
      <c r="E244" s="97" t="e">
        <f>'Schulleitungen Regelschule'!#REF!</f>
        <v>#REF!</v>
      </c>
      <c r="F244" s="97" t="str">
        <f>'Schulleitungen Regelschule'!B203</f>
        <v>Herr</v>
      </c>
      <c r="G244" s="97" t="str">
        <f>'Schulleitungen Regelschule'!C203</f>
        <v>Richard</v>
      </c>
      <c r="H244" s="97" t="str">
        <f>'Schulleitungen Regelschule'!D203</f>
        <v>Müller</v>
      </c>
      <c r="I244" s="97" t="e">
        <f>'Schulleitungen Regelschule'!#REF!</f>
        <v>#REF!</v>
      </c>
      <c r="J244" s="97" t="e">
        <f>'Schulleitungen Regelschule'!#REF!</f>
        <v>#REF!</v>
      </c>
      <c r="K244" s="97" t="str">
        <f>'Schulleitungen Regelschule'!I203</f>
        <v>richard.muelleratschule-rorschacherberg.ch</v>
      </c>
      <c r="L244" s="97" t="str">
        <f>'Schulleitungen Regelschule'!J203</f>
        <v>72</v>
      </c>
      <c r="M244" s="97" t="str">
        <f>'Schulleitungen Regelschule'!K203</f>
        <v>Schulleitung KG/PS</v>
      </c>
      <c r="N244" s="97" t="e">
        <f>'Schulleitungen Regelschule'!#REF!</f>
        <v>#REF!</v>
      </c>
      <c r="O244" s="97" t="e">
        <f>'Schulleitungen Regelschule'!#REF!</f>
        <v>#REF!</v>
      </c>
      <c r="P244" s="97" t="e">
        <f>'Schulleitungen Regelschule'!#REF!</f>
        <v>#REF!</v>
      </c>
      <c r="Q244" s="97" t="str">
        <f>'Schulleitungen Regelschule'!L203</f>
        <v>Rorschach</v>
      </c>
      <c r="R244" s="97" t="e">
        <f>'Schulleitungen Regelschule'!#REF!</f>
        <v>#REF!</v>
      </c>
      <c r="S244" s="97" t="e">
        <f>'Schulleitungen Regelschule'!#REF!</f>
        <v>#REF!</v>
      </c>
      <c r="T244" s="226" t="s">
        <v>95</v>
      </c>
      <c r="U244" s="114"/>
      <c r="V244" s="110"/>
      <c r="W244" s="17" t="s">
        <v>2260</v>
      </c>
      <c r="X244" s="22"/>
      <c r="Y244" s="22"/>
    </row>
    <row r="245" spans="1:25" ht="16.5" customHeight="1">
      <c r="A245" s="18" t="str">
        <f>Schulpräsidien!B66</f>
        <v>Rüthi (EG)</v>
      </c>
      <c r="B245" s="18" t="str">
        <f>Schulpräsidien!F66</f>
        <v xml:space="preserve">Gemeinde Rüthi </v>
      </c>
      <c r="C245" s="18" t="str">
        <f>Schulpräsidien!G66</f>
        <v>Unterfurtstrasse 11</v>
      </c>
      <c r="D245" s="18" t="str">
        <f>Schulpräsidien!I66</f>
        <v>9464</v>
      </c>
      <c r="E245" s="18" t="str">
        <f>Schulpräsidien!J66</f>
        <v>Rüthi</v>
      </c>
      <c r="F245" s="18" t="str">
        <f>Schulpräsidien!C66</f>
        <v>Herr</v>
      </c>
      <c r="G245" s="18" t="str">
        <f>Schulpräsidien!D66</f>
        <v>Daniel</v>
      </c>
      <c r="H245" s="18" t="str">
        <f>Schulpräsidien!E66</f>
        <v>Bösch</v>
      </c>
      <c r="I245" s="18"/>
      <c r="J245" s="18"/>
      <c r="K245" s="19" t="str">
        <f>Schulpräsidien!M66</f>
        <v>daniel.boesch@orschulen.ch</v>
      </c>
      <c r="L245" s="19" t="str">
        <f>Schulpräsidien!N66</f>
        <v>53</v>
      </c>
      <c r="M245" s="19" t="str">
        <f>Schulpräsidien!O66</f>
        <v>Schulratspräsident Gmde</v>
      </c>
      <c r="N245" s="19" t="str">
        <f>Schulpräsidien!P66</f>
        <v>071 787 26 75</v>
      </c>
      <c r="O245" s="19" t="str">
        <f>Schulpräsidien!U66</f>
        <v>31</v>
      </c>
      <c r="P245" s="19" t="str">
        <f>Schulpräsidien!V66</f>
        <v>3</v>
      </c>
      <c r="Q245" s="19" t="str">
        <f>Schulpräsidien!W66</f>
        <v>Rheintal</v>
      </c>
      <c r="R245" s="26"/>
      <c r="S245" s="26"/>
      <c r="T245" s="116" t="s">
        <v>140</v>
      </c>
      <c r="U245" s="114"/>
      <c r="V245" s="110"/>
      <c r="W245" s="20"/>
      <c r="X245" s="20"/>
      <c r="Y245" s="20" t="s">
        <v>2260</v>
      </c>
    </row>
    <row r="246" spans="1:25" ht="16.5" customHeight="1">
      <c r="A246" s="13" t="str">
        <f>'Schulleitungen Regelschule'!A204</f>
        <v>Rüthi (PS)</v>
      </c>
      <c r="B246" s="13" t="str">
        <f>'Schulleitungen Regelschule'!E204</f>
        <v xml:space="preserve">Primarschule Rüthi </v>
      </c>
      <c r="C246" s="13" t="str">
        <f>'Schulleitungen Regelschule'!F204</f>
        <v>Unterfurtstrasse 11</v>
      </c>
      <c r="D246" s="13" t="str">
        <f>'Schulleitungen Regelschule'!G204</f>
        <v>9464</v>
      </c>
      <c r="E246" s="13" t="str">
        <f>'Schulleitungen Regelschule'!H204</f>
        <v>Rüthi</v>
      </c>
      <c r="F246" s="13" t="str">
        <f>'Schulleitungen Regelschule'!B204</f>
        <v>Herr</v>
      </c>
      <c r="G246" s="13" t="str">
        <f>'Schulleitungen Regelschule'!C204</f>
        <v>Michael</v>
      </c>
      <c r="H246" s="13" t="str">
        <f>'Schulleitungen Regelschule'!D204</f>
        <v>Kramer</v>
      </c>
      <c r="I246" s="13" t="e">
        <f>'Schulleitungen Regelschule'!#REF!</f>
        <v>#REF!</v>
      </c>
      <c r="J246" s="13" t="e">
        <f>'Schulleitungen Regelschule'!#REF!</f>
        <v>#REF!</v>
      </c>
      <c r="K246" s="13" t="str">
        <f>'Schulleitungen Regelschule'!I204</f>
        <v>michael.krameratorschulen.ch</v>
      </c>
      <c r="L246" s="13" t="str">
        <f>'Schulleitungen Regelschule'!J204</f>
        <v>72</v>
      </c>
      <c r="M246" s="13" t="str">
        <f>'Schulleitungen Regelschule'!K204</f>
        <v>Schulleitung KG/PS</v>
      </c>
      <c r="N246" s="13" t="e">
        <f>'Schulleitungen Regelschule'!#REF!</f>
        <v>#REF!</v>
      </c>
      <c r="O246" s="13" t="e">
        <f>'Schulleitungen Regelschule'!#REF!</f>
        <v>#REF!</v>
      </c>
      <c r="P246" s="13" t="e">
        <f>'Schulleitungen Regelschule'!#REF!</f>
        <v>#REF!</v>
      </c>
      <c r="Q246" s="13" t="str">
        <f>'Schulleitungen Regelschule'!L204</f>
        <v>Rheintal</v>
      </c>
      <c r="R246" s="25" t="e">
        <f>'Schulleitungen Regelschule'!#REF!</f>
        <v>#REF!</v>
      </c>
      <c r="S246" s="25" t="e">
        <f>'Schulleitungen Regelschule'!#REF!</f>
        <v>#REF!</v>
      </c>
      <c r="T246" s="226">
        <v>26</v>
      </c>
      <c r="U246" s="114"/>
      <c r="V246" s="108"/>
      <c r="W246" s="17" t="s">
        <v>2260</v>
      </c>
      <c r="X246" s="17"/>
      <c r="Y246" s="17"/>
    </row>
    <row r="247" spans="1:25" ht="16.5" customHeight="1">
      <c r="A247" s="18" t="str">
        <f>Schulpräsidien!B67</f>
        <v>Sargans (EG)</v>
      </c>
      <c r="B247" s="18" t="str">
        <f>Schulpräsidien!F67</f>
        <v>Schule Sargans</v>
      </c>
      <c r="C247" s="18" t="str">
        <f>Schulpräsidien!G67</f>
        <v>Städtchenstrasse 45</v>
      </c>
      <c r="D247" s="18" t="str">
        <f>Schulpräsidien!I67</f>
        <v>7320</v>
      </c>
      <c r="E247" s="18" t="str">
        <f>Schulpräsidien!J67</f>
        <v>Sargans</v>
      </c>
      <c r="F247" s="18" t="str">
        <f>Schulpräsidien!C67</f>
        <v>Herr</v>
      </c>
      <c r="G247" s="18" t="str">
        <f>Schulpräsidien!D67</f>
        <v>Bernhard</v>
      </c>
      <c r="H247" s="18" t="str">
        <f>Schulpräsidien!E67</f>
        <v>Hauser</v>
      </c>
      <c r="I247" s="18"/>
      <c r="J247" s="18"/>
      <c r="K247" s="19" t="str">
        <f>Schulpräsidien!M67</f>
        <v>bernhard.hauser@phsg.ch</v>
      </c>
      <c r="L247" s="19" t="str">
        <f>Schulpräsidien!N67</f>
        <v>53</v>
      </c>
      <c r="M247" s="19" t="str">
        <f>Schulpräsidien!O67</f>
        <v>Schulratspräsident Gmde</v>
      </c>
      <c r="N247" s="19" t="str">
        <f>Schulpräsidien!P67</f>
        <v>071 858 71 20</v>
      </c>
      <c r="O247" s="19" t="str">
        <f>Schulpräsidien!U67</f>
        <v>38</v>
      </c>
      <c r="P247" s="19" t="str">
        <f>Schulpräsidien!V67</f>
        <v>5</v>
      </c>
      <c r="Q247" s="19" t="str">
        <f>Schulpräsidien!W67</f>
        <v>Sarganserland</v>
      </c>
      <c r="R247" s="26"/>
      <c r="S247" s="26"/>
      <c r="T247" s="116" t="s">
        <v>1411</v>
      </c>
      <c r="U247" s="114"/>
      <c r="V247" s="110"/>
      <c r="W247" s="20"/>
      <c r="X247" s="20"/>
      <c r="Y247" s="20" t="s">
        <v>2260</v>
      </c>
    </row>
    <row r="248" spans="1:25" ht="16.5" customHeight="1">
      <c r="A248" s="344" t="str">
        <f>Schulverwaltung!A65</f>
        <v>Sargans</v>
      </c>
      <c r="B248" s="344" t="str">
        <f>Schulverwaltung!E65</f>
        <v>Schulsekretariat Sargans</v>
      </c>
      <c r="C248" s="344" t="str">
        <f>Schulverwaltung!F65</f>
        <v>Städtchenstrasse 45</v>
      </c>
      <c r="D248" s="344" t="str">
        <f>Schulverwaltung!H65</f>
        <v>7320</v>
      </c>
      <c r="E248" s="344" t="str">
        <f>Schulverwaltung!I65</f>
        <v>Sargans</v>
      </c>
      <c r="F248" s="344" t="str">
        <f>Schulverwaltung!B65</f>
        <v>Frau</v>
      </c>
      <c r="G248" s="344" t="str">
        <f>Schulverwaltung!C65</f>
        <v>Manuela</v>
      </c>
      <c r="H248" s="344" t="str">
        <f>Schulverwaltung!D65</f>
        <v>Kaiser</v>
      </c>
      <c r="I248" s="344"/>
      <c r="J248" s="344"/>
      <c r="K248" s="344" t="str">
        <f>Schulverwaltung!L65</f>
        <v>schulsekretariat@sargans.ch</v>
      </c>
      <c r="L248" s="344" t="str">
        <f>Schulverwaltung!M65</f>
        <v>63</v>
      </c>
      <c r="M248" s="344" t="str">
        <f>Schulverwaltung!N65</f>
        <v>Schulsekretärin Gmde</v>
      </c>
      <c r="N248" s="344" t="str">
        <f>Schulverwaltung!O65</f>
        <v>081 725 56 91</v>
      </c>
      <c r="O248" s="344" t="str">
        <f>Schulverwaltung!P65</f>
        <v>38</v>
      </c>
      <c r="P248" s="344" t="str">
        <f>Schulverwaltung!Q65</f>
        <v>5</v>
      </c>
      <c r="Q248" s="344" t="str">
        <f>Schulverwaltung!R65</f>
        <v>Sarganserland</v>
      </c>
      <c r="R248" s="345" t="e">
        <f>'Schulleitungen Regelschule'!#REF!</f>
        <v>#REF!</v>
      </c>
      <c r="S248" s="345">
        <f>71+29</f>
        <v>100</v>
      </c>
      <c r="T248" s="346">
        <v>25</v>
      </c>
      <c r="U248" s="347"/>
      <c r="V248" s="108"/>
      <c r="W248" s="349"/>
      <c r="X248" s="349" t="s">
        <v>2260</v>
      </c>
      <c r="Y248" s="349"/>
    </row>
    <row r="249" spans="1:25" ht="16.5" customHeight="1">
      <c r="A249" s="18" t="str">
        <f>Schulpräsidien!B68</f>
        <v>Schänis (EG)</v>
      </c>
      <c r="B249" s="18" t="str">
        <f>Schulpräsidien!F68</f>
        <v xml:space="preserve">Gemeinde Schänis </v>
      </c>
      <c r="C249" s="18" t="str">
        <f>Schulpräsidien!G68</f>
        <v>Hofstrasse 11</v>
      </c>
      <c r="D249" s="18" t="str">
        <f>Schulpräsidien!I68</f>
        <v>8718</v>
      </c>
      <c r="E249" s="18" t="str">
        <f>Schulpräsidien!J68</f>
        <v>Schänis</v>
      </c>
      <c r="F249" s="18" t="str">
        <f>Schulpräsidien!C68</f>
        <v>Herr</v>
      </c>
      <c r="G249" s="18" t="str">
        <f>Schulpräsidien!D68</f>
        <v>Hans</v>
      </c>
      <c r="H249" s="18" t="str">
        <f>Schulpräsidien!E68</f>
        <v>Follador</v>
      </c>
      <c r="I249" s="18"/>
      <c r="J249" s="18"/>
      <c r="K249" s="19" t="str">
        <f>Schulpräsidien!M68</f>
        <v>hans.follador@schaenis.ch</v>
      </c>
      <c r="L249" s="19" t="str">
        <f>Schulpräsidien!N68</f>
        <v>56</v>
      </c>
      <c r="M249" s="19" t="str">
        <f>Schulpräsidien!O68</f>
        <v>Rektor</v>
      </c>
      <c r="N249" s="19">
        <f>Schulpräsidien!P68</f>
        <v>0</v>
      </c>
      <c r="O249" s="19" t="str">
        <f>Schulpräsidien!U68</f>
        <v>48</v>
      </c>
      <c r="P249" s="19" t="str">
        <f>Schulpräsidien!V68</f>
        <v>6</v>
      </c>
      <c r="Q249" s="19" t="str">
        <f>Schulpräsidien!W68</f>
        <v>See-Gaster</v>
      </c>
      <c r="R249" s="26"/>
      <c r="S249" s="26"/>
      <c r="T249" s="116" t="s">
        <v>140</v>
      </c>
      <c r="U249" s="114"/>
      <c r="V249" s="110"/>
      <c r="W249" s="20"/>
      <c r="X249" s="20"/>
      <c r="Y249" s="20" t="s">
        <v>2260</v>
      </c>
    </row>
    <row r="250" spans="1:25" ht="16.5" customHeight="1">
      <c r="A250" s="13" t="str">
        <f>'Schulleitungen Regelschule'!A210</f>
        <v>Schänis</v>
      </c>
      <c r="B250" s="13" t="str">
        <f>'Schulleitungen Regelschule'!E210</f>
        <v>Oberstufe Hof</v>
      </c>
      <c r="C250" s="13" t="str">
        <f>'Schulleitungen Regelschule'!F210</f>
        <v>Hofstrasse 11, Postfach 28</v>
      </c>
      <c r="D250" s="13" t="str">
        <f>'Schulleitungen Regelschule'!G210</f>
        <v>8718</v>
      </c>
      <c r="E250" s="13" t="str">
        <f>'Schulleitungen Regelschule'!H210</f>
        <v>Schänis</v>
      </c>
      <c r="F250" s="13" t="str">
        <f>'Schulleitungen Regelschule'!B210</f>
        <v>Frau</v>
      </c>
      <c r="G250" s="13" t="str">
        <f>'Schulleitungen Regelschule'!C210</f>
        <v>Susanne</v>
      </c>
      <c r="H250" s="13" t="str">
        <f>'Schulleitungen Regelschule'!D210</f>
        <v>Schuler</v>
      </c>
      <c r="I250" s="13" t="e">
        <f>'Schulleitungen Regelschule'!#REF!</f>
        <v>#REF!</v>
      </c>
      <c r="J250" s="13" t="e">
        <f>'Schulleitungen Regelschule'!#REF!</f>
        <v>#REF!</v>
      </c>
      <c r="K250" s="13" t="str">
        <f>'Schulleitungen Regelschule'!I210</f>
        <v>susanne.schuleratschuleschaenis.ch</v>
      </c>
      <c r="L250" s="13" t="str">
        <f>'Schulleitungen Regelschule'!J210</f>
        <v>73</v>
      </c>
      <c r="M250" s="13" t="str">
        <f>'Schulleitungen Regelschule'!K210</f>
        <v>Schulleitung OS</v>
      </c>
      <c r="N250" s="13" t="e">
        <f>'Schulleitungen Regelschule'!#REF!</f>
        <v>#REF!</v>
      </c>
      <c r="O250" s="13" t="e">
        <f>'Schulleitungen Regelschule'!#REF!</f>
        <v>#REF!</v>
      </c>
      <c r="P250" s="13" t="e">
        <f>'Schulleitungen Regelschule'!#REF!</f>
        <v>#REF!</v>
      </c>
      <c r="Q250" s="13" t="str">
        <f>'Schulleitungen Regelschule'!L210</f>
        <v>See-Gaster</v>
      </c>
      <c r="R250" s="25" t="e">
        <f>'Schulleitungen Regelschule'!#REF!</f>
        <v>#REF!</v>
      </c>
      <c r="S250" s="25" t="e">
        <f>'Schulleitungen Regelschule'!#REF!</f>
        <v>#REF!</v>
      </c>
      <c r="T250" s="226">
        <v>15</v>
      </c>
      <c r="U250" s="114"/>
      <c r="V250" s="108"/>
      <c r="W250" s="17" t="s">
        <v>2260</v>
      </c>
      <c r="X250" s="17"/>
      <c r="Y250" s="17"/>
    </row>
    <row r="251" spans="1:25" ht="16.5" customHeight="1">
      <c r="A251" s="13" t="str">
        <f>'Schulleitungen Regelschule'!A209</f>
        <v>Schänis</v>
      </c>
      <c r="B251" s="13" t="str">
        <f>'Schulleitungen Regelschule'!E209</f>
        <v>Schulhaus Oberdorf</v>
      </c>
      <c r="C251" s="13" t="str">
        <f>'Schulleitungen Regelschule'!F209</f>
        <v>Oberdorf 17, Postfach 23</v>
      </c>
      <c r="D251" s="13" t="str">
        <f>'Schulleitungen Regelschule'!G209</f>
        <v>8718</v>
      </c>
      <c r="E251" s="13" t="str">
        <f>'Schulleitungen Regelschule'!H209</f>
        <v>Schänis</v>
      </c>
      <c r="F251" s="13" t="str">
        <f>'Schulleitungen Regelschule'!B209</f>
        <v>Frau</v>
      </c>
      <c r="G251" s="13" t="str">
        <f>'Schulleitungen Regelschule'!C209</f>
        <v>Andrea</v>
      </c>
      <c r="H251" s="13" t="str">
        <f>'Schulleitungen Regelschule'!D209</f>
        <v>Müller</v>
      </c>
      <c r="I251" s="13" t="e">
        <f>'Schulleitungen Regelschule'!#REF!</f>
        <v>#REF!</v>
      </c>
      <c r="J251" s="13" t="e">
        <f>'Schulleitungen Regelschule'!#REF!</f>
        <v>#REF!</v>
      </c>
      <c r="K251" s="13" t="str">
        <f>'Schulleitungen Regelschule'!I209</f>
        <v>andrea.muelleratschuleschaenis.ch</v>
      </c>
      <c r="L251" s="13" t="str">
        <f>'Schulleitungen Regelschule'!J209</f>
        <v>72</v>
      </c>
      <c r="M251" s="13" t="str">
        <f>'Schulleitungen Regelschule'!K209</f>
        <v>Schulleitung KG/PS</v>
      </c>
      <c r="N251" s="13" t="e">
        <f>'Schulleitungen Regelschule'!#REF!</f>
        <v>#REF!</v>
      </c>
      <c r="O251" s="13" t="e">
        <f>'Schulleitungen Regelschule'!#REF!</f>
        <v>#REF!</v>
      </c>
      <c r="P251" s="13" t="e">
        <f>'Schulleitungen Regelschule'!#REF!</f>
        <v>#REF!</v>
      </c>
      <c r="Q251" s="13" t="str">
        <f>'Schulleitungen Regelschule'!L209</f>
        <v>See-Gaster</v>
      </c>
      <c r="R251" s="25" t="e">
        <f>'Schulleitungen Regelschule'!#REF!</f>
        <v>#REF!</v>
      </c>
      <c r="S251" s="25" t="e">
        <f>'Schulleitungen Regelschule'!#REF!</f>
        <v>#REF!</v>
      </c>
      <c r="T251" s="226">
        <v>36</v>
      </c>
      <c r="U251" s="114"/>
      <c r="V251" s="108"/>
      <c r="W251" s="17" t="s">
        <v>2260</v>
      </c>
      <c r="X251" s="17"/>
      <c r="Y251" s="17"/>
    </row>
    <row r="252" spans="1:25" ht="16.5" customHeight="1">
      <c r="A252" s="18" t="str">
        <f>Schulpräsidien!B69</f>
        <v>Schmerikon (EG)</v>
      </c>
      <c r="B252" s="18" t="str">
        <f>Schulpräsidien!F69</f>
        <v xml:space="preserve">Schule Schmerikon </v>
      </c>
      <c r="C252" s="18" t="str">
        <f>Schulpräsidien!G69</f>
        <v>Kirchgasse 37</v>
      </c>
      <c r="D252" s="18" t="str">
        <f>Schulpräsidien!I69</f>
        <v>8716</v>
      </c>
      <c r="E252" s="18" t="str">
        <f>Schulpräsidien!J69</f>
        <v>Schmerikon</v>
      </c>
      <c r="F252" s="18" t="str">
        <f>Schulpräsidien!C69</f>
        <v>Frau</v>
      </c>
      <c r="G252" s="18" t="str">
        <f>Schulpräsidien!D69</f>
        <v>Katharina</v>
      </c>
      <c r="H252" s="18" t="str">
        <f>Schulpräsidien!E69</f>
        <v>Ganz</v>
      </c>
      <c r="I252" s="18"/>
      <c r="J252" s="18"/>
      <c r="K252" s="19" t="str">
        <f>Schulpräsidien!M69</f>
        <v>katharina.ganz@schmerikon.ch</v>
      </c>
      <c r="L252" s="19" t="str">
        <f>Schulpräsidien!N69</f>
        <v>53</v>
      </c>
      <c r="M252" s="19" t="str">
        <f>Schulpräsidien!O69</f>
        <v>Schuldirektorin</v>
      </c>
      <c r="N252" s="19" t="str">
        <f>Schulpräsidien!P69</f>
        <v>043 521 20 95</v>
      </c>
      <c r="O252" s="19" t="str">
        <f>Schulpräsidien!U69</f>
        <v>55</v>
      </c>
      <c r="P252" s="19" t="str">
        <f>Schulpräsidien!V69</f>
        <v>6</v>
      </c>
      <c r="Q252" s="19" t="str">
        <f>Schulpräsidien!W69</f>
        <v>See-Gaster</v>
      </c>
      <c r="R252" s="26"/>
      <c r="S252" s="26"/>
      <c r="T252" s="116" t="s">
        <v>140</v>
      </c>
      <c r="U252" s="114"/>
      <c r="V252" s="110"/>
      <c r="W252" s="20"/>
      <c r="X252" s="20"/>
      <c r="Y252" s="20" t="s">
        <v>2260</v>
      </c>
    </row>
    <row r="253" spans="1:25" ht="16.5" customHeight="1">
      <c r="A253" s="13" t="str">
        <f>'Schulleitungen Regelschule'!A213</f>
        <v>Schmerikon</v>
      </c>
      <c r="B253" s="13" t="e">
        <f>'Schulleitungen Regelschule'!#REF!</f>
        <v>#REF!</v>
      </c>
      <c r="C253" s="13" t="e">
        <f>'Schulleitungen Regelschule'!#REF!</f>
        <v>#REF!</v>
      </c>
      <c r="D253" s="13" t="e">
        <f>'Schulleitungen Regelschule'!#REF!</f>
        <v>#REF!</v>
      </c>
      <c r="E253" s="13" t="e">
        <f>'Schulleitungen Regelschule'!#REF!</f>
        <v>#REF!</v>
      </c>
      <c r="F253" s="13" t="str">
        <f>'Schulleitungen Regelschule'!B213</f>
        <v>Herr</v>
      </c>
      <c r="G253" s="13" t="str">
        <f>'Schulleitungen Regelschule'!C213</f>
        <v>Martin</v>
      </c>
      <c r="H253" s="13" t="str">
        <f>'Schulleitungen Regelschule'!D213</f>
        <v>Stössel</v>
      </c>
      <c r="I253" s="13" t="e">
        <f>'Schulleitungen Regelschule'!#REF!</f>
        <v>#REF!</v>
      </c>
      <c r="J253" s="13" t="e">
        <f>'Schulleitungen Regelschule'!#REF!</f>
        <v>#REF!</v>
      </c>
      <c r="K253" s="13" t="str">
        <f>'Schulleitungen Regelschule'!I213</f>
        <v>schulleiter.osatschule-schmerikon.ch</v>
      </c>
      <c r="L253" s="13" t="str">
        <f>'Schulleitungen Regelschule'!J213</f>
        <v>73</v>
      </c>
      <c r="M253" s="13" t="str">
        <f>'Schulleitungen Regelschule'!K213</f>
        <v>Schulleitung OS</v>
      </c>
      <c r="N253" s="13" t="e">
        <f>'Schulleitungen Regelschule'!#REF!</f>
        <v>#REF!</v>
      </c>
      <c r="O253" s="13" t="e">
        <f>'Schulleitungen Regelschule'!#REF!</f>
        <v>#REF!</v>
      </c>
      <c r="P253" s="13" t="e">
        <f>'Schulleitungen Regelschule'!#REF!</f>
        <v>#REF!</v>
      </c>
      <c r="Q253" s="13" t="str">
        <f>'Schulleitungen Regelschule'!L213</f>
        <v>See-Gaster</v>
      </c>
      <c r="R253" s="25" t="e">
        <f>'Schulleitungen Regelschule'!#REF!</f>
        <v>#REF!</v>
      </c>
      <c r="S253" s="25" t="e">
        <f>'Schulleitungen Regelschule'!#REF!</f>
        <v>#REF!</v>
      </c>
      <c r="T253" s="226">
        <v>20</v>
      </c>
      <c r="U253" s="114"/>
      <c r="V253" s="108"/>
      <c r="W253" s="17" t="s">
        <v>2260</v>
      </c>
      <c r="X253" s="17"/>
      <c r="Y253" s="17"/>
    </row>
    <row r="254" spans="1:25" ht="16.5" customHeight="1">
      <c r="A254" s="13" t="str">
        <f>'Schulleitungen Regelschule'!A212</f>
        <v>Schmerikon</v>
      </c>
      <c r="B254" s="13" t="e">
        <f>'Schulleitungen Regelschule'!#REF!</f>
        <v>#REF!</v>
      </c>
      <c r="C254" s="13" t="e">
        <f>'Schulleitungen Regelschule'!#REF!</f>
        <v>#REF!</v>
      </c>
      <c r="D254" s="13" t="e">
        <f>'Schulleitungen Regelschule'!#REF!</f>
        <v>#REF!</v>
      </c>
      <c r="E254" s="13" t="e">
        <f>'Schulleitungen Regelschule'!#REF!</f>
        <v>#REF!</v>
      </c>
      <c r="F254" s="13" t="str">
        <f>'Schulleitungen Regelschule'!B212</f>
        <v>Frau</v>
      </c>
      <c r="G254" s="13" t="str">
        <f>'Schulleitungen Regelschule'!C212</f>
        <v>Anita</v>
      </c>
      <c r="H254" s="13" t="str">
        <f>'Schulleitungen Regelschule'!D212</f>
        <v>Allenspach</v>
      </c>
      <c r="I254" s="13" t="e">
        <f>'Schulleitungen Regelschule'!#REF!</f>
        <v>#REF!</v>
      </c>
      <c r="J254" s="13" t="e">
        <f>'Schulleitungen Regelschule'!#REF!</f>
        <v>#REF!</v>
      </c>
      <c r="K254" s="13" t="str">
        <f>'Schulleitungen Regelschule'!I212</f>
        <v>anita.allenspachatschule-schmerikon.ch</v>
      </c>
      <c r="L254" s="13" t="str">
        <f>'Schulleitungen Regelschule'!J212</f>
        <v>72</v>
      </c>
      <c r="M254" s="13" t="str">
        <f>'Schulleitungen Regelschule'!K212</f>
        <v>Schulleitung KG/PS</v>
      </c>
      <c r="N254" s="13" t="e">
        <f>'Schulleitungen Regelschule'!#REF!</f>
        <v>#REF!</v>
      </c>
      <c r="O254" s="13" t="e">
        <f>'Schulleitungen Regelschule'!#REF!</f>
        <v>#REF!</v>
      </c>
      <c r="P254" s="13" t="e">
        <f>'Schulleitungen Regelschule'!#REF!</f>
        <v>#REF!</v>
      </c>
      <c r="Q254" s="13" t="str">
        <f>'Schulleitungen Regelschule'!L212</f>
        <v>See-Gaster</v>
      </c>
      <c r="R254" s="25" t="e">
        <f>'Schulleitungen Regelschule'!#REF!</f>
        <v>#REF!</v>
      </c>
      <c r="S254" s="25" t="e">
        <f>'Schulleitungen Regelschule'!#REF!</f>
        <v>#REF!</v>
      </c>
      <c r="T254" s="226">
        <v>25</v>
      </c>
      <c r="U254" s="114"/>
      <c r="V254" s="108"/>
      <c r="W254" s="17" t="s">
        <v>2260</v>
      </c>
      <c r="X254" s="17"/>
      <c r="Y254" s="17"/>
    </row>
    <row r="255" spans="1:25" ht="16.5" customHeight="1">
      <c r="A255" s="13" t="str">
        <f>'Schulleitungen Regelschule'!A211</f>
        <v>Schmerikon</v>
      </c>
      <c r="B255" s="13" t="e">
        <f>'Schulleitungen Regelschule'!#REF!</f>
        <v>#REF!</v>
      </c>
      <c r="C255" s="13" t="e">
        <f>'Schulleitungen Regelschule'!#REF!</f>
        <v>#REF!</v>
      </c>
      <c r="D255" s="13" t="e">
        <f>'Schulleitungen Regelschule'!#REF!</f>
        <v>#REF!</v>
      </c>
      <c r="E255" s="13" t="e">
        <f>'Schulleitungen Regelschule'!#REF!</f>
        <v>#REF!</v>
      </c>
      <c r="F255" s="13" t="str">
        <f>'Schulleitungen Regelschule'!B211</f>
        <v>vakant</v>
      </c>
      <c r="G255" s="13">
        <f>'Schulleitungen Regelschule'!C211</f>
        <v>0</v>
      </c>
      <c r="H255" s="13">
        <f>'Schulleitungen Regelschule'!D211</f>
        <v>0</v>
      </c>
      <c r="I255" s="13" t="e">
        <f>'Schulleitungen Regelschule'!#REF!</f>
        <v>#REF!</v>
      </c>
      <c r="J255" s="13" t="e">
        <f>'Schulleitungen Regelschule'!#REF!</f>
        <v>#REF!</v>
      </c>
      <c r="K255" s="13">
        <f>'Schulleitungen Regelschule'!I211</f>
        <v>0</v>
      </c>
      <c r="L255" s="13" t="str">
        <f>'Schulleitungen Regelschule'!J211</f>
        <v>72</v>
      </c>
      <c r="M255" s="13" t="str">
        <f>'Schulleitungen Regelschule'!K211</f>
        <v>Schulleitung KG/PS</v>
      </c>
      <c r="N255" s="13" t="e">
        <f>'Schulleitungen Regelschule'!#REF!</f>
        <v>#REF!</v>
      </c>
      <c r="O255" s="13" t="e">
        <f>'Schulleitungen Regelschule'!#REF!</f>
        <v>#REF!</v>
      </c>
      <c r="P255" s="13" t="e">
        <f>'Schulleitungen Regelschule'!#REF!</f>
        <v>#REF!</v>
      </c>
      <c r="Q255" s="13" t="str">
        <f>'Schulleitungen Regelschule'!L211</f>
        <v>See-Gaster</v>
      </c>
      <c r="R255" s="25" t="e">
        <f>'Schulleitungen Regelschule'!#REF!</f>
        <v>#REF!</v>
      </c>
      <c r="S255" s="25" t="e">
        <f>'Schulleitungen Regelschule'!#REF!</f>
        <v>#REF!</v>
      </c>
      <c r="T255" s="226">
        <v>25</v>
      </c>
      <c r="U255" s="114"/>
      <c r="V255" s="108"/>
      <c r="W255" s="17" t="s">
        <v>2260</v>
      </c>
      <c r="X255" s="17"/>
      <c r="Y255" s="17"/>
    </row>
    <row r="256" spans="1:25" ht="16.5" customHeight="1">
      <c r="A256" s="18" t="str">
        <f>Schulpräsidien!B70</f>
        <v>Sennwald (EG)</v>
      </c>
      <c r="B256" s="18" t="str">
        <f>Schulpräsidien!F70</f>
        <v xml:space="preserve">Gemeinde Sennwald </v>
      </c>
      <c r="C256" s="18" t="str">
        <f>Schulpräsidien!G70</f>
        <v>Spengelgasse 10</v>
      </c>
      <c r="D256" s="18" t="str">
        <f>Schulpräsidien!I70</f>
        <v>9467</v>
      </c>
      <c r="E256" s="18" t="str">
        <f>Schulpräsidien!J70</f>
        <v>Frümsen</v>
      </c>
      <c r="F256" s="18" t="str">
        <f>Schulpräsidien!C70</f>
        <v>Frau</v>
      </c>
      <c r="G256" s="18" t="str">
        <f>Schulpräsidien!D70</f>
        <v>Laila</v>
      </c>
      <c r="H256" s="18" t="str">
        <f>Schulpräsidien!E70</f>
        <v>Roduner</v>
      </c>
      <c r="I256" s="18"/>
      <c r="J256" s="18"/>
      <c r="K256" s="19" t="str">
        <f>Schulpräsidien!M70</f>
        <v>laila.roduner@schulen-sennwald.ch</v>
      </c>
      <c r="L256" s="19" t="str">
        <f>Schulpräsidien!N70</f>
        <v>53</v>
      </c>
      <c r="M256" s="19" t="str">
        <f>Schulpräsidien!O70</f>
        <v>Schulratspräsidentin Gmde</v>
      </c>
      <c r="N256" s="19" t="str">
        <f>Schulpräsidien!P70</f>
        <v>081 740 48 50</v>
      </c>
      <c r="O256" s="19" t="str">
        <f>Schulpräsidien!U70</f>
        <v>32</v>
      </c>
      <c r="P256" s="19" t="str">
        <f>Schulpräsidien!V70</f>
        <v>4</v>
      </c>
      <c r="Q256" s="19" t="str">
        <f>Schulpräsidien!W70</f>
        <v>Werdenberg</v>
      </c>
      <c r="R256" s="26"/>
      <c r="S256" s="26"/>
      <c r="T256" s="116" t="s">
        <v>140</v>
      </c>
      <c r="U256" s="114"/>
      <c r="V256" s="110"/>
      <c r="W256" s="20"/>
      <c r="X256" s="20"/>
      <c r="Y256" s="20" t="s">
        <v>2260</v>
      </c>
    </row>
    <row r="257" spans="1:27" ht="16.5" customHeight="1">
      <c r="A257" s="53" t="str">
        <f>'Schulleitungen Regelschule'!A215</f>
        <v>Sennwald</v>
      </c>
      <c r="B257" s="50" t="e">
        <f>'Schulleitungen Regelschule'!#REF!</f>
        <v>#REF!</v>
      </c>
      <c r="C257" s="50" t="e">
        <f>'Schulleitungen Regelschule'!#REF!</f>
        <v>#REF!</v>
      </c>
      <c r="D257" s="53" t="e">
        <f>'Schulleitungen Regelschule'!#REF!</f>
        <v>#REF!</v>
      </c>
      <c r="E257" s="50" t="e">
        <f>'Schulleitungen Regelschule'!#REF!</f>
        <v>#REF!</v>
      </c>
      <c r="F257" s="53" t="str">
        <f>'Schulleitungen Regelschule'!B215</f>
        <v>Herr</v>
      </c>
      <c r="G257" s="53" t="str">
        <f>'Schulleitungen Regelschule'!C215</f>
        <v>Michael</v>
      </c>
      <c r="H257" s="53" t="str">
        <f>'Schulleitungen Regelschule'!D215</f>
        <v>Litscher</v>
      </c>
      <c r="I257" s="53" t="e">
        <f>'Schulleitungen Regelschule'!#REF!</f>
        <v>#REF!</v>
      </c>
      <c r="J257" s="53" t="e">
        <f>'Schulleitungen Regelschule'!#REF!</f>
        <v>#REF!</v>
      </c>
      <c r="K257" s="354"/>
      <c r="L257" s="354"/>
      <c r="M257" s="355"/>
      <c r="N257" s="354"/>
      <c r="O257" s="354"/>
      <c r="P257" s="354"/>
      <c r="Q257" s="354"/>
      <c r="R257" s="356"/>
      <c r="S257" s="342"/>
      <c r="T257" s="341" t="s">
        <v>1411</v>
      </c>
      <c r="U257" s="114"/>
      <c r="V257" s="110"/>
      <c r="W257" s="52" t="s">
        <v>2260</v>
      </c>
      <c r="X257" s="52"/>
      <c r="Y257" s="52"/>
      <c r="Z257" s="23" t="s">
        <v>3587</v>
      </c>
    </row>
    <row r="258" spans="1:27" ht="16.5" customHeight="1">
      <c r="A258" s="50" t="str">
        <f>'Schulleitungen Regelschule'!A215</f>
        <v>Sennwald</v>
      </c>
      <c r="B258" s="50" t="e">
        <f>'Schulleitungen Regelschule'!#REF!</f>
        <v>#REF!</v>
      </c>
      <c r="C258" s="50" t="e">
        <f>'Schulleitungen Regelschule'!#REF!</f>
        <v>#REF!</v>
      </c>
      <c r="D258" s="50" t="e">
        <f>'Schulleitungen Regelschule'!#REF!</f>
        <v>#REF!</v>
      </c>
      <c r="E258" s="50" t="e">
        <f>'Schulleitungen Regelschule'!#REF!</f>
        <v>#REF!</v>
      </c>
      <c r="F258" s="50" t="str">
        <f>'Schulleitungen Regelschule'!B215</f>
        <v>Herr</v>
      </c>
      <c r="G258" s="50" t="str">
        <f>'Schulleitungen Regelschule'!C215</f>
        <v>Michael</v>
      </c>
      <c r="H258" s="50" t="str">
        <f>'Schulleitungen Regelschule'!D215</f>
        <v>Litscher</v>
      </c>
      <c r="I258" s="50" t="e">
        <f>'Schulleitungen Regelschule'!#REF!</f>
        <v>#REF!</v>
      </c>
      <c r="J258" s="50" t="e">
        <f>'Schulleitungen Regelschule'!#REF!</f>
        <v>#REF!</v>
      </c>
      <c r="K258" s="50" t="str">
        <f>'Schulleitungen Regelschule'!I215</f>
        <v>michael.litscheratschulen-sennwald.ch</v>
      </c>
      <c r="L258" s="50" t="str">
        <f>'Schulleitungen Regelschule'!J215</f>
        <v>74</v>
      </c>
      <c r="M258" s="50" t="str">
        <f>'Schulleitungen Regelschule'!K215</f>
        <v>Schulleitung GS</v>
      </c>
      <c r="N258" s="50" t="e">
        <f>'Schulleitungen Regelschule'!#REF!</f>
        <v>#REF!</v>
      </c>
      <c r="O258" s="50" t="e">
        <f>'Schulleitungen Regelschule'!#REF!</f>
        <v>#REF!</v>
      </c>
      <c r="P258" s="50" t="e">
        <f>'Schulleitungen Regelschule'!#REF!</f>
        <v>#REF!</v>
      </c>
      <c r="Q258" s="53" t="str">
        <f>'Schulleitungen Regelschule'!L215</f>
        <v>Werdenberg</v>
      </c>
      <c r="R258" s="51" t="e">
        <f>'Schulleitungen Regelschule'!#REF!</f>
        <v>#REF!</v>
      </c>
      <c r="S258" s="51" t="e">
        <f>'Schulleitungen Regelschule'!#REF!</f>
        <v>#REF!</v>
      </c>
      <c r="T258" s="105">
        <v>87</v>
      </c>
      <c r="U258" s="114"/>
      <c r="V258" s="110"/>
      <c r="W258" s="52" t="s">
        <v>2260</v>
      </c>
      <c r="X258" s="52"/>
      <c r="Y258" s="52"/>
      <c r="Z258" s="23" t="s">
        <v>2280</v>
      </c>
      <c r="AA258" s="44" t="s">
        <v>3636</v>
      </c>
    </row>
    <row r="259" spans="1:27" ht="16.5" customHeight="1">
      <c r="A259" s="18" t="str">
        <f>Schulpräsidien!B71</f>
        <v>Sevelen (EG)</v>
      </c>
      <c r="B259" s="18" t="str">
        <f>Schulpräsidien!F71</f>
        <v xml:space="preserve">Gemeinde Sevelen </v>
      </c>
      <c r="C259" s="18" t="str">
        <f>Schulpräsidien!G71</f>
        <v>Gärtlistrasse 17</v>
      </c>
      <c r="D259" s="18" t="str">
        <f>Schulpräsidien!I71</f>
        <v>9475</v>
      </c>
      <c r="E259" s="18" t="str">
        <f>Schulpräsidien!J71</f>
        <v>Sevelen</v>
      </c>
      <c r="F259" s="18" t="str">
        <f>Schulpräsidien!C71</f>
        <v>Frau</v>
      </c>
      <c r="G259" s="18" t="str">
        <f>Schulpräsidien!D71</f>
        <v>Petra</v>
      </c>
      <c r="H259" s="18" t="str">
        <f>Schulpräsidien!E71</f>
        <v>Baumgartner</v>
      </c>
      <c r="I259" s="18"/>
      <c r="J259" s="18"/>
      <c r="K259" s="19" t="str">
        <f>Schulpräsidien!M71</f>
        <v>p.baumgartner@sevelen.ch</v>
      </c>
      <c r="L259" s="19" t="str">
        <f>Schulpräsidien!N71</f>
        <v>53</v>
      </c>
      <c r="M259" s="19" t="str">
        <f>Schulpräsidien!O71</f>
        <v>Schulratspräsidentin Gmde</v>
      </c>
      <c r="N259" s="19" t="str">
        <f>Schulpräsidien!P71</f>
        <v>0817501237</v>
      </c>
      <c r="O259" s="19" t="str">
        <f>Schulpräsidien!U71</f>
        <v>36</v>
      </c>
      <c r="P259" s="19" t="str">
        <f>Schulpräsidien!V71</f>
        <v>4</v>
      </c>
      <c r="Q259" s="19" t="str">
        <f>Schulpräsidien!W71</f>
        <v>Werdenberg</v>
      </c>
      <c r="R259" s="26"/>
      <c r="S259" s="26"/>
      <c r="T259" s="116" t="s">
        <v>1411</v>
      </c>
      <c r="U259" s="114"/>
      <c r="V259" s="110"/>
      <c r="W259" s="20"/>
      <c r="X259" s="20"/>
      <c r="Y259" s="20" t="s">
        <v>2260</v>
      </c>
    </row>
    <row r="260" spans="1:27" ht="16.5" customHeight="1">
      <c r="A260" s="344" t="str">
        <f>Schulverwaltung!A69</f>
        <v>Sevelen</v>
      </c>
      <c r="B260" s="344" t="str">
        <f>Schulverwaltung!E69</f>
        <v xml:space="preserve">Gemeinde Sevelen </v>
      </c>
      <c r="C260" s="344" t="str">
        <f>Schulverwaltung!F69</f>
        <v>Gärtlistrasse 17</v>
      </c>
      <c r="D260" s="344" t="str">
        <f>Schulverwaltung!H69</f>
        <v>9475</v>
      </c>
      <c r="E260" s="344" t="str">
        <f>Schulverwaltung!I69</f>
        <v>Sevelen</v>
      </c>
      <c r="F260" s="344" t="str">
        <f>Schulverwaltung!B69</f>
        <v>Frau</v>
      </c>
      <c r="G260" s="344" t="str">
        <f>Schulverwaltung!C69</f>
        <v>Sonja</v>
      </c>
      <c r="H260" s="344" t="str">
        <f>Schulverwaltung!D69</f>
        <v>Leone Gullà</v>
      </c>
      <c r="I260" s="344"/>
      <c r="J260" s="344"/>
      <c r="K260" s="344" t="str">
        <f>Schulverwaltung!L69</f>
        <v>schulsekretariat@sevelen.ch</v>
      </c>
      <c r="L260" s="344" t="str">
        <f>Schulverwaltung!M69</f>
        <v>63</v>
      </c>
      <c r="M260" s="344" t="str">
        <f>Schulverwaltung!N69</f>
        <v>Schulsekretärin Gmde</v>
      </c>
      <c r="N260" s="344">
        <f>Schulverwaltung!O69</f>
        <v>0</v>
      </c>
      <c r="O260" s="344" t="str">
        <f>Schulverwaltung!P69</f>
        <v>36</v>
      </c>
      <c r="P260" s="344" t="str">
        <f>Schulverwaltung!Q69</f>
        <v>4</v>
      </c>
      <c r="Q260" s="344" t="str">
        <f>Schulverwaltung!R69</f>
        <v>Werdenberg</v>
      </c>
      <c r="R260" s="345" t="e">
        <f>'Schulleitungen Regelschule'!#REF!</f>
        <v>#REF!</v>
      </c>
      <c r="S260" s="345" t="e">
        <f>'Schulleitungen Regelschule'!#REF!</f>
        <v>#REF!</v>
      </c>
      <c r="T260" s="346">
        <v>11</v>
      </c>
      <c r="U260" s="347"/>
      <c r="V260" s="108"/>
      <c r="W260" s="349"/>
      <c r="X260" s="349" t="s">
        <v>2260</v>
      </c>
      <c r="Y260" s="349"/>
    </row>
    <row r="261" spans="1:27" ht="16.5" customHeight="1">
      <c r="A261" s="13" t="str">
        <f>'Schulleitungen Regelschule'!A216</f>
        <v>Sevelen</v>
      </c>
      <c r="B261" s="13" t="str">
        <f>'Schulleitungen Regelschule'!E216</f>
        <v xml:space="preserve">Oberstufenzentrum Galstramm </v>
      </c>
      <c r="C261" s="13" t="str">
        <f>'Schulleitungen Regelschule'!F216</f>
        <v>Galstrammweg 11</v>
      </c>
      <c r="D261" s="13" t="str">
        <f>'Schulleitungen Regelschule'!G216</f>
        <v>9475</v>
      </c>
      <c r="E261" s="13" t="str">
        <f>'Schulleitungen Regelschule'!H216</f>
        <v>Sevelen</v>
      </c>
      <c r="F261" s="13" t="str">
        <f>'Schulleitungen Regelschule'!B216</f>
        <v>Herr</v>
      </c>
      <c r="G261" s="13" t="str">
        <f>'Schulleitungen Regelschule'!C216</f>
        <v>Martin Dietmar</v>
      </c>
      <c r="H261" s="13" t="str">
        <f>'Schulleitungen Regelschule'!D216</f>
        <v>Öhre</v>
      </c>
      <c r="I261" s="13" t="e">
        <f>'Schulleitungen Regelschule'!#REF!</f>
        <v>#REF!</v>
      </c>
      <c r="J261" s="13" t="e">
        <f>'Schulleitungen Regelschule'!#REF!</f>
        <v>#REF!</v>
      </c>
      <c r="K261" s="13" t="str">
        <f>'Schulleitungen Regelschule'!I216</f>
        <v>martin.oehreatschule-sevelen.ch</v>
      </c>
      <c r="L261" s="13" t="str">
        <f>'Schulleitungen Regelschule'!J216</f>
        <v>73</v>
      </c>
      <c r="M261" s="13" t="str">
        <f>'Schulleitungen Regelschule'!K216</f>
        <v>Schulleitung OS</v>
      </c>
      <c r="N261" s="13" t="e">
        <f>'Schulleitungen Regelschule'!#REF!</f>
        <v>#REF!</v>
      </c>
      <c r="O261" s="13" t="e">
        <f>'Schulleitungen Regelschule'!#REF!</f>
        <v>#REF!</v>
      </c>
      <c r="P261" s="13" t="e">
        <f>'Schulleitungen Regelschule'!#REF!</f>
        <v>#REF!</v>
      </c>
      <c r="Q261" s="13" t="str">
        <f>'Schulleitungen Regelschule'!L216</f>
        <v>Werdenberg</v>
      </c>
      <c r="R261" s="25" t="e">
        <f>'Schulleitungen Regelschule'!#REF!</f>
        <v>#REF!</v>
      </c>
      <c r="S261" s="25" t="e">
        <f>'Schulleitungen Regelschule'!#REF!</f>
        <v>#REF!</v>
      </c>
      <c r="T261" s="104">
        <v>17</v>
      </c>
      <c r="U261" s="114"/>
      <c r="V261" s="108"/>
      <c r="W261" s="17" t="s">
        <v>2260</v>
      </c>
      <c r="X261" s="17"/>
      <c r="Y261" s="17"/>
    </row>
    <row r="262" spans="1:27" ht="16.5" customHeight="1">
      <c r="A262" s="80" t="str">
        <f>Schulpräsidien!B74</f>
        <v>St.Gallen (EG)</v>
      </c>
      <c r="B262" s="80" t="str">
        <f>Schulpräsidien!F74</f>
        <v>Stadt St.Gallen Bildung und Freizeit</v>
      </c>
      <c r="C262" s="80" t="str">
        <f>Schulpräsidien!G74</f>
        <v>Neugasse 25</v>
      </c>
      <c r="D262" s="80" t="str">
        <f>Schulpräsidien!I74</f>
        <v>9004</v>
      </c>
      <c r="E262" s="80" t="str">
        <f>Schulpräsidien!J74</f>
        <v>St.Gallen</v>
      </c>
      <c r="F262" s="80" t="str">
        <f>Schulpräsidien!C74</f>
        <v>Herr</v>
      </c>
      <c r="G262" s="80" t="str">
        <f>Schulpräsidien!D74</f>
        <v>Mathias</v>
      </c>
      <c r="H262" s="80" t="str">
        <f>Schulpräsidien!E74</f>
        <v>Gabathuler</v>
      </c>
      <c r="I262" s="80"/>
      <c r="J262" s="80"/>
      <c r="K262" s="81" t="str">
        <f>Schulpräsidien!M74</f>
        <v>mathias.gabathuler@stadt.sg.ch</v>
      </c>
      <c r="L262" s="81" t="str">
        <f>Schulpräsidien!N74</f>
        <v>55</v>
      </c>
      <c r="M262" s="81" t="str">
        <f>Schulpräsidien!O74</f>
        <v>Stadtrat</v>
      </c>
      <c r="N262" s="81">
        <f>Schulpräsidien!P74</f>
        <v>0</v>
      </c>
      <c r="O262" s="81" t="str">
        <f>Schulpräsidien!U74</f>
        <v>5</v>
      </c>
      <c r="P262" s="81" t="str">
        <f>Schulpräsidien!V74</f>
        <v>1</v>
      </c>
      <c r="Q262" s="81" t="str">
        <f>Schulpräsidien!W74</f>
        <v>St. Gallen</v>
      </c>
      <c r="R262" s="82"/>
      <c r="S262" s="82"/>
      <c r="T262" s="227" t="s">
        <v>123</v>
      </c>
      <c r="U262" s="114"/>
      <c r="V262" s="110"/>
      <c r="W262" s="83"/>
      <c r="X262" s="83"/>
      <c r="Y262" s="83" t="s">
        <v>2260</v>
      </c>
    </row>
    <row r="263" spans="1:27" ht="16.5" customHeight="1">
      <c r="A263" s="80" t="str">
        <f>Schulpräsidien!B73</f>
        <v>St.Gallen (EG)</v>
      </c>
      <c r="B263" s="80" t="str">
        <f>Schulpräsidien!F73</f>
        <v>Stadt St.Gallen Schule und Musik</v>
      </c>
      <c r="C263" s="80" t="str">
        <f>Schulpräsidien!G73</f>
        <v>Neugasse 25</v>
      </c>
      <c r="D263" s="80" t="str">
        <f>Schulpräsidien!I73</f>
        <v>9004</v>
      </c>
      <c r="E263" s="80" t="str">
        <f>Schulpräsidien!J73</f>
        <v>St.Gallen</v>
      </c>
      <c r="F263" s="80" t="str">
        <f>Schulpräsidien!C73</f>
        <v>Frau</v>
      </c>
      <c r="G263" s="80" t="str">
        <f>Schulpräsidien!D73</f>
        <v>Monika</v>
      </c>
      <c r="H263" s="80" t="str">
        <f>Schulpräsidien!E73</f>
        <v>Dorner</v>
      </c>
      <c r="I263" s="80"/>
      <c r="J263" s="80"/>
      <c r="K263" s="81" t="str">
        <f>Schulpräsidien!M73</f>
        <v>monika.dorner@stadt.sg.ch</v>
      </c>
      <c r="L263" s="81" t="str">
        <f>Schulpräsidien!N73</f>
        <v>56</v>
      </c>
      <c r="M263" s="81" t="str">
        <f>Schulpräsidien!O73</f>
        <v>Rektorin</v>
      </c>
      <c r="N263" s="81">
        <f>Schulpräsidien!P73</f>
        <v>0</v>
      </c>
      <c r="O263" s="81" t="str">
        <f>Schulpräsidien!U73</f>
        <v>5</v>
      </c>
      <c r="P263" s="81" t="str">
        <f>Schulpräsidien!V73</f>
        <v>1</v>
      </c>
      <c r="Q263" s="81" t="str">
        <f>Schulpräsidien!W73</f>
        <v>St. Gallen</v>
      </c>
      <c r="R263" s="82"/>
      <c r="S263" s="82"/>
      <c r="T263" s="227" t="s">
        <v>72</v>
      </c>
      <c r="U263" s="114"/>
      <c r="V263" s="110"/>
      <c r="W263" s="83"/>
      <c r="X263" s="83"/>
      <c r="Y263" s="83" t="s">
        <v>2260</v>
      </c>
    </row>
    <row r="264" spans="1:27" ht="16.5" customHeight="1">
      <c r="A264" s="80" t="str">
        <f>Schulpräsidien!B75</f>
        <v>St.Gallen (EG)</v>
      </c>
      <c r="B264" s="80" t="str">
        <f>Schulpräsidien!F75</f>
        <v>Stadt St.Gallen Schule und Musik</v>
      </c>
      <c r="C264" s="80" t="str">
        <f>Schulpräsidien!G75</f>
        <v>Neugasse 25</v>
      </c>
      <c r="D264" s="80" t="str">
        <f>Schulpräsidien!I75</f>
        <v>9004</v>
      </c>
      <c r="E264" s="80" t="str">
        <f>Schulpräsidien!J75</f>
        <v>St.Gallen</v>
      </c>
      <c r="F264" s="80" t="str">
        <f>Schulpräsidien!C75</f>
        <v>Herr</v>
      </c>
      <c r="G264" s="80" t="str">
        <f>Schulpräsidien!D75</f>
        <v>David</v>
      </c>
      <c r="H264" s="80" t="str">
        <f>Schulpräsidien!E75</f>
        <v>Keller</v>
      </c>
      <c r="I264" s="80"/>
      <c r="J264" s="80"/>
      <c r="K264" s="81" t="str">
        <f>Schulpräsidien!M75</f>
        <v>david.keller@stadt.sg.ch</v>
      </c>
      <c r="L264" s="81" t="str">
        <f>Schulpräsidien!N75</f>
        <v>56</v>
      </c>
      <c r="M264" s="81" t="str">
        <f>Schulpräsidien!O75</f>
        <v>Rektor</v>
      </c>
      <c r="N264" s="81" t="str">
        <f>Schulpräsidien!P75</f>
        <v>071 224 54 97</v>
      </c>
      <c r="O264" s="81" t="str">
        <f>Schulpräsidien!U75</f>
        <v>5</v>
      </c>
      <c r="P264" s="81" t="str">
        <f>Schulpräsidien!V75</f>
        <v>1</v>
      </c>
      <c r="Q264" s="81" t="str">
        <f>Schulpräsidien!W75</f>
        <v>St. Gallen</v>
      </c>
      <c r="R264" s="82"/>
      <c r="S264" s="82"/>
      <c r="T264" s="227" t="s">
        <v>72</v>
      </c>
      <c r="U264" s="114"/>
      <c r="V264" s="110"/>
      <c r="W264" s="83"/>
      <c r="X264" s="83"/>
      <c r="Y264" s="83" t="s">
        <v>2260</v>
      </c>
    </row>
    <row r="265" spans="1:27" ht="16.5" customHeight="1">
      <c r="A265" s="80" t="str">
        <f>Schulpräsidien!B72</f>
        <v>St.Gallen (EG)</v>
      </c>
      <c r="B265" s="80" t="str">
        <f>Schulpräsidien!F72</f>
        <v>Stadt St.Gallen Schule und Musik</v>
      </c>
      <c r="C265" s="80" t="str">
        <f>Schulpräsidien!G72</f>
        <v>Neugasse 25</v>
      </c>
      <c r="D265" s="80" t="str">
        <f>Schulpräsidien!I72</f>
        <v>9004</v>
      </c>
      <c r="E265" s="80" t="str">
        <f>Schulpräsidien!J72</f>
        <v>St.Gallen</v>
      </c>
      <c r="F265" s="80" t="str">
        <f>Schulpräsidien!C72</f>
        <v>Herr</v>
      </c>
      <c r="G265" s="80" t="str">
        <f>Schulpräsidien!D72</f>
        <v>Martin</v>
      </c>
      <c r="H265" s="80" t="str">
        <f>Schulpräsidien!E72</f>
        <v>Annen</v>
      </c>
      <c r="I265" s="80"/>
      <c r="J265" s="80"/>
      <c r="K265" s="81" t="str">
        <f>Schulpräsidien!M72</f>
        <v>Martin.Annen@stadt.sg.ch</v>
      </c>
      <c r="L265" s="81" t="str">
        <f>Schulpräsidien!N72</f>
        <v>54</v>
      </c>
      <c r="M265" s="81" t="str">
        <f>Schulpräsidien!O72</f>
        <v>Leiter Schulamt</v>
      </c>
      <c r="N265" s="81" t="str">
        <f>Schulpräsidien!P72</f>
        <v>+4171 243 96 40</v>
      </c>
      <c r="O265" s="81" t="str">
        <f>Schulpräsidien!U72</f>
        <v>5</v>
      </c>
      <c r="P265" s="81" t="str">
        <f>Schulpräsidien!V72</f>
        <v>1</v>
      </c>
      <c r="Q265" s="81" t="str">
        <f>Schulpräsidien!W72</f>
        <v>St. Gallen</v>
      </c>
      <c r="R265" s="82"/>
      <c r="S265" s="82"/>
      <c r="T265" s="227" t="s">
        <v>123</v>
      </c>
      <c r="U265" s="114"/>
      <c r="V265" s="110"/>
      <c r="W265" s="83"/>
      <c r="X265" s="83"/>
      <c r="Y265" s="83" t="s">
        <v>2260</v>
      </c>
    </row>
    <row r="266" spans="1:27" ht="16.5" customHeight="1">
      <c r="A266" s="18" t="str">
        <f>Schulpräsidien!B76</f>
        <v>St. Margrethen (EG)</v>
      </c>
      <c r="B266" s="18" t="str">
        <f>Schulpräsidien!F76</f>
        <v xml:space="preserve">Gemeinde St.Margrethen </v>
      </c>
      <c r="C266" s="18" t="str">
        <f>Schulpräsidien!G76</f>
        <v>Bahnhofplatz 8</v>
      </c>
      <c r="D266" s="18" t="str">
        <f>Schulpräsidien!I76</f>
        <v>9430</v>
      </c>
      <c r="E266" s="18" t="str">
        <f>Schulpräsidien!J76</f>
        <v xml:space="preserve">St.Margrethen </v>
      </c>
      <c r="F266" s="18" t="str">
        <f>Schulpräsidien!C76</f>
        <v>Herr</v>
      </c>
      <c r="G266" s="18" t="str">
        <f>Schulpräsidien!D76</f>
        <v>Patrick</v>
      </c>
      <c r="H266" s="18" t="str">
        <f>Schulpräsidien!E76</f>
        <v>Raymann</v>
      </c>
      <c r="I266" s="18"/>
      <c r="J266" s="18"/>
      <c r="K266" s="19" t="str">
        <f>Schulpräsidien!M76</f>
        <v>patrick.raymann@schulestm.ch</v>
      </c>
      <c r="L266" s="19" t="str">
        <f>Schulpräsidien!N76</f>
        <v>53</v>
      </c>
      <c r="M266" s="19" t="str">
        <f>Schulpräsidien!O76</f>
        <v>Schulratspräsident Gmde</v>
      </c>
      <c r="N266" s="19" t="str">
        <f>Schulpräsidien!P76</f>
        <v>071 886 71 71</v>
      </c>
      <c r="O266" s="19" t="str">
        <f>Schulpräsidien!U76</f>
        <v>20</v>
      </c>
      <c r="P266" s="19" t="str">
        <f>Schulpräsidien!V76</f>
        <v>3</v>
      </c>
      <c r="Q266" s="19" t="str">
        <f>Schulpräsidien!W76</f>
        <v>Rheintal</v>
      </c>
      <c r="R266" s="26"/>
      <c r="S266" s="26"/>
      <c r="T266" s="116" t="s">
        <v>1411</v>
      </c>
      <c r="U266" s="114"/>
      <c r="V266" s="110"/>
      <c r="W266" s="20"/>
      <c r="X266" s="20"/>
      <c r="Y266" s="20" t="s">
        <v>2260</v>
      </c>
    </row>
    <row r="267" spans="1:27" ht="16.5" customHeight="1">
      <c r="A267" s="13" t="str">
        <f>'Schulleitungen Regelschule'!A248</f>
        <v>St. Margrethen (GS)</v>
      </c>
      <c r="B267" s="13" t="str">
        <f>'Schulleitungen Regelschule'!E248</f>
        <v xml:space="preserve">Oberstufenzentrum Johannes-Brassel </v>
      </c>
      <c r="C267" s="13" t="str">
        <f>'Schulleitungen Regelschule'!F248</f>
        <v>Rheindorfstrasse 2</v>
      </c>
      <c r="D267" s="13" t="str">
        <f>'Schulleitungen Regelschule'!G248</f>
        <v>9430</v>
      </c>
      <c r="E267" s="13" t="str">
        <f>'Schulleitungen Regelschule'!H248</f>
        <v>St.Margrethen</v>
      </c>
      <c r="F267" s="13" t="str">
        <f>'Schulleitungen Regelschule'!B248</f>
        <v>Herr</v>
      </c>
      <c r="G267" s="13" t="str">
        <f>'Schulleitungen Regelschule'!C248</f>
        <v>Stefan</v>
      </c>
      <c r="H267" s="13" t="str">
        <f>'Schulleitungen Regelschule'!D248</f>
        <v>Signer</v>
      </c>
      <c r="I267" s="13" t="e">
        <f>'Schulleitungen Regelschule'!#REF!</f>
        <v>#REF!</v>
      </c>
      <c r="J267" s="13" t="e">
        <f>'Schulleitungen Regelschule'!#REF!</f>
        <v>#REF!</v>
      </c>
      <c r="K267" s="13" t="str">
        <f>'Schulleitungen Regelschule'!I248</f>
        <v>stefan.signeratschulestm.ch</v>
      </c>
      <c r="L267" s="13" t="str">
        <f>'Schulleitungen Regelschule'!J248</f>
        <v>73</v>
      </c>
      <c r="M267" s="13" t="str">
        <f>'Schulleitungen Regelschule'!K248</f>
        <v>Schulleitung OS</v>
      </c>
      <c r="N267" s="13" t="e">
        <f>'Schulleitungen Regelschule'!#REF!</f>
        <v>#REF!</v>
      </c>
      <c r="O267" s="13" t="e">
        <f>'Schulleitungen Regelschule'!#REF!</f>
        <v>#REF!</v>
      </c>
      <c r="P267" s="13" t="e">
        <f>'Schulleitungen Regelschule'!#REF!</f>
        <v>#REF!</v>
      </c>
      <c r="Q267" s="13" t="str">
        <f>'Schulleitungen Regelschule'!L248</f>
        <v>Rheintal</v>
      </c>
      <c r="R267" s="25" t="e">
        <f>'Schulleitungen Regelschule'!#REF!</f>
        <v>#REF!</v>
      </c>
      <c r="S267" s="25" t="e">
        <f>'Schulleitungen Regelschule'!#REF!</f>
        <v>#REF!</v>
      </c>
      <c r="T267" s="226">
        <v>17</v>
      </c>
      <c r="U267" s="114"/>
      <c r="V267" s="108"/>
      <c r="W267" s="17" t="s">
        <v>2260</v>
      </c>
      <c r="X267" s="17"/>
      <c r="Y267" s="17"/>
    </row>
    <row r="268" spans="1:27" ht="16.5" customHeight="1">
      <c r="A268" s="13" t="str">
        <f>'Schulleitungen Regelschule'!A249</f>
        <v>St. Margrethen (GS)</v>
      </c>
      <c r="B268" s="13" t="str">
        <f>'Schulleitungen Regelschule'!E249</f>
        <v xml:space="preserve">Schulhaus Rosenberg </v>
      </c>
      <c r="C268" s="13" t="str">
        <f>'Schulleitungen Regelschule'!F249</f>
        <v>Walzenhauserstrasse 26</v>
      </c>
      <c r="D268" s="13" t="str">
        <f>'Schulleitungen Regelschule'!G249</f>
        <v>9430</v>
      </c>
      <c r="E268" s="13" t="str">
        <f>'Schulleitungen Regelschule'!H249</f>
        <v>St.Margrethen</v>
      </c>
      <c r="F268" s="13" t="str">
        <f>'Schulleitungen Regelschule'!B249</f>
        <v>Frau</v>
      </c>
      <c r="G268" s="13" t="str">
        <f>'Schulleitungen Regelschule'!C249</f>
        <v>Claudia</v>
      </c>
      <c r="H268" s="13" t="str">
        <f>'Schulleitungen Regelschule'!D249</f>
        <v>Wessner</v>
      </c>
      <c r="I268" s="13" t="e">
        <f>'Schulleitungen Regelschule'!#REF!</f>
        <v>#REF!</v>
      </c>
      <c r="J268" s="13" t="e">
        <f>'Schulleitungen Regelschule'!#REF!</f>
        <v>#REF!</v>
      </c>
      <c r="K268" s="13" t="str">
        <f>'Schulleitungen Regelschule'!I249</f>
        <v>claudia.wessneratschulestm.ch</v>
      </c>
      <c r="L268" s="13" t="str">
        <f>'Schulleitungen Regelschule'!J249</f>
        <v>72</v>
      </c>
      <c r="M268" s="13" t="str">
        <f>'Schulleitungen Regelschule'!K249</f>
        <v>Schulleitung KG/PS</v>
      </c>
      <c r="N268" s="13" t="e">
        <f>'Schulleitungen Regelschule'!#REF!</f>
        <v>#REF!</v>
      </c>
      <c r="O268" s="13" t="e">
        <f>'Schulleitungen Regelschule'!#REF!</f>
        <v>#REF!</v>
      </c>
      <c r="P268" s="13" t="e">
        <f>'Schulleitungen Regelschule'!#REF!</f>
        <v>#REF!</v>
      </c>
      <c r="Q268" s="13" t="str">
        <f>'Schulleitungen Regelschule'!L249</f>
        <v>Rheintal</v>
      </c>
      <c r="R268" s="25" t="e">
        <f>'Schulleitungen Regelschule'!#REF!</f>
        <v>#REF!</v>
      </c>
      <c r="S268" s="25" t="e">
        <f>'Schulleitungen Regelschule'!#REF!</f>
        <v>#REF!</v>
      </c>
      <c r="T268" s="226">
        <v>29</v>
      </c>
      <c r="U268" s="114"/>
      <c r="V268" s="108"/>
      <c r="W268" s="17" t="s">
        <v>2260</v>
      </c>
      <c r="X268" s="17"/>
      <c r="Y268" s="17"/>
    </row>
    <row r="269" spans="1:27" ht="16.5" customHeight="1">
      <c r="A269" s="13" t="str">
        <f>'Schulleitungen Regelschule'!A247</f>
        <v>St. Margrethen (GS)</v>
      </c>
      <c r="B269" s="13" t="str">
        <f>'Schulleitungen Regelschule'!E247</f>
        <v xml:space="preserve">Schulhaus Wiesenau </v>
      </c>
      <c r="C269" s="13" t="str">
        <f>'Schulleitungen Regelschule'!F247</f>
        <v>Wiesenstrasse 18</v>
      </c>
      <c r="D269" s="13" t="str">
        <f>'Schulleitungen Regelschule'!G247</f>
        <v>9430</v>
      </c>
      <c r="E269" s="13" t="str">
        <f>'Schulleitungen Regelschule'!H247</f>
        <v>St.Margrethen</v>
      </c>
      <c r="F269" s="13" t="str">
        <f>'Schulleitungen Regelschule'!B247</f>
        <v>Herr</v>
      </c>
      <c r="G269" s="13" t="str">
        <f>'Schulleitungen Regelschule'!C247</f>
        <v>Michel</v>
      </c>
      <c r="H269" s="13" t="str">
        <f>'Schulleitungen Regelschule'!D247</f>
        <v>Bawidamann</v>
      </c>
      <c r="I269" s="13" t="e">
        <f>'Schulleitungen Regelschule'!#REF!</f>
        <v>#REF!</v>
      </c>
      <c r="J269" s="13" t="e">
        <f>'Schulleitungen Regelschule'!#REF!</f>
        <v>#REF!</v>
      </c>
      <c r="K269" s="13" t="str">
        <f>'Schulleitungen Regelschule'!I247</f>
        <v>schulleitung.wiesenauatschulestm.ch</v>
      </c>
      <c r="L269" s="13" t="str">
        <f>'Schulleitungen Regelschule'!J247</f>
        <v>72</v>
      </c>
      <c r="M269" s="13" t="str">
        <f>'Schulleitungen Regelschule'!K247</f>
        <v>Schulleitung KG/PS</v>
      </c>
      <c r="N269" s="13" t="e">
        <f>'Schulleitungen Regelschule'!#REF!</f>
        <v>#REF!</v>
      </c>
      <c r="O269" s="13" t="e">
        <f>'Schulleitungen Regelschule'!#REF!</f>
        <v>#REF!</v>
      </c>
      <c r="P269" s="13" t="e">
        <f>'Schulleitungen Regelschule'!#REF!</f>
        <v>#REF!</v>
      </c>
      <c r="Q269" s="13" t="str">
        <f>'Schulleitungen Regelschule'!L247</f>
        <v>Rheintal</v>
      </c>
      <c r="R269" s="25" t="e">
        <f>'Schulleitungen Regelschule'!#REF!</f>
        <v>#REF!</v>
      </c>
      <c r="S269" s="25" t="e">
        <f>'Schulleitungen Regelschule'!#REF!</f>
        <v>#REF!</v>
      </c>
      <c r="T269" s="226">
        <v>41</v>
      </c>
      <c r="U269" s="114"/>
      <c r="V269" s="108"/>
      <c r="W269" s="17" t="s">
        <v>2260</v>
      </c>
      <c r="X269" s="17"/>
      <c r="Y269" s="17"/>
    </row>
    <row r="270" spans="1:27" ht="16.5" customHeight="1">
      <c r="A270" s="13" t="str">
        <f>'Schulleitungen Regelschule'!A245</f>
        <v>St.Gallen</v>
      </c>
      <c r="B270" s="13" t="e">
        <f>'Schulleitungen Regelschule'!#REF!</f>
        <v>#REF!</v>
      </c>
      <c r="C270" s="13" t="e">
        <f>'Schulleitungen Regelschule'!#REF!</f>
        <v>#REF!</v>
      </c>
      <c r="D270" s="13" t="e">
        <f>'Schulleitungen Regelschule'!#REF!</f>
        <v>#REF!</v>
      </c>
      <c r="E270" s="13" t="e">
        <f>'Schulleitungen Regelschule'!#REF!</f>
        <v>#REF!</v>
      </c>
      <c r="F270" s="13" t="str">
        <f>'Schulleitungen Regelschule'!B245</f>
        <v>Herr</v>
      </c>
      <c r="G270" s="13" t="str">
        <f>'Schulleitungen Regelschule'!C245</f>
        <v>Gianluca</v>
      </c>
      <c r="H270" s="13" t="str">
        <f>'Schulleitungen Regelschule'!D245</f>
        <v>Zanatta</v>
      </c>
      <c r="I270" s="13" t="e">
        <f>'Schulleitungen Regelschule'!#REF!</f>
        <v>#REF!</v>
      </c>
      <c r="J270" s="13" t="e">
        <f>'Schulleitungen Regelschule'!#REF!</f>
        <v>#REF!</v>
      </c>
      <c r="K270" s="13" t="str">
        <f>'Schulleitungen Regelschule'!I245</f>
        <v>gianluca.zanattaatedu.stadt.sg.ch</v>
      </c>
      <c r="L270" s="13" t="str">
        <f>'Schulleitungen Regelschule'!J245</f>
        <v>73</v>
      </c>
      <c r="M270" s="13" t="str">
        <f>'Schulleitungen Regelschule'!K245</f>
        <v>Schulleitung OS</v>
      </c>
      <c r="N270" s="13" t="e">
        <f>'Schulleitungen Regelschule'!#REF!</f>
        <v>#REF!</v>
      </c>
      <c r="O270" s="13" t="e">
        <f>'Schulleitungen Regelschule'!#REF!</f>
        <v>#REF!</v>
      </c>
      <c r="P270" s="13" t="e">
        <f>'Schulleitungen Regelschule'!#REF!</f>
        <v>#REF!</v>
      </c>
      <c r="Q270" s="13" t="str">
        <f>'Schulleitungen Regelschule'!L245</f>
        <v>St. Gallen</v>
      </c>
      <c r="R270" s="25" t="e">
        <f>'Schulleitungen Regelschule'!#REF!</f>
        <v>#REF!</v>
      </c>
      <c r="S270" s="25" t="e">
        <f>'Schulleitungen Regelschule'!#REF!</f>
        <v>#REF!</v>
      </c>
      <c r="T270" s="104">
        <v>5</v>
      </c>
      <c r="U270" s="114"/>
      <c r="V270" s="108"/>
      <c r="W270" s="17" t="s">
        <v>2260</v>
      </c>
      <c r="X270" s="17"/>
      <c r="Y270" s="17"/>
      <c r="AA270" t="s">
        <v>2279</v>
      </c>
    </row>
    <row r="271" spans="1:27" ht="16.5" customHeight="1">
      <c r="A271" s="13" t="str">
        <f>'Schulleitungen Regelschule'!A246</f>
        <v>St.Gallen</v>
      </c>
      <c r="B271" s="13" t="e">
        <f>'Schulleitungen Regelschule'!#REF!</f>
        <v>#REF!</v>
      </c>
      <c r="C271" s="13" t="e">
        <f>'Schulleitungen Regelschule'!#REF!</f>
        <v>#REF!</v>
      </c>
      <c r="D271" s="13" t="e">
        <f>'Schulleitungen Regelschule'!#REF!</f>
        <v>#REF!</v>
      </c>
      <c r="E271" s="13" t="e">
        <f>'Schulleitungen Regelschule'!#REF!</f>
        <v>#REF!</v>
      </c>
      <c r="F271" s="13" t="str">
        <f>'Schulleitungen Regelschule'!B246</f>
        <v>Frau</v>
      </c>
      <c r="G271" s="13" t="str">
        <f>'Schulleitungen Regelschule'!C246</f>
        <v>Sabrina</v>
      </c>
      <c r="H271" s="13" t="str">
        <f>'Schulleitungen Regelschule'!D246</f>
        <v>Tinner</v>
      </c>
      <c r="I271" s="13" t="e">
        <f>'Schulleitungen Regelschule'!#REF!</f>
        <v>#REF!</v>
      </c>
      <c r="J271" s="13" t="e">
        <f>'Schulleitungen Regelschule'!#REF!</f>
        <v>#REF!</v>
      </c>
      <c r="K271" s="13" t="str">
        <f>'Schulleitungen Regelschule'!I246</f>
        <v>sabrina.tinneratedu.stadt.sg.ch</v>
      </c>
      <c r="L271" s="13" t="str">
        <f>'Schulleitungen Regelschule'!J246</f>
        <v>73</v>
      </c>
      <c r="M271" s="13" t="str">
        <f>'Schulleitungen Regelschule'!K246</f>
        <v>Schulleitung</v>
      </c>
      <c r="N271" s="13" t="e">
        <f>'Schulleitungen Regelschule'!#REF!</f>
        <v>#REF!</v>
      </c>
      <c r="O271" s="13" t="e">
        <f>'Schulleitungen Regelschule'!#REF!</f>
        <v>#REF!</v>
      </c>
      <c r="P271" s="13" t="e">
        <f>'Schulleitungen Regelschule'!#REF!</f>
        <v>#REF!</v>
      </c>
      <c r="Q271" s="13" t="str">
        <f>'Schulleitungen Regelschule'!L246</f>
        <v>St. Gallen</v>
      </c>
      <c r="R271" s="25" t="e">
        <f>'Schulleitungen Regelschule'!#REF!</f>
        <v>#REF!</v>
      </c>
      <c r="S271" s="25" t="e">
        <f>'Schulleitungen Regelschule'!#REF!</f>
        <v>#REF!</v>
      </c>
      <c r="T271" s="104">
        <v>5</v>
      </c>
      <c r="U271" s="114"/>
      <c r="V271" s="108"/>
      <c r="W271" s="17" t="s">
        <v>2260</v>
      </c>
      <c r="X271" s="17"/>
      <c r="Y271" s="17"/>
    </row>
    <row r="272" spans="1:27" ht="16.5" customHeight="1">
      <c r="A272" s="13" t="str">
        <f>'Schulleitungen Regelschule'!A232</f>
        <v>St.Gallen</v>
      </c>
      <c r="B272" s="13" t="e">
        <f>'Schulleitungen Regelschule'!#REF!</f>
        <v>#REF!</v>
      </c>
      <c r="C272" s="13" t="e">
        <f>'Schulleitungen Regelschule'!#REF!</f>
        <v>#REF!</v>
      </c>
      <c r="D272" s="13" t="e">
        <f>'Schulleitungen Regelschule'!#REF!</f>
        <v>#REF!</v>
      </c>
      <c r="E272" s="13" t="e">
        <f>'Schulleitungen Regelschule'!#REF!</f>
        <v>#REF!</v>
      </c>
      <c r="F272" s="13" t="str">
        <f>'Schulleitungen Regelschule'!B232</f>
        <v>Herr</v>
      </c>
      <c r="G272" s="13" t="str">
        <f>'Schulleitungen Regelschule'!C232</f>
        <v>Ralf</v>
      </c>
      <c r="H272" s="13" t="str">
        <f>'Schulleitungen Regelschule'!D232</f>
        <v>Schäpper</v>
      </c>
      <c r="I272" s="13" t="e">
        <f>'Schulleitungen Regelschule'!#REF!</f>
        <v>#REF!</v>
      </c>
      <c r="J272" s="13" t="e">
        <f>'Schulleitungen Regelschule'!#REF!</f>
        <v>#REF!</v>
      </c>
      <c r="K272" s="13" t="str">
        <f>'Schulleitungen Regelschule'!I232</f>
        <v>ralf.schaepperatedu.stadt.sg.ch</v>
      </c>
      <c r="L272" s="13" t="str">
        <f>'Schulleitungen Regelschule'!J232</f>
        <v>73</v>
      </c>
      <c r="M272" s="13" t="str">
        <f>'Schulleitungen Regelschule'!K232</f>
        <v>Schulleitung OS</v>
      </c>
      <c r="N272" s="13" t="e">
        <f>'Schulleitungen Regelschule'!#REF!</f>
        <v>#REF!</v>
      </c>
      <c r="O272" s="13" t="e">
        <f>'Schulleitungen Regelschule'!#REF!</f>
        <v>#REF!</v>
      </c>
      <c r="P272" s="13" t="e">
        <f>'Schulleitungen Regelschule'!#REF!</f>
        <v>#REF!</v>
      </c>
      <c r="Q272" s="13" t="str">
        <f>'Schulleitungen Regelschule'!L232</f>
        <v>St. Gallen</v>
      </c>
      <c r="R272" s="25" t="e">
        <f>'Schulleitungen Regelschule'!#REF!</f>
        <v>#REF!</v>
      </c>
      <c r="S272" s="25" t="e">
        <f>'Schulleitungen Regelschule'!#REF!</f>
        <v>#REF!</v>
      </c>
      <c r="T272" s="104">
        <v>5</v>
      </c>
      <c r="U272" s="114"/>
      <c r="V272" s="108"/>
      <c r="W272" s="17" t="s">
        <v>2260</v>
      </c>
      <c r="X272" s="17"/>
      <c r="Y272" s="17"/>
    </row>
    <row r="273" spans="1:25" ht="16.5" customHeight="1">
      <c r="A273" s="13" t="str">
        <f>'Schulleitungen Regelschule'!A233</f>
        <v>St.Gallen</v>
      </c>
      <c r="B273" s="13" t="e">
        <f>'Schulleitungen Regelschule'!#REF!</f>
        <v>#REF!</v>
      </c>
      <c r="C273" s="13" t="e">
        <f>'Schulleitungen Regelschule'!#REF!</f>
        <v>#REF!</v>
      </c>
      <c r="D273" s="13" t="e">
        <f>'Schulleitungen Regelschule'!#REF!</f>
        <v>#REF!</v>
      </c>
      <c r="E273" s="13" t="e">
        <f>'Schulleitungen Regelschule'!#REF!</f>
        <v>#REF!</v>
      </c>
      <c r="F273" s="13" t="str">
        <f>'Schulleitungen Regelschule'!B233</f>
        <v>Herr</v>
      </c>
      <c r="G273" s="13" t="str">
        <f>'Schulleitungen Regelschule'!C233</f>
        <v>Ralf</v>
      </c>
      <c r="H273" s="13" t="str">
        <f>'Schulleitungen Regelschule'!D233</f>
        <v>Schäpper</v>
      </c>
      <c r="I273" s="13" t="e">
        <f>'Schulleitungen Regelschule'!#REF!</f>
        <v>#REF!</v>
      </c>
      <c r="J273" s="13" t="e">
        <f>'Schulleitungen Regelschule'!#REF!</f>
        <v>#REF!</v>
      </c>
      <c r="K273" s="13" t="str">
        <f>'Schulleitungen Regelschule'!I233</f>
        <v>ralf.schaepperatedu.stadt.sg.ch</v>
      </c>
      <c r="L273" s="13" t="str">
        <f>'Schulleitungen Regelschule'!J233</f>
        <v>73</v>
      </c>
      <c r="M273" s="13" t="str">
        <f>'Schulleitungen Regelschule'!K233</f>
        <v>Schulleitung</v>
      </c>
      <c r="N273" s="13" t="e">
        <f>'Schulleitungen Regelschule'!#REF!</f>
        <v>#REF!</v>
      </c>
      <c r="O273" s="13" t="e">
        <f>'Schulleitungen Regelschule'!#REF!</f>
        <v>#REF!</v>
      </c>
      <c r="P273" s="13" t="e">
        <f>'Schulleitungen Regelschule'!#REF!</f>
        <v>#REF!</v>
      </c>
      <c r="Q273" s="13" t="str">
        <f>'Schulleitungen Regelschule'!L233</f>
        <v>St. Gallen</v>
      </c>
      <c r="R273" s="25" t="e">
        <f>'Schulleitungen Regelschule'!#REF!</f>
        <v>#REF!</v>
      </c>
      <c r="S273" s="25" t="e">
        <f>'Schulleitungen Regelschule'!#REF!</f>
        <v>#REF!</v>
      </c>
      <c r="T273" s="104">
        <v>5</v>
      </c>
      <c r="U273" s="114"/>
      <c r="V273" s="108"/>
      <c r="W273" s="17" t="s">
        <v>2260</v>
      </c>
      <c r="X273" s="17"/>
      <c r="Y273" s="17"/>
    </row>
    <row r="274" spans="1:25" ht="16.5" customHeight="1">
      <c r="A274" s="13" t="str">
        <f>'Schulleitungen Regelschule'!A243</f>
        <v>St.Gallen</v>
      </c>
      <c r="B274" s="13" t="e">
        <f>'Schulleitungen Regelschule'!#REF!</f>
        <v>#REF!</v>
      </c>
      <c r="C274" s="13" t="e">
        <f>'Schulleitungen Regelschule'!#REF!</f>
        <v>#REF!</v>
      </c>
      <c r="D274" s="13" t="e">
        <f>'Schulleitungen Regelschule'!#REF!</f>
        <v>#REF!</v>
      </c>
      <c r="E274" s="13" t="e">
        <f>'Schulleitungen Regelschule'!#REF!</f>
        <v>#REF!</v>
      </c>
      <c r="F274" s="13" t="str">
        <f>'Schulleitungen Regelschule'!B243</f>
        <v>Herr</v>
      </c>
      <c r="G274" s="13" t="str">
        <f>'Schulleitungen Regelschule'!C243</f>
        <v>Marco</v>
      </c>
      <c r="H274" s="13" t="str">
        <f>'Schulleitungen Regelschule'!D243</f>
        <v>Battilana</v>
      </c>
      <c r="I274" s="13" t="e">
        <f>'Schulleitungen Regelschule'!#REF!</f>
        <v>#REF!</v>
      </c>
      <c r="J274" s="13" t="e">
        <f>'Schulleitungen Regelschule'!#REF!</f>
        <v>#REF!</v>
      </c>
      <c r="K274" s="13" t="str">
        <f>'Schulleitungen Regelschule'!I243</f>
        <v>marco.battilanaatedu.stadt.sg.ch</v>
      </c>
      <c r="L274" s="13" t="str">
        <f>'Schulleitungen Regelschule'!J243</f>
        <v>73</v>
      </c>
      <c r="M274" s="13" t="str">
        <f>'Schulleitungen Regelschule'!K243</f>
        <v>Schulleitung</v>
      </c>
      <c r="N274" s="13" t="e">
        <f>'Schulleitungen Regelschule'!#REF!</f>
        <v>#REF!</v>
      </c>
      <c r="O274" s="13" t="e">
        <f>'Schulleitungen Regelschule'!#REF!</f>
        <v>#REF!</v>
      </c>
      <c r="P274" s="13" t="e">
        <f>'Schulleitungen Regelschule'!#REF!</f>
        <v>#REF!</v>
      </c>
      <c r="Q274" s="13" t="str">
        <f>'Schulleitungen Regelschule'!L243</f>
        <v>St. Gallen</v>
      </c>
      <c r="R274" s="25" t="e">
        <f>'Schulleitungen Regelschule'!#REF!</f>
        <v>#REF!</v>
      </c>
      <c r="S274" s="25" t="e">
        <f>'Schulleitungen Regelschule'!#REF!</f>
        <v>#REF!</v>
      </c>
      <c r="T274" s="104">
        <v>5</v>
      </c>
      <c r="U274" s="114"/>
      <c r="V274" s="108"/>
      <c r="W274" s="17" t="s">
        <v>2260</v>
      </c>
      <c r="X274" s="17"/>
      <c r="Y274" s="17"/>
    </row>
    <row r="275" spans="1:25" ht="16.5" customHeight="1">
      <c r="A275" s="13" t="str">
        <f>'Schulleitungen Regelschule'!A244</f>
        <v>St.Gallen</v>
      </c>
      <c r="B275" s="13" t="e">
        <f>'Schulleitungen Regelschule'!#REF!</f>
        <v>#REF!</v>
      </c>
      <c r="C275" s="13" t="e">
        <f>'Schulleitungen Regelschule'!#REF!</f>
        <v>#REF!</v>
      </c>
      <c r="D275" s="13" t="e">
        <f>'Schulleitungen Regelschule'!#REF!</f>
        <v>#REF!</v>
      </c>
      <c r="E275" s="13" t="e">
        <f>'Schulleitungen Regelschule'!#REF!</f>
        <v>#REF!</v>
      </c>
      <c r="F275" s="13" t="str">
        <f>'Schulleitungen Regelschule'!B244</f>
        <v>Herr</v>
      </c>
      <c r="G275" s="13" t="str">
        <f>'Schulleitungen Regelschule'!C244</f>
        <v>Rolf</v>
      </c>
      <c r="H275" s="13" t="str">
        <f>'Schulleitungen Regelschule'!D244</f>
        <v>Breu</v>
      </c>
      <c r="I275" s="13" t="e">
        <f>'Schulleitungen Regelschule'!#REF!</f>
        <v>#REF!</v>
      </c>
      <c r="J275" s="13" t="e">
        <f>'Schulleitungen Regelschule'!#REF!</f>
        <v>#REF!</v>
      </c>
      <c r="K275" s="13" t="str">
        <f>'Schulleitungen Regelschule'!I244</f>
        <v>rolf.breuatedu.stadt.sg.ch</v>
      </c>
      <c r="L275" s="13" t="str">
        <f>'Schulleitungen Regelschule'!J244</f>
        <v>73</v>
      </c>
      <c r="M275" s="13" t="str">
        <f>'Schulleitungen Regelschule'!K244</f>
        <v>Schulleitung OS</v>
      </c>
      <c r="N275" s="13" t="e">
        <f>'Schulleitungen Regelschule'!#REF!</f>
        <v>#REF!</v>
      </c>
      <c r="O275" s="13" t="e">
        <f>'Schulleitungen Regelschule'!#REF!</f>
        <v>#REF!</v>
      </c>
      <c r="P275" s="13" t="e">
        <f>'Schulleitungen Regelschule'!#REF!</f>
        <v>#REF!</v>
      </c>
      <c r="Q275" s="13" t="str">
        <f>'Schulleitungen Regelschule'!L244</f>
        <v>St. Gallen</v>
      </c>
      <c r="R275" s="25" t="e">
        <f>'Schulleitungen Regelschule'!#REF!</f>
        <v>#REF!</v>
      </c>
      <c r="S275" s="25" t="e">
        <f>'Schulleitungen Regelschule'!#REF!</f>
        <v>#REF!</v>
      </c>
      <c r="T275" s="104">
        <v>5</v>
      </c>
      <c r="U275" s="114"/>
      <c r="V275" s="108"/>
      <c r="W275" s="17" t="s">
        <v>2260</v>
      </c>
      <c r="X275" s="17"/>
      <c r="Y275" s="17"/>
    </row>
    <row r="276" spans="1:25" ht="16.5" customHeight="1">
      <c r="A276" s="13" t="str">
        <f>'Schulleitungen Regelschule'!A227</f>
        <v>St.Gallen</v>
      </c>
      <c r="B276" s="13" t="e">
        <f>'Schulleitungen Regelschule'!#REF!</f>
        <v>#REF!</v>
      </c>
      <c r="C276" s="13" t="e">
        <f>'Schulleitungen Regelschule'!#REF!</f>
        <v>#REF!</v>
      </c>
      <c r="D276" s="13" t="e">
        <f>'Schulleitungen Regelschule'!#REF!</f>
        <v>#REF!</v>
      </c>
      <c r="E276" s="13" t="e">
        <f>'Schulleitungen Regelschule'!#REF!</f>
        <v>#REF!</v>
      </c>
      <c r="F276" s="13" t="str">
        <f>'Schulleitungen Regelschule'!B227</f>
        <v>Frau</v>
      </c>
      <c r="G276" s="13" t="str">
        <f>'Schulleitungen Regelschule'!C227</f>
        <v>Esther</v>
      </c>
      <c r="H276" s="13" t="str">
        <f>'Schulleitungen Regelschule'!D227</f>
        <v>Wiesli</v>
      </c>
      <c r="I276" s="13" t="e">
        <f>'Schulleitungen Regelschule'!#REF!</f>
        <v>#REF!</v>
      </c>
      <c r="J276" s="13" t="e">
        <f>'Schulleitungen Regelschule'!#REF!</f>
        <v>#REF!</v>
      </c>
      <c r="K276" s="13" t="str">
        <f>'Schulleitungen Regelschule'!I227</f>
        <v>esther.wiesliatedu.stadt.sg.ch</v>
      </c>
      <c r="L276" s="13" t="str">
        <f>'Schulleitungen Regelschule'!J227</f>
        <v>71</v>
      </c>
      <c r="M276" s="13" t="str">
        <f>'Schulleitungen Regelschule'!K227</f>
        <v>Schulleitung</v>
      </c>
      <c r="N276" s="13" t="e">
        <f>'Schulleitungen Regelschule'!#REF!</f>
        <v>#REF!</v>
      </c>
      <c r="O276" s="13" t="e">
        <f>'Schulleitungen Regelschule'!#REF!</f>
        <v>#REF!</v>
      </c>
      <c r="P276" s="13" t="e">
        <f>'Schulleitungen Regelschule'!#REF!</f>
        <v>#REF!</v>
      </c>
      <c r="Q276" s="13" t="str">
        <f>'Schulleitungen Regelschule'!L227</f>
        <v>St. Gallen</v>
      </c>
      <c r="R276" s="25" t="e">
        <f>'Schulleitungen Regelschule'!#REF!</f>
        <v>#REF!</v>
      </c>
      <c r="S276" s="25" t="e">
        <f>'Schulleitungen Regelschule'!#REF!</f>
        <v>#REF!</v>
      </c>
      <c r="T276" s="104">
        <v>5</v>
      </c>
      <c r="U276" s="114"/>
      <c r="V276" s="108"/>
      <c r="W276" s="17" t="s">
        <v>2260</v>
      </c>
      <c r="X276" s="17"/>
      <c r="Y276" s="17"/>
    </row>
    <row r="277" spans="1:25" ht="16.5" customHeight="1">
      <c r="A277" s="13" t="str">
        <f>'Schulleitungen Regelschule'!A234</f>
        <v>St.Gallen</v>
      </c>
      <c r="B277" s="13" t="e">
        <f>'Schulleitungen Regelschule'!#REF!</f>
        <v>#REF!</v>
      </c>
      <c r="C277" s="13" t="e">
        <f>'Schulleitungen Regelschule'!#REF!</f>
        <v>#REF!</v>
      </c>
      <c r="D277" s="13" t="e">
        <f>'Schulleitungen Regelschule'!#REF!</f>
        <v>#REF!</v>
      </c>
      <c r="E277" s="13" t="e">
        <f>'Schulleitungen Regelschule'!#REF!</f>
        <v>#REF!</v>
      </c>
      <c r="F277" s="13" t="str">
        <f>'Schulleitungen Regelschule'!B234</f>
        <v>Herr</v>
      </c>
      <c r="G277" s="13" t="str">
        <f>'Schulleitungen Regelschule'!C234</f>
        <v>David</v>
      </c>
      <c r="H277" s="13" t="str">
        <f>'Schulleitungen Regelschule'!D234</f>
        <v>Keller</v>
      </c>
      <c r="I277" s="13" t="e">
        <f>'Schulleitungen Regelschule'!#REF!</f>
        <v>#REF!</v>
      </c>
      <c r="J277" s="13" t="e">
        <f>'Schulleitungen Regelschule'!#REF!</f>
        <v>#REF!</v>
      </c>
      <c r="K277" s="13" t="str">
        <f>'Schulleitungen Regelschule'!I234</f>
        <v>david.kelleratedu.stadt.sg.ch</v>
      </c>
      <c r="L277" s="13" t="str">
        <f>'Schulleitungen Regelschule'!J234</f>
        <v>75</v>
      </c>
      <c r="M277" s="13" t="str">
        <f>'Schulleitungen Regelschule'!K234</f>
        <v>Pädagog. Leiter</v>
      </c>
      <c r="N277" s="13" t="e">
        <f>'Schulleitungen Regelschule'!#REF!</f>
        <v>#REF!</v>
      </c>
      <c r="O277" s="13" t="e">
        <f>'Schulleitungen Regelschule'!#REF!</f>
        <v>#REF!</v>
      </c>
      <c r="P277" s="13" t="e">
        <f>'Schulleitungen Regelschule'!#REF!</f>
        <v>#REF!</v>
      </c>
      <c r="Q277" s="13" t="str">
        <f>'Schulleitungen Regelschule'!L234</f>
        <v>St. Gallen</v>
      </c>
      <c r="R277" s="25" t="e">
        <f>'Schulleitungen Regelschule'!#REF!</f>
        <v>#REF!</v>
      </c>
      <c r="S277" s="25" t="e">
        <f>'Schulleitungen Regelschule'!#REF!</f>
        <v>#REF!</v>
      </c>
      <c r="T277" s="104">
        <v>5</v>
      </c>
      <c r="U277" s="114"/>
      <c r="V277" s="108"/>
      <c r="W277" s="17" t="s">
        <v>2260</v>
      </c>
      <c r="X277" s="17"/>
      <c r="Y277" s="17"/>
    </row>
    <row r="278" spans="1:25" ht="16.5" customHeight="1">
      <c r="A278" s="13" t="str">
        <f>'Schulleitungen Regelschule'!A229</f>
        <v>St.Gallen</v>
      </c>
      <c r="B278" s="13" t="e">
        <f>'Schulleitungen Regelschule'!#REF!</f>
        <v>#REF!</v>
      </c>
      <c r="C278" s="13" t="e">
        <f>'Schulleitungen Regelschule'!#REF!</f>
        <v>#REF!</v>
      </c>
      <c r="D278" s="13" t="e">
        <f>'Schulleitungen Regelschule'!#REF!</f>
        <v>#REF!</v>
      </c>
      <c r="E278" s="13" t="e">
        <f>'Schulleitungen Regelschule'!#REF!</f>
        <v>#REF!</v>
      </c>
      <c r="F278" s="13" t="str">
        <f>'Schulleitungen Regelschule'!B229</f>
        <v>Frau</v>
      </c>
      <c r="G278" s="13" t="str">
        <f>'Schulleitungen Regelschule'!C229</f>
        <v>Ursula</v>
      </c>
      <c r="H278" s="13" t="str">
        <f>'Schulleitungen Regelschule'!D229</f>
        <v>Litscher</v>
      </c>
      <c r="I278" s="13" t="e">
        <f>'Schulleitungen Regelschule'!#REF!</f>
        <v>#REF!</v>
      </c>
      <c r="J278" s="13" t="e">
        <f>'Schulleitungen Regelschule'!#REF!</f>
        <v>#REF!</v>
      </c>
      <c r="K278" s="13" t="str">
        <f>'Schulleitungen Regelschule'!I229</f>
        <v>ursula.litscheratedu.stadt.sg.ch</v>
      </c>
      <c r="L278" s="13" t="str">
        <f>'Schulleitungen Regelschule'!J229</f>
        <v>71</v>
      </c>
      <c r="M278" s="13" t="str">
        <f>'Schulleitungen Regelschule'!K229</f>
        <v>Schulleitung PS</v>
      </c>
      <c r="N278" s="13" t="e">
        <f>'Schulleitungen Regelschule'!#REF!</f>
        <v>#REF!</v>
      </c>
      <c r="O278" s="13" t="e">
        <f>'Schulleitungen Regelschule'!#REF!</f>
        <v>#REF!</v>
      </c>
      <c r="P278" s="13" t="e">
        <f>'Schulleitungen Regelschule'!#REF!</f>
        <v>#REF!</v>
      </c>
      <c r="Q278" s="13" t="str">
        <f>'Schulleitungen Regelschule'!L229</f>
        <v>St. Gallen</v>
      </c>
      <c r="R278" s="25" t="e">
        <f>'Schulleitungen Regelschule'!#REF!</f>
        <v>#REF!</v>
      </c>
      <c r="S278" s="25" t="e">
        <f>'Schulleitungen Regelschule'!#REF!</f>
        <v>#REF!</v>
      </c>
      <c r="T278" s="104">
        <v>5</v>
      </c>
      <c r="U278" s="114"/>
      <c r="V278" s="108"/>
      <c r="W278" s="17" t="s">
        <v>2260</v>
      </c>
      <c r="X278" s="17"/>
      <c r="Y278" s="17"/>
    </row>
    <row r="279" spans="1:25" ht="16.5" customHeight="1">
      <c r="A279" s="13" t="str">
        <f>'Schulleitungen Regelschule'!A231</f>
        <v>St.Gallen</v>
      </c>
      <c r="B279" s="13" t="e">
        <f>'Schulleitungen Regelschule'!#REF!</f>
        <v>#REF!</v>
      </c>
      <c r="C279" s="13" t="e">
        <f>'Schulleitungen Regelschule'!#REF!</f>
        <v>#REF!</v>
      </c>
      <c r="D279" s="13" t="e">
        <f>'Schulleitungen Regelschule'!#REF!</f>
        <v>#REF!</v>
      </c>
      <c r="E279" s="13" t="e">
        <f>'Schulleitungen Regelschule'!#REF!</f>
        <v>#REF!</v>
      </c>
      <c r="F279" s="13" t="str">
        <f>'Schulleitungen Regelschule'!B231</f>
        <v>Frau</v>
      </c>
      <c r="G279" s="13" t="str">
        <f>'Schulleitungen Regelschule'!C231</f>
        <v>Romana</v>
      </c>
      <c r="H279" s="13" t="str">
        <f>'Schulleitungen Regelschule'!D231</f>
        <v>Müller</v>
      </c>
      <c r="I279" s="13" t="e">
        <f>'Schulleitungen Regelschule'!#REF!</f>
        <v>#REF!</v>
      </c>
      <c r="J279" s="13" t="e">
        <f>'Schulleitungen Regelschule'!#REF!</f>
        <v>#REF!</v>
      </c>
      <c r="K279" s="13" t="str">
        <f>'Schulleitungen Regelschule'!I231</f>
        <v>romana.muelleratedu.stadt.sg.ch</v>
      </c>
      <c r="L279" s="13" t="str">
        <f>'Schulleitungen Regelschule'!J231</f>
        <v>71</v>
      </c>
      <c r="M279" s="13" t="str">
        <f>'Schulleitungen Regelschule'!K231</f>
        <v>Schulleitung PS</v>
      </c>
      <c r="N279" s="13" t="e">
        <f>'Schulleitungen Regelschule'!#REF!</f>
        <v>#REF!</v>
      </c>
      <c r="O279" s="13" t="e">
        <f>'Schulleitungen Regelschule'!#REF!</f>
        <v>#REF!</v>
      </c>
      <c r="P279" s="13" t="e">
        <f>'Schulleitungen Regelschule'!#REF!</f>
        <v>#REF!</v>
      </c>
      <c r="Q279" s="13" t="str">
        <f>'Schulleitungen Regelschule'!L231</f>
        <v>St. Gallen</v>
      </c>
      <c r="R279" s="25" t="e">
        <f>'Schulleitungen Regelschule'!#REF!</f>
        <v>#REF!</v>
      </c>
      <c r="S279" s="25" t="e">
        <f>'Schulleitungen Regelschule'!#REF!</f>
        <v>#REF!</v>
      </c>
      <c r="T279" s="104">
        <v>5</v>
      </c>
      <c r="U279" s="114"/>
      <c r="V279" s="108"/>
      <c r="W279" s="17" t="s">
        <v>2260</v>
      </c>
      <c r="X279" s="17"/>
      <c r="Y279" s="17"/>
    </row>
    <row r="280" spans="1:25" ht="16.5" customHeight="1">
      <c r="A280" s="13" t="str">
        <f>'Schulleitungen Regelschule'!A222</f>
        <v>St.Gallen</v>
      </c>
      <c r="B280" s="13" t="e">
        <f>'Schulleitungen Regelschule'!#REF!</f>
        <v>#REF!</v>
      </c>
      <c r="C280" s="13" t="e">
        <f>'Schulleitungen Regelschule'!#REF!</f>
        <v>#REF!</v>
      </c>
      <c r="D280" s="13" t="e">
        <f>'Schulleitungen Regelschule'!#REF!</f>
        <v>#REF!</v>
      </c>
      <c r="E280" s="13" t="e">
        <f>'Schulleitungen Regelschule'!#REF!</f>
        <v>#REF!</v>
      </c>
      <c r="F280" s="97" t="str">
        <f>'Schulleitungen Regelschule'!B222</f>
        <v>Frau</v>
      </c>
      <c r="G280" s="97" t="str">
        <f>'Schulleitungen Regelschule'!C222</f>
        <v>Carmen</v>
      </c>
      <c r="H280" s="97" t="str">
        <f>'Schulleitungen Regelschule'!D222</f>
        <v>Ege</v>
      </c>
      <c r="I280" s="13" t="e">
        <f>'Schulleitungen Regelschule'!#REF!</f>
        <v>#REF!</v>
      </c>
      <c r="J280" s="13" t="e">
        <f>'Schulleitungen Regelschule'!#REF!</f>
        <v>#REF!</v>
      </c>
      <c r="K280" s="13" t="str">
        <f>'Schulleitungen Regelschule'!I222</f>
        <v>carmen.egeatedu.stadt.sg.ch</v>
      </c>
      <c r="L280" s="13" t="str">
        <f>'Schulleitungen Regelschule'!J222</f>
        <v>71</v>
      </c>
      <c r="M280" s="13" t="str">
        <f>'Schulleitungen Regelschule'!K222</f>
        <v>Schulleitung PS</v>
      </c>
      <c r="N280" s="13" t="e">
        <f>'Schulleitungen Regelschule'!#REF!</f>
        <v>#REF!</v>
      </c>
      <c r="O280" s="13" t="e">
        <f>'Schulleitungen Regelschule'!#REF!</f>
        <v>#REF!</v>
      </c>
      <c r="P280" s="13" t="e">
        <f>'Schulleitungen Regelschule'!#REF!</f>
        <v>#REF!</v>
      </c>
      <c r="Q280" s="13" t="str">
        <f>'Schulleitungen Regelschule'!L222</f>
        <v>St. Gallen</v>
      </c>
      <c r="R280" s="25" t="e">
        <f>'Schulleitungen Regelschule'!#REF!</f>
        <v>#REF!</v>
      </c>
      <c r="S280" s="25" t="e">
        <f>'Schulleitungen Regelschule'!#REF!</f>
        <v>#REF!</v>
      </c>
      <c r="T280" s="104">
        <v>5</v>
      </c>
      <c r="U280" s="114"/>
      <c r="V280" s="108"/>
      <c r="W280" s="17" t="s">
        <v>2260</v>
      </c>
      <c r="X280" s="17"/>
      <c r="Y280" s="17"/>
    </row>
    <row r="281" spans="1:25" ht="16.5" customHeight="1">
      <c r="A281" s="13" t="str">
        <f>'Schulleitungen Regelschule'!A225</f>
        <v>St.Gallen</v>
      </c>
      <c r="B281" s="13" t="e">
        <f>'Schulleitungen Regelschule'!#REF!</f>
        <v>#REF!</v>
      </c>
      <c r="C281" s="13" t="e">
        <f>'Schulleitungen Regelschule'!#REF!</f>
        <v>#REF!</v>
      </c>
      <c r="D281" s="13" t="e">
        <f>'Schulleitungen Regelschule'!#REF!</f>
        <v>#REF!</v>
      </c>
      <c r="E281" s="13" t="e">
        <f>'Schulleitungen Regelschule'!#REF!</f>
        <v>#REF!</v>
      </c>
      <c r="F281" s="13" t="str">
        <f>'Schulleitungen Regelschule'!B225</f>
        <v>Frau</v>
      </c>
      <c r="G281" s="13" t="str">
        <f>'Schulleitungen Regelschule'!C225</f>
        <v>Julia</v>
      </c>
      <c r="H281" s="13" t="str">
        <f>'Schulleitungen Regelschule'!D225</f>
        <v>Steck</v>
      </c>
      <c r="I281" s="13" t="e">
        <f>'Schulleitungen Regelschule'!#REF!</f>
        <v>#REF!</v>
      </c>
      <c r="J281" s="13" t="e">
        <f>'Schulleitungen Regelschule'!#REF!</f>
        <v>#REF!</v>
      </c>
      <c r="K281" s="13" t="str">
        <f>'Schulleitungen Regelschule'!I225</f>
        <v>julia.steckatedu.stadt.sg.ch</v>
      </c>
      <c r="L281" s="13" t="str">
        <f>'Schulleitungen Regelschule'!J225</f>
        <v>71</v>
      </c>
      <c r="M281" s="13" t="str">
        <f>'Schulleitungen Regelschule'!K225</f>
        <v>Schulleitung PS</v>
      </c>
      <c r="N281" s="13" t="e">
        <f>'Schulleitungen Regelschule'!#REF!</f>
        <v>#REF!</v>
      </c>
      <c r="O281" s="13" t="e">
        <f>'Schulleitungen Regelschule'!#REF!</f>
        <v>#REF!</v>
      </c>
      <c r="P281" s="13" t="e">
        <f>'Schulleitungen Regelschule'!#REF!</f>
        <v>#REF!</v>
      </c>
      <c r="Q281" s="13" t="str">
        <f>'Schulleitungen Regelschule'!L225</f>
        <v>St. Gallen</v>
      </c>
      <c r="R281" s="25" t="e">
        <f>'Schulleitungen Regelschule'!#REF!</f>
        <v>#REF!</v>
      </c>
      <c r="S281" s="25" t="e">
        <f>'Schulleitungen Regelschule'!#REF!</f>
        <v>#REF!</v>
      </c>
      <c r="T281" s="104">
        <v>5</v>
      </c>
      <c r="U281" s="114"/>
      <c r="V281" s="108"/>
      <c r="W281" s="17" t="s">
        <v>2260</v>
      </c>
      <c r="X281" s="17"/>
      <c r="Y281" s="17"/>
    </row>
    <row r="282" spans="1:25" ht="16.5" customHeight="1">
      <c r="A282" s="13" t="str">
        <f>'Schulleitungen Regelschule'!A235</f>
        <v>St.Gallen</v>
      </c>
      <c r="B282" s="13" t="e">
        <f>'Schulleitungen Regelschule'!#REF!</f>
        <v>#REF!</v>
      </c>
      <c r="C282" s="13" t="e">
        <f>'Schulleitungen Regelschule'!#REF!</f>
        <v>#REF!</v>
      </c>
      <c r="D282" s="13" t="e">
        <f>'Schulleitungen Regelschule'!#REF!</f>
        <v>#REF!</v>
      </c>
      <c r="E282" s="13" t="e">
        <f>'Schulleitungen Regelschule'!#REF!</f>
        <v>#REF!</v>
      </c>
      <c r="F282" s="13" t="str">
        <f>'Schulleitungen Regelschule'!B235</f>
        <v>Frau</v>
      </c>
      <c r="G282" s="13" t="str">
        <f>'Schulleitungen Regelschule'!C235</f>
        <v>Rachel</v>
      </c>
      <c r="H282" s="13" t="str">
        <f>'Schulleitungen Regelschule'!D235</f>
        <v>Diem</v>
      </c>
      <c r="I282" s="13" t="e">
        <f>'Schulleitungen Regelschule'!#REF!</f>
        <v>#REF!</v>
      </c>
      <c r="J282" s="13" t="e">
        <f>'Schulleitungen Regelschule'!#REF!</f>
        <v>#REF!</v>
      </c>
      <c r="K282" s="13" t="str">
        <f>'Schulleitungen Regelschule'!I235</f>
        <v>rachel.diematedu.stadt.sg.ch</v>
      </c>
      <c r="L282" s="13" t="str">
        <f>'Schulleitungen Regelschule'!J235</f>
        <v>71</v>
      </c>
      <c r="M282" s="13" t="str">
        <f>'Schulleitungen Regelschule'!K235</f>
        <v>Schulleitung PS</v>
      </c>
      <c r="N282" s="13" t="e">
        <f>'Schulleitungen Regelschule'!#REF!</f>
        <v>#REF!</v>
      </c>
      <c r="O282" s="13" t="e">
        <f>'Schulleitungen Regelschule'!#REF!</f>
        <v>#REF!</v>
      </c>
      <c r="P282" s="13" t="e">
        <f>'Schulleitungen Regelschule'!#REF!</f>
        <v>#REF!</v>
      </c>
      <c r="Q282" s="13" t="str">
        <f>'Schulleitungen Regelschule'!L235</f>
        <v>St. Gallen</v>
      </c>
      <c r="R282" s="25" t="e">
        <f>'Schulleitungen Regelschule'!#REF!</f>
        <v>#REF!</v>
      </c>
      <c r="S282" s="25" t="e">
        <f>'Schulleitungen Regelschule'!#REF!</f>
        <v>#REF!</v>
      </c>
      <c r="T282" s="104">
        <v>5</v>
      </c>
      <c r="U282" s="114"/>
      <c r="V282" s="108"/>
      <c r="W282" s="17" t="s">
        <v>2260</v>
      </c>
      <c r="X282" s="17"/>
      <c r="Y282" s="17"/>
    </row>
    <row r="283" spans="1:25" ht="16.5" customHeight="1">
      <c r="A283" s="13" t="str">
        <f>'Schulleitungen Regelschule'!A242</f>
        <v>St.Gallen</v>
      </c>
      <c r="B283" s="13" t="e">
        <f>'Schulleitungen Regelschule'!#REF!</f>
        <v>#REF!</v>
      </c>
      <c r="C283" s="13" t="e">
        <f>'Schulleitungen Regelschule'!#REF!</f>
        <v>#REF!</v>
      </c>
      <c r="D283" s="13" t="e">
        <f>'Schulleitungen Regelschule'!#REF!</f>
        <v>#REF!</v>
      </c>
      <c r="E283" s="13" t="e">
        <f>'Schulleitungen Regelschule'!#REF!</f>
        <v>#REF!</v>
      </c>
      <c r="F283" s="13" t="str">
        <f>'Schulleitungen Regelschule'!B242</f>
        <v>Herr</v>
      </c>
      <c r="G283" s="13" t="str">
        <f>'Schulleitungen Regelschule'!C242</f>
        <v>Marco</v>
      </c>
      <c r="H283" s="13" t="str">
        <f>'Schulleitungen Regelschule'!D242</f>
        <v>Käppeli</v>
      </c>
      <c r="I283" s="13" t="e">
        <f>'Schulleitungen Regelschule'!#REF!</f>
        <v>#REF!</v>
      </c>
      <c r="J283" s="13" t="e">
        <f>'Schulleitungen Regelschule'!#REF!</f>
        <v>#REF!</v>
      </c>
      <c r="K283" s="13" t="str">
        <f>'Schulleitungen Regelschule'!I242</f>
        <v>marco.kaeppeliatedu.stadt.sg.ch</v>
      </c>
      <c r="L283" s="13" t="str">
        <f>'Schulleitungen Regelschule'!J242</f>
        <v>71</v>
      </c>
      <c r="M283" s="13" t="str">
        <f>'Schulleitungen Regelschule'!K242</f>
        <v>Schulleitung PS</v>
      </c>
      <c r="N283" s="13" t="e">
        <f>'Schulleitungen Regelschule'!#REF!</f>
        <v>#REF!</v>
      </c>
      <c r="O283" s="13" t="e">
        <f>'Schulleitungen Regelschule'!#REF!</f>
        <v>#REF!</v>
      </c>
      <c r="P283" s="13" t="e">
        <f>'Schulleitungen Regelschule'!#REF!</f>
        <v>#REF!</v>
      </c>
      <c r="Q283" s="13" t="str">
        <f>'Schulleitungen Regelschule'!L242</f>
        <v>St. Gallen</v>
      </c>
      <c r="R283" s="25" t="e">
        <f>'Schulleitungen Regelschule'!#REF!</f>
        <v>#REF!</v>
      </c>
      <c r="S283" s="25" t="e">
        <f>'Schulleitungen Regelschule'!#REF!</f>
        <v>#REF!</v>
      </c>
      <c r="T283" s="104">
        <v>5</v>
      </c>
      <c r="U283" s="114"/>
      <c r="V283" s="108"/>
      <c r="W283" s="17" t="s">
        <v>2260</v>
      </c>
      <c r="X283" s="17"/>
      <c r="Y283" s="17"/>
    </row>
    <row r="284" spans="1:25" ht="16.5" customHeight="1">
      <c r="A284" s="13" t="str">
        <f>'Schulleitungen Regelschule'!A230</f>
        <v>St.Gallen</v>
      </c>
      <c r="B284" s="13" t="e">
        <f>'Schulleitungen Regelschule'!#REF!</f>
        <v>#REF!</v>
      </c>
      <c r="C284" s="13" t="e">
        <f>'Schulleitungen Regelschule'!#REF!</f>
        <v>#REF!</v>
      </c>
      <c r="D284" s="13" t="e">
        <f>'Schulleitungen Regelschule'!#REF!</f>
        <v>#REF!</v>
      </c>
      <c r="E284" s="13" t="e">
        <f>'Schulleitungen Regelschule'!#REF!</f>
        <v>#REF!</v>
      </c>
      <c r="F284" s="13" t="str">
        <f>'Schulleitungen Regelschule'!B230</f>
        <v>Frau</v>
      </c>
      <c r="G284" s="13" t="str">
        <f>'Schulleitungen Regelschule'!C230</f>
        <v>Lea</v>
      </c>
      <c r="H284" s="13" t="str">
        <f>'Schulleitungen Regelschule'!D230</f>
        <v>von Moos</v>
      </c>
      <c r="I284" s="13" t="e">
        <f>'Schulleitungen Regelschule'!#REF!</f>
        <v>#REF!</v>
      </c>
      <c r="J284" s="13" t="e">
        <f>'Schulleitungen Regelschule'!#REF!</f>
        <v>#REF!</v>
      </c>
      <c r="K284" s="13" t="str">
        <f>'Schulleitungen Regelschule'!I230</f>
        <v>lea.vonmoosatedu.stadt.sg.ch</v>
      </c>
      <c r="L284" s="13" t="str">
        <f>'Schulleitungen Regelschule'!J230</f>
        <v>71</v>
      </c>
      <c r="M284" s="13" t="str">
        <f>'Schulleitungen Regelschule'!K230</f>
        <v>Schulleitung PS</v>
      </c>
      <c r="N284" s="13" t="e">
        <f>'Schulleitungen Regelschule'!#REF!</f>
        <v>#REF!</v>
      </c>
      <c r="O284" s="13" t="e">
        <f>'Schulleitungen Regelschule'!#REF!</f>
        <v>#REF!</v>
      </c>
      <c r="P284" s="13" t="e">
        <f>'Schulleitungen Regelschule'!#REF!</f>
        <v>#REF!</v>
      </c>
      <c r="Q284" s="13" t="str">
        <f>'Schulleitungen Regelschule'!L230</f>
        <v>St. Gallen</v>
      </c>
      <c r="R284" s="25" t="e">
        <f>'Schulleitungen Regelschule'!#REF!</f>
        <v>#REF!</v>
      </c>
      <c r="S284" s="25" t="e">
        <f>'Schulleitungen Regelschule'!#REF!</f>
        <v>#REF!</v>
      </c>
      <c r="T284" s="104">
        <v>5</v>
      </c>
      <c r="U284" s="114"/>
      <c r="V284" s="108"/>
      <c r="W284" s="17" t="s">
        <v>2260</v>
      </c>
      <c r="X284" s="17"/>
      <c r="Y284" s="17"/>
    </row>
    <row r="285" spans="1:25" ht="16.5" customHeight="1">
      <c r="A285" s="13" t="str">
        <f>'Schulleitungen Regelschule'!A223</f>
        <v>St.Gallen</v>
      </c>
      <c r="B285" s="13" t="e">
        <f>'Schulleitungen Regelschule'!#REF!</f>
        <v>#REF!</v>
      </c>
      <c r="C285" s="13" t="e">
        <f>'Schulleitungen Regelschule'!#REF!</f>
        <v>#REF!</v>
      </c>
      <c r="D285" s="13" t="e">
        <f>'Schulleitungen Regelschule'!#REF!</f>
        <v>#REF!</v>
      </c>
      <c r="E285" s="13" t="e">
        <f>'Schulleitungen Regelschule'!#REF!</f>
        <v>#REF!</v>
      </c>
      <c r="F285" s="13" t="str">
        <f>'Schulleitungen Regelschule'!B223</f>
        <v>Frau</v>
      </c>
      <c r="G285" s="13" t="str">
        <f>'Schulleitungen Regelschule'!C223</f>
        <v>Annina</v>
      </c>
      <c r="H285" s="13" t="str">
        <f>'Schulleitungen Regelschule'!D223</f>
        <v>Fricker</v>
      </c>
      <c r="I285" s="13" t="e">
        <f>'Schulleitungen Regelschule'!#REF!</f>
        <v>#REF!</v>
      </c>
      <c r="J285" s="13" t="e">
        <f>'Schulleitungen Regelschule'!#REF!</f>
        <v>#REF!</v>
      </c>
      <c r="K285" s="13" t="str">
        <f>'Schulleitungen Regelschule'!I223</f>
        <v>annina.frickeratedu.stadt.sg.ch</v>
      </c>
      <c r="L285" s="13" t="str">
        <f>'Schulleitungen Regelschule'!J223</f>
        <v>71</v>
      </c>
      <c r="M285" s="13" t="str">
        <f>'Schulleitungen Regelschule'!K223</f>
        <v>Schulleitung PS</v>
      </c>
      <c r="N285" s="13" t="e">
        <f>'Schulleitungen Regelschule'!#REF!</f>
        <v>#REF!</v>
      </c>
      <c r="O285" s="13" t="e">
        <f>'Schulleitungen Regelschule'!#REF!</f>
        <v>#REF!</v>
      </c>
      <c r="P285" s="13" t="e">
        <f>'Schulleitungen Regelschule'!#REF!</f>
        <v>#REF!</v>
      </c>
      <c r="Q285" s="13" t="str">
        <f>'Schulleitungen Regelschule'!L223</f>
        <v>St. Gallen</v>
      </c>
      <c r="R285" s="25" t="e">
        <f>'Schulleitungen Regelschule'!#REF!</f>
        <v>#REF!</v>
      </c>
      <c r="S285" s="25" t="e">
        <f>'Schulleitungen Regelschule'!#REF!</f>
        <v>#REF!</v>
      </c>
      <c r="T285" s="104">
        <v>5</v>
      </c>
      <c r="U285" s="114"/>
      <c r="V285" s="108"/>
      <c r="W285" s="17" t="s">
        <v>2260</v>
      </c>
      <c r="X285" s="17"/>
      <c r="Y285" s="17"/>
    </row>
    <row r="286" spans="1:25" ht="16.5" customHeight="1">
      <c r="A286" s="13" t="str">
        <f>'Schulleitungen Regelschule'!A228</f>
        <v>St.Gallen</v>
      </c>
      <c r="B286" s="13" t="e">
        <f>'Schulleitungen Regelschule'!#REF!</f>
        <v>#REF!</v>
      </c>
      <c r="C286" s="13" t="e">
        <f>'Schulleitungen Regelschule'!#REF!</f>
        <v>#REF!</v>
      </c>
      <c r="D286" s="13" t="e">
        <f>'Schulleitungen Regelschule'!#REF!</f>
        <v>#REF!</v>
      </c>
      <c r="E286" s="13" t="e">
        <f>'Schulleitungen Regelschule'!#REF!</f>
        <v>#REF!</v>
      </c>
      <c r="F286" s="13" t="str">
        <f>'Schulleitungen Regelschule'!B228</f>
        <v>Frau</v>
      </c>
      <c r="G286" s="13" t="str">
        <f>'Schulleitungen Regelschule'!C228</f>
        <v>Ursula</v>
      </c>
      <c r="H286" s="13" t="str">
        <f>'Schulleitungen Regelschule'!D228</f>
        <v>Litscher</v>
      </c>
      <c r="I286" s="13" t="e">
        <f>'Schulleitungen Regelschule'!#REF!</f>
        <v>#REF!</v>
      </c>
      <c r="J286" s="13" t="e">
        <f>'Schulleitungen Regelschule'!#REF!</f>
        <v>#REF!</v>
      </c>
      <c r="K286" s="13" t="str">
        <f>'Schulleitungen Regelschule'!I228</f>
        <v>ursula.litscheratedu.stadt.sg.ch</v>
      </c>
      <c r="L286" s="13" t="str">
        <f>'Schulleitungen Regelschule'!J228</f>
        <v>71</v>
      </c>
      <c r="M286" s="13" t="str">
        <f>'Schulleitungen Regelschule'!K228</f>
        <v>Schulleitung PS</v>
      </c>
      <c r="N286" s="13" t="e">
        <f>'Schulleitungen Regelschule'!#REF!</f>
        <v>#REF!</v>
      </c>
      <c r="O286" s="13" t="e">
        <f>'Schulleitungen Regelschule'!#REF!</f>
        <v>#REF!</v>
      </c>
      <c r="P286" s="13" t="e">
        <f>'Schulleitungen Regelschule'!#REF!</f>
        <v>#REF!</v>
      </c>
      <c r="Q286" s="13" t="str">
        <f>'Schulleitungen Regelschule'!L228</f>
        <v>St. Gallen</v>
      </c>
      <c r="R286" s="25" t="e">
        <f>'Schulleitungen Regelschule'!#REF!</f>
        <v>#REF!</v>
      </c>
      <c r="S286" s="25" t="e">
        <f>'Schulleitungen Regelschule'!#REF!</f>
        <v>#REF!</v>
      </c>
      <c r="T286" s="104">
        <v>5</v>
      </c>
      <c r="U286" s="114"/>
      <c r="V286" s="108"/>
      <c r="W286" s="17" t="s">
        <v>2260</v>
      </c>
      <c r="X286" s="17"/>
      <c r="Y286" s="17"/>
    </row>
    <row r="287" spans="1:25" ht="16.5" customHeight="1">
      <c r="A287" s="13" t="str">
        <f>'Schulleitungen Regelschule'!A221</f>
        <v>St.Gallen</v>
      </c>
      <c r="B287" s="13" t="e">
        <f>'Schulleitungen Regelschule'!#REF!</f>
        <v>#REF!</v>
      </c>
      <c r="C287" s="13" t="e">
        <f>'Schulleitungen Regelschule'!#REF!</f>
        <v>#REF!</v>
      </c>
      <c r="D287" s="13" t="e">
        <f>'Schulleitungen Regelschule'!#REF!</f>
        <v>#REF!</v>
      </c>
      <c r="E287" s="13" t="e">
        <f>'Schulleitungen Regelschule'!#REF!</f>
        <v>#REF!</v>
      </c>
      <c r="F287" s="13" t="str">
        <f>'Schulleitungen Regelschule'!B221</f>
        <v>Frau</v>
      </c>
      <c r="G287" s="13" t="str">
        <f>'Schulleitungen Regelschule'!C221</f>
        <v>Carmen</v>
      </c>
      <c r="H287" s="13" t="str">
        <f>'Schulleitungen Regelschule'!D221</f>
        <v>Ege</v>
      </c>
      <c r="I287" s="13" t="e">
        <f>'Schulleitungen Regelschule'!#REF!</f>
        <v>#REF!</v>
      </c>
      <c r="J287" s="13" t="e">
        <f>'Schulleitungen Regelschule'!#REF!</f>
        <v>#REF!</v>
      </c>
      <c r="K287" s="13" t="str">
        <f>'Schulleitungen Regelschule'!I221</f>
        <v>carmen.egeatedu.stadt.sg.ch</v>
      </c>
      <c r="L287" s="13" t="str">
        <f>'Schulleitungen Regelschule'!J221</f>
        <v>71</v>
      </c>
      <c r="M287" s="13" t="str">
        <f>'Schulleitungen Regelschule'!K221</f>
        <v>Schulleitung PS</v>
      </c>
      <c r="N287" s="13" t="e">
        <f>'Schulleitungen Regelschule'!#REF!</f>
        <v>#REF!</v>
      </c>
      <c r="O287" s="13" t="e">
        <f>'Schulleitungen Regelschule'!#REF!</f>
        <v>#REF!</v>
      </c>
      <c r="P287" s="13" t="e">
        <f>'Schulleitungen Regelschule'!#REF!</f>
        <v>#REF!</v>
      </c>
      <c r="Q287" s="13" t="str">
        <f>'Schulleitungen Regelschule'!L221</f>
        <v>St. Gallen</v>
      </c>
      <c r="R287" s="25" t="e">
        <f>'Schulleitungen Regelschule'!#REF!</f>
        <v>#REF!</v>
      </c>
      <c r="S287" s="25" t="e">
        <f>'Schulleitungen Regelschule'!#REF!</f>
        <v>#REF!</v>
      </c>
      <c r="T287" s="104">
        <v>5</v>
      </c>
      <c r="U287" s="114"/>
      <c r="V287" s="108"/>
      <c r="W287" s="17" t="s">
        <v>2260</v>
      </c>
      <c r="X287" s="17"/>
      <c r="Y287" s="17"/>
    </row>
    <row r="288" spans="1:25" ht="16.5" customHeight="1">
      <c r="A288" s="13" t="str">
        <f>'Schulleitungen Regelschule'!A237</f>
        <v>St.Gallen</v>
      </c>
      <c r="B288" s="13" t="e">
        <f>'Schulleitungen Regelschule'!#REF!</f>
        <v>#REF!</v>
      </c>
      <c r="C288" s="13" t="e">
        <f>'Schulleitungen Regelschule'!#REF!</f>
        <v>#REF!</v>
      </c>
      <c r="D288" s="13" t="e">
        <f>'Schulleitungen Regelschule'!#REF!</f>
        <v>#REF!</v>
      </c>
      <c r="E288" s="13" t="e">
        <f>'Schulleitungen Regelschule'!#REF!</f>
        <v>#REF!</v>
      </c>
      <c r="F288" s="13" t="str">
        <f>'Schulleitungen Regelschule'!B237</f>
        <v>Frau</v>
      </c>
      <c r="G288" s="13" t="str">
        <f>'Schulleitungen Regelschule'!C237</f>
        <v>Marianne</v>
      </c>
      <c r="H288" s="13" t="str">
        <f>'Schulleitungen Regelschule'!D237</f>
        <v>Urbach</v>
      </c>
      <c r="I288" s="13" t="e">
        <f>'Schulleitungen Regelschule'!#REF!</f>
        <v>#REF!</v>
      </c>
      <c r="J288" s="13" t="e">
        <f>'Schulleitungen Regelschule'!#REF!</f>
        <v>#REF!</v>
      </c>
      <c r="K288" s="13" t="str">
        <f>'Schulleitungen Regelschule'!I237</f>
        <v>marianne.urbachatedu.stadt.sg.ch</v>
      </c>
      <c r="L288" s="13" t="str">
        <f>'Schulleitungen Regelschule'!J237</f>
        <v>71</v>
      </c>
      <c r="M288" s="13" t="str">
        <f>'Schulleitungen Regelschule'!K237</f>
        <v>Schulleitung PS</v>
      </c>
      <c r="N288" s="13" t="e">
        <f>'Schulleitungen Regelschule'!#REF!</f>
        <v>#REF!</v>
      </c>
      <c r="O288" s="13" t="e">
        <f>'Schulleitungen Regelschule'!#REF!</f>
        <v>#REF!</v>
      </c>
      <c r="P288" s="13" t="e">
        <f>'Schulleitungen Regelschule'!#REF!</f>
        <v>#REF!</v>
      </c>
      <c r="Q288" s="13" t="str">
        <f>'Schulleitungen Regelschule'!L237</f>
        <v>St. Gallen</v>
      </c>
      <c r="R288" s="25" t="e">
        <f>'Schulleitungen Regelschule'!#REF!</f>
        <v>#REF!</v>
      </c>
      <c r="S288" s="25" t="e">
        <f>'Schulleitungen Regelschule'!#REF!</f>
        <v>#REF!</v>
      </c>
      <c r="T288" s="104">
        <v>5</v>
      </c>
      <c r="U288" s="114"/>
      <c r="V288" s="108"/>
      <c r="W288" s="17" t="s">
        <v>2260</v>
      </c>
      <c r="X288" s="17"/>
      <c r="Y288" s="17"/>
    </row>
    <row r="289" spans="1:25" ht="16.5" customHeight="1">
      <c r="A289" s="13" t="str">
        <f>'Schulleitungen Regelschule'!A238</f>
        <v>St.Gallen</v>
      </c>
      <c r="B289" s="13" t="e">
        <f>'Schulleitungen Regelschule'!#REF!</f>
        <v>#REF!</v>
      </c>
      <c r="C289" s="13" t="e">
        <f>'Schulleitungen Regelschule'!#REF!</f>
        <v>#REF!</v>
      </c>
      <c r="D289" s="13" t="e">
        <f>'Schulleitungen Regelschule'!#REF!</f>
        <v>#REF!</v>
      </c>
      <c r="E289" s="13" t="e">
        <f>'Schulleitungen Regelschule'!#REF!</f>
        <v>#REF!</v>
      </c>
      <c r="F289" s="13" t="str">
        <f>'Schulleitungen Regelschule'!B238</f>
        <v>Herr</v>
      </c>
      <c r="G289" s="13" t="str">
        <f>'Schulleitungen Regelschule'!C238</f>
        <v>Pius</v>
      </c>
      <c r="H289" s="13" t="str">
        <f>'Schulleitungen Regelschule'!D238</f>
        <v>Jud</v>
      </c>
      <c r="I289" s="13" t="e">
        <f>'Schulleitungen Regelschule'!#REF!</f>
        <v>#REF!</v>
      </c>
      <c r="J289" s="13" t="e">
        <f>'Schulleitungen Regelschule'!#REF!</f>
        <v>#REF!</v>
      </c>
      <c r="K289" s="13" t="str">
        <f>'Schulleitungen Regelschule'!I238</f>
        <v>pius.judatedu.stadt.sg.ch</v>
      </c>
      <c r="L289" s="13" t="str">
        <f>'Schulleitungen Regelschule'!J238</f>
        <v>71</v>
      </c>
      <c r="M289" s="13" t="str">
        <f>'Schulleitungen Regelschule'!K238</f>
        <v>Schulleitung</v>
      </c>
      <c r="N289" s="13" t="e">
        <f>'Schulleitungen Regelschule'!#REF!</f>
        <v>#REF!</v>
      </c>
      <c r="O289" s="13" t="e">
        <f>'Schulleitungen Regelschule'!#REF!</f>
        <v>#REF!</v>
      </c>
      <c r="P289" s="13" t="e">
        <f>'Schulleitungen Regelschule'!#REF!</f>
        <v>#REF!</v>
      </c>
      <c r="Q289" s="13" t="str">
        <f>'Schulleitungen Regelschule'!L238</f>
        <v>St. Gallen</v>
      </c>
      <c r="R289" s="25" t="e">
        <f>'Schulleitungen Regelschule'!#REF!</f>
        <v>#REF!</v>
      </c>
      <c r="S289" s="25" t="e">
        <f>'Schulleitungen Regelschule'!#REF!</f>
        <v>#REF!</v>
      </c>
      <c r="T289" s="104">
        <v>5</v>
      </c>
      <c r="U289" s="114"/>
      <c r="V289" s="108"/>
      <c r="W289" s="17" t="s">
        <v>2260</v>
      </c>
      <c r="X289" s="17"/>
      <c r="Y289" s="17"/>
    </row>
    <row r="290" spans="1:25" ht="16.5" customHeight="1">
      <c r="A290" s="13" t="str">
        <f>'Schulleitungen Regelschule'!A226</f>
        <v>St.Gallen</v>
      </c>
      <c r="B290" s="13" t="e">
        <f>'Schulleitungen Regelschule'!#REF!</f>
        <v>#REF!</v>
      </c>
      <c r="C290" s="13" t="e">
        <f>'Schulleitungen Regelschule'!#REF!</f>
        <v>#REF!</v>
      </c>
      <c r="D290" s="13" t="e">
        <f>'Schulleitungen Regelschule'!#REF!</f>
        <v>#REF!</v>
      </c>
      <c r="E290" s="13" t="e">
        <f>'Schulleitungen Regelschule'!#REF!</f>
        <v>#REF!</v>
      </c>
      <c r="F290" s="13" t="str">
        <f>'Schulleitungen Regelschule'!B226</f>
        <v>Herr</v>
      </c>
      <c r="G290" s="13" t="str">
        <f>'Schulleitungen Regelschule'!C226</f>
        <v>Peter</v>
      </c>
      <c r="H290" s="13" t="str">
        <f>'Schulleitungen Regelschule'!D226</f>
        <v>Leuzinger</v>
      </c>
      <c r="I290" s="13" t="e">
        <f>'Schulleitungen Regelschule'!#REF!</f>
        <v>#REF!</v>
      </c>
      <c r="J290" s="13" t="e">
        <f>'Schulleitungen Regelschule'!#REF!</f>
        <v>#REF!</v>
      </c>
      <c r="K290" s="13" t="str">
        <f>'Schulleitungen Regelschule'!I226</f>
        <v>peter.leuzingeratedu.stadt.sg.ch</v>
      </c>
      <c r="L290" s="13" t="str">
        <f>'Schulleitungen Regelschule'!J226</f>
        <v>71</v>
      </c>
      <c r="M290" s="13" t="str">
        <f>'Schulleitungen Regelschule'!K226</f>
        <v>Schulleitung PS</v>
      </c>
      <c r="N290" s="13" t="e">
        <f>'Schulleitungen Regelschule'!#REF!</f>
        <v>#REF!</v>
      </c>
      <c r="O290" s="13" t="e">
        <f>'Schulleitungen Regelschule'!#REF!</f>
        <v>#REF!</v>
      </c>
      <c r="P290" s="13" t="e">
        <f>'Schulleitungen Regelschule'!#REF!</f>
        <v>#REF!</v>
      </c>
      <c r="Q290" s="13" t="str">
        <f>'Schulleitungen Regelschule'!L226</f>
        <v>St. Gallen</v>
      </c>
      <c r="R290" s="25" t="e">
        <f>'Schulleitungen Regelschule'!#REF!</f>
        <v>#REF!</v>
      </c>
      <c r="S290" s="25" t="e">
        <f>'Schulleitungen Regelschule'!#REF!</f>
        <v>#REF!</v>
      </c>
      <c r="T290" s="104">
        <v>5</v>
      </c>
      <c r="U290" s="114"/>
      <c r="V290" s="108"/>
      <c r="W290" s="17" t="s">
        <v>2260</v>
      </c>
      <c r="X290" s="17"/>
      <c r="Y290" s="17"/>
    </row>
    <row r="291" spans="1:25" ht="16.5" customHeight="1">
      <c r="A291" s="13" t="str">
        <f>'Schulleitungen Regelschule'!A220</f>
        <v>St.Gallen</v>
      </c>
      <c r="B291" s="13" t="e">
        <f>'Schulleitungen Regelschule'!#REF!</f>
        <v>#REF!</v>
      </c>
      <c r="C291" s="13" t="e">
        <f>'Schulleitungen Regelschule'!#REF!</f>
        <v>#REF!</v>
      </c>
      <c r="D291" s="13" t="e">
        <f>'Schulleitungen Regelschule'!#REF!</f>
        <v>#REF!</v>
      </c>
      <c r="E291" s="13" t="e">
        <f>'Schulleitungen Regelschule'!#REF!</f>
        <v>#REF!</v>
      </c>
      <c r="F291" s="13" t="str">
        <f>'Schulleitungen Regelschule'!B220</f>
        <v>Frau</v>
      </c>
      <c r="G291" s="13" t="str">
        <f>'Schulleitungen Regelschule'!C220</f>
        <v>Martina</v>
      </c>
      <c r="H291" s="13" t="str">
        <f>'Schulleitungen Regelschule'!D220</f>
        <v>Künzli</v>
      </c>
      <c r="I291" s="13" t="e">
        <f>'Schulleitungen Regelschule'!#REF!</f>
        <v>#REF!</v>
      </c>
      <c r="J291" s="13" t="e">
        <f>'Schulleitungen Regelschule'!#REF!</f>
        <v>#REF!</v>
      </c>
      <c r="K291" s="13" t="str">
        <f>'Schulleitungen Regelschule'!I220</f>
        <v>martina.kuenzliatedu.stadt.sg.ch</v>
      </c>
      <c r="L291" s="13" t="str">
        <f>'Schulleitungen Regelschule'!J220</f>
        <v>71</v>
      </c>
      <c r="M291" s="13" t="str">
        <f>'Schulleitungen Regelschule'!K220</f>
        <v>Schulleitung PS</v>
      </c>
      <c r="N291" s="13" t="e">
        <f>'Schulleitungen Regelschule'!#REF!</f>
        <v>#REF!</v>
      </c>
      <c r="O291" s="13" t="e">
        <f>'Schulleitungen Regelschule'!#REF!</f>
        <v>#REF!</v>
      </c>
      <c r="P291" s="13" t="e">
        <f>'Schulleitungen Regelschule'!#REF!</f>
        <v>#REF!</v>
      </c>
      <c r="Q291" s="13" t="str">
        <f>'Schulleitungen Regelschule'!L220</f>
        <v>St. Gallen</v>
      </c>
      <c r="R291" s="25" t="e">
        <f>'Schulleitungen Regelschule'!#REF!</f>
        <v>#REF!</v>
      </c>
      <c r="S291" s="25" t="e">
        <f>'Schulleitungen Regelschule'!#REF!</f>
        <v>#REF!</v>
      </c>
      <c r="T291" s="104">
        <v>5</v>
      </c>
      <c r="U291" s="114"/>
      <c r="V291" s="108"/>
      <c r="W291" s="17" t="s">
        <v>2260</v>
      </c>
      <c r="X291" s="17"/>
      <c r="Y291" s="17"/>
    </row>
    <row r="292" spans="1:25" ht="16.5" customHeight="1">
      <c r="A292" s="13" t="str">
        <f>'Schulleitungen Regelschule'!A241</f>
        <v>St.Gallen</v>
      </c>
      <c r="B292" s="13" t="e">
        <f>'Schulleitungen Regelschule'!#REF!</f>
        <v>#REF!</v>
      </c>
      <c r="C292" s="13" t="e">
        <f>'Schulleitungen Regelschule'!#REF!</f>
        <v>#REF!</v>
      </c>
      <c r="D292" s="13" t="e">
        <f>'Schulleitungen Regelschule'!#REF!</f>
        <v>#REF!</v>
      </c>
      <c r="E292" s="13" t="e">
        <f>'Schulleitungen Regelschule'!#REF!</f>
        <v>#REF!</v>
      </c>
      <c r="F292" s="13" t="str">
        <f>'Schulleitungen Regelschule'!B241</f>
        <v>Herr</v>
      </c>
      <c r="G292" s="13" t="str">
        <f>'Schulleitungen Regelschule'!C241</f>
        <v>Marco</v>
      </c>
      <c r="H292" s="13" t="str">
        <f>'Schulleitungen Regelschule'!D241</f>
        <v>Käppeli</v>
      </c>
      <c r="I292" s="13" t="e">
        <f>'Schulleitungen Regelschule'!#REF!</f>
        <v>#REF!</v>
      </c>
      <c r="J292" s="13" t="e">
        <f>'Schulleitungen Regelschule'!#REF!</f>
        <v>#REF!</v>
      </c>
      <c r="K292" s="13" t="str">
        <f>'Schulleitungen Regelschule'!I241</f>
        <v>marco.kaeppeliatedu.stadt.sg.ch</v>
      </c>
      <c r="L292" s="13" t="str">
        <f>'Schulleitungen Regelschule'!J241</f>
        <v>71</v>
      </c>
      <c r="M292" s="13" t="str">
        <f>'Schulleitungen Regelschule'!K241</f>
        <v>Schulleitung PS</v>
      </c>
      <c r="N292" s="13" t="e">
        <f>'Schulleitungen Regelschule'!#REF!</f>
        <v>#REF!</v>
      </c>
      <c r="O292" s="13" t="e">
        <f>'Schulleitungen Regelschule'!#REF!</f>
        <v>#REF!</v>
      </c>
      <c r="P292" s="13" t="e">
        <f>'Schulleitungen Regelschule'!#REF!</f>
        <v>#REF!</v>
      </c>
      <c r="Q292" s="13" t="str">
        <f>'Schulleitungen Regelschule'!L241</f>
        <v>St. Gallen</v>
      </c>
      <c r="R292" s="25" t="e">
        <f>'Schulleitungen Regelschule'!#REF!</f>
        <v>#REF!</v>
      </c>
      <c r="S292" s="25" t="e">
        <f>'Schulleitungen Regelschule'!#REF!</f>
        <v>#REF!</v>
      </c>
      <c r="T292" s="104">
        <v>5</v>
      </c>
      <c r="U292" s="114"/>
      <c r="V292" s="108"/>
      <c r="W292" s="17" t="s">
        <v>2260</v>
      </c>
      <c r="X292" s="17"/>
      <c r="Y292" s="17"/>
    </row>
    <row r="293" spans="1:25" ht="16.5" customHeight="1">
      <c r="A293" s="13" t="str">
        <f>'Schulleitungen Regelschule'!A240</f>
        <v>St.Gallen</v>
      </c>
      <c r="B293" s="13" t="e">
        <f>'Schulleitungen Regelschule'!#REF!</f>
        <v>#REF!</v>
      </c>
      <c r="C293" s="13" t="e">
        <f>'Schulleitungen Regelschule'!#REF!</f>
        <v>#REF!</v>
      </c>
      <c r="D293" s="13" t="e">
        <f>'Schulleitungen Regelschule'!#REF!</f>
        <v>#REF!</v>
      </c>
      <c r="E293" s="13" t="e">
        <f>'Schulleitungen Regelschule'!#REF!</f>
        <v>#REF!</v>
      </c>
      <c r="F293" s="13" t="str">
        <f>'Schulleitungen Regelschule'!B240</f>
        <v>Frau</v>
      </c>
      <c r="G293" s="13" t="str">
        <f>'Schulleitungen Regelschule'!C240</f>
        <v>Diana</v>
      </c>
      <c r="H293" s="13" t="str">
        <f>'Schulleitungen Regelschule'!D240</f>
        <v>Willi</v>
      </c>
      <c r="I293" s="13" t="e">
        <f>'Schulleitungen Regelschule'!#REF!</f>
        <v>#REF!</v>
      </c>
      <c r="J293" s="13" t="e">
        <f>'Schulleitungen Regelschule'!#REF!</f>
        <v>#REF!</v>
      </c>
      <c r="K293" s="13" t="str">
        <f>'Schulleitungen Regelschule'!I240</f>
        <v>diana.williatedu.stadt.sg.ch</v>
      </c>
      <c r="L293" s="13" t="str">
        <f>'Schulleitungen Regelschule'!J240</f>
        <v>71</v>
      </c>
      <c r="M293" s="13" t="str">
        <f>'Schulleitungen Regelschule'!K240</f>
        <v>Schulleitung PS</v>
      </c>
      <c r="N293" s="13" t="e">
        <f>'Schulleitungen Regelschule'!#REF!</f>
        <v>#REF!</v>
      </c>
      <c r="O293" s="13" t="e">
        <f>'Schulleitungen Regelschule'!#REF!</f>
        <v>#REF!</v>
      </c>
      <c r="P293" s="13" t="e">
        <f>'Schulleitungen Regelschule'!#REF!</f>
        <v>#REF!</v>
      </c>
      <c r="Q293" s="13" t="str">
        <f>'Schulleitungen Regelschule'!L240</f>
        <v>St. Gallen</v>
      </c>
      <c r="R293" s="25" t="e">
        <f>'Schulleitungen Regelschule'!#REF!</f>
        <v>#REF!</v>
      </c>
      <c r="S293" s="25" t="e">
        <f>'Schulleitungen Regelschule'!#REF!</f>
        <v>#REF!</v>
      </c>
      <c r="T293" s="104">
        <v>5</v>
      </c>
      <c r="U293" s="114"/>
      <c r="V293" s="108"/>
      <c r="W293" s="17" t="s">
        <v>2260</v>
      </c>
      <c r="X293" s="17"/>
      <c r="Y293" s="17"/>
    </row>
    <row r="294" spans="1:25" ht="16.5" customHeight="1">
      <c r="A294" s="13" t="str">
        <f>'Schulleitungen Regelschule'!A236</f>
        <v>St.Gallen</v>
      </c>
      <c r="B294" s="13" t="e">
        <f>'Schulleitungen Regelschule'!#REF!</f>
        <v>#REF!</v>
      </c>
      <c r="C294" s="13" t="e">
        <f>'Schulleitungen Regelschule'!#REF!</f>
        <v>#REF!</v>
      </c>
      <c r="D294" s="13" t="e">
        <f>'Schulleitungen Regelschule'!#REF!</f>
        <v>#REF!</v>
      </c>
      <c r="E294" s="13" t="e">
        <f>'Schulleitungen Regelschule'!#REF!</f>
        <v>#REF!</v>
      </c>
      <c r="F294" s="13" t="str">
        <f>'Schulleitungen Regelschule'!B236</f>
        <v>Herr</v>
      </c>
      <c r="G294" s="13" t="str">
        <f>'Schulleitungen Regelschule'!C236</f>
        <v>Rachel</v>
      </c>
      <c r="H294" s="13" t="str">
        <f>'Schulleitungen Regelschule'!D236</f>
        <v>Diem</v>
      </c>
      <c r="I294" s="13" t="e">
        <f>'Schulleitungen Regelschule'!#REF!</f>
        <v>#REF!</v>
      </c>
      <c r="J294" s="13" t="e">
        <f>'Schulleitungen Regelschule'!#REF!</f>
        <v>#REF!</v>
      </c>
      <c r="K294" s="13" t="str">
        <f>'Schulleitungen Regelschule'!I236</f>
        <v>rachel.diematedu.stadt.sg.ch</v>
      </c>
      <c r="L294" s="13" t="str">
        <f>'Schulleitungen Regelschule'!J236</f>
        <v>71</v>
      </c>
      <c r="M294" s="13" t="str">
        <f>'Schulleitungen Regelschule'!K236</f>
        <v>Schulleitung PS</v>
      </c>
      <c r="N294" s="13" t="e">
        <f>'Schulleitungen Regelschule'!#REF!</f>
        <v>#REF!</v>
      </c>
      <c r="O294" s="13" t="e">
        <f>'Schulleitungen Regelschule'!#REF!</f>
        <v>#REF!</v>
      </c>
      <c r="P294" s="13" t="e">
        <f>'Schulleitungen Regelschule'!#REF!</f>
        <v>#REF!</v>
      </c>
      <c r="Q294" s="13" t="str">
        <f>'Schulleitungen Regelschule'!L236</f>
        <v>St. Gallen</v>
      </c>
      <c r="R294" s="25" t="e">
        <f>'Schulleitungen Regelschule'!#REF!</f>
        <v>#REF!</v>
      </c>
      <c r="S294" s="25" t="e">
        <f>'Schulleitungen Regelschule'!#REF!</f>
        <v>#REF!</v>
      </c>
      <c r="T294" s="104">
        <v>5</v>
      </c>
      <c r="U294" s="114"/>
      <c r="V294" s="108"/>
      <c r="W294" s="17" t="s">
        <v>2260</v>
      </c>
      <c r="X294" s="17"/>
      <c r="Y294" s="17"/>
    </row>
    <row r="295" spans="1:25" ht="16.5" customHeight="1">
      <c r="A295" s="13" t="str">
        <f>'Schulleitungen Regelschule'!A239</f>
        <v>St.Gallen</v>
      </c>
      <c r="B295" s="13" t="e">
        <f>'Schulleitungen Regelschule'!#REF!</f>
        <v>#REF!</v>
      </c>
      <c r="C295" s="13" t="e">
        <f>'Schulleitungen Regelschule'!#REF!</f>
        <v>#REF!</v>
      </c>
      <c r="D295" s="13" t="e">
        <f>'Schulleitungen Regelschule'!#REF!</f>
        <v>#REF!</v>
      </c>
      <c r="E295" s="13" t="e">
        <f>'Schulleitungen Regelschule'!#REF!</f>
        <v>#REF!</v>
      </c>
      <c r="F295" s="13" t="str">
        <f>'Schulleitungen Regelschule'!B239</f>
        <v>Herr</v>
      </c>
      <c r="G295" s="13" t="str">
        <f>'Schulleitungen Regelschule'!C239</f>
        <v>Michael</v>
      </c>
      <c r="H295" s="13" t="str">
        <f>'Schulleitungen Regelschule'!D239</f>
        <v>Werner</v>
      </c>
      <c r="I295" s="13" t="e">
        <f>'Schulleitungen Regelschule'!#REF!</f>
        <v>#REF!</v>
      </c>
      <c r="J295" s="13" t="e">
        <f>'Schulleitungen Regelschule'!#REF!</f>
        <v>#REF!</v>
      </c>
      <c r="K295" s="13" t="str">
        <f>'Schulleitungen Regelschule'!I239</f>
        <v>michael.werneratedu.stadt.sg.ch</v>
      </c>
      <c r="L295" s="13" t="str">
        <f>'Schulleitungen Regelschule'!J239</f>
        <v>71</v>
      </c>
      <c r="M295" s="13" t="str">
        <f>'Schulleitungen Regelschule'!K239</f>
        <v>Schulleitung PS</v>
      </c>
      <c r="N295" s="13" t="e">
        <f>'Schulleitungen Regelschule'!#REF!</f>
        <v>#REF!</v>
      </c>
      <c r="O295" s="13" t="e">
        <f>'Schulleitungen Regelschule'!#REF!</f>
        <v>#REF!</v>
      </c>
      <c r="P295" s="13" t="e">
        <f>'Schulleitungen Regelschule'!#REF!</f>
        <v>#REF!</v>
      </c>
      <c r="Q295" s="13" t="str">
        <f>'Schulleitungen Regelschule'!L239</f>
        <v>St. Gallen</v>
      </c>
      <c r="R295" s="25" t="e">
        <f>'Schulleitungen Regelschule'!#REF!</f>
        <v>#REF!</v>
      </c>
      <c r="S295" s="25" t="e">
        <f>'Schulleitungen Regelschule'!#REF!</f>
        <v>#REF!</v>
      </c>
      <c r="T295" s="104">
        <v>5</v>
      </c>
      <c r="U295" s="114"/>
      <c r="V295" s="108"/>
      <c r="W295" s="17" t="s">
        <v>2260</v>
      </c>
      <c r="X295" s="17"/>
      <c r="Y295" s="17"/>
    </row>
    <row r="296" spans="1:25" ht="16.5" customHeight="1">
      <c r="A296" s="13" t="str">
        <f>'Schulleitungen Regelschule'!A224</f>
        <v>St.Gallen</v>
      </c>
      <c r="B296" s="13" t="e">
        <f>'Schulleitungen Regelschule'!#REF!</f>
        <v>#REF!</v>
      </c>
      <c r="C296" s="13" t="e">
        <f>'Schulleitungen Regelschule'!#REF!</f>
        <v>#REF!</v>
      </c>
      <c r="D296" s="13" t="e">
        <f>'Schulleitungen Regelschule'!#REF!</f>
        <v>#REF!</v>
      </c>
      <c r="E296" s="13" t="e">
        <f>'Schulleitungen Regelschule'!#REF!</f>
        <v>#REF!</v>
      </c>
      <c r="F296" s="13" t="str">
        <f>'Schulleitungen Regelschule'!B224</f>
        <v>Frau</v>
      </c>
      <c r="G296" s="13" t="str">
        <f>'Schulleitungen Regelschule'!C224</f>
        <v>Gabriela</v>
      </c>
      <c r="H296" s="13" t="str">
        <f>'Schulleitungen Regelschule'!D224</f>
        <v>Zimmerli</v>
      </c>
      <c r="I296" s="13" t="e">
        <f>'Schulleitungen Regelschule'!#REF!</f>
        <v>#REF!</v>
      </c>
      <c r="J296" s="13" t="e">
        <f>'Schulleitungen Regelschule'!#REF!</f>
        <v>#REF!</v>
      </c>
      <c r="K296" s="13" t="str">
        <f>'Schulleitungen Regelschule'!I224</f>
        <v>gabriela.zimmerliatedu.stadt.sg.ch</v>
      </c>
      <c r="L296" s="13" t="str">
        <f>'Schulleitungen Regelschule'!J224</f>
        <v>71</v>
      </c>
      <c r="M296" s="13" t="str">
        <f>'Schulleitungen Regelschule'!K224</f>
        <v>Schulleitung PS</v>
      </c>
      <c r="N296" s="13" t="e">
        <f>'Schulleitungen Regelschule'!#REF!</f>
        <v>#REF!</v>
      </c>
      <c r="O296" s="13" t="e">
        <f>'Schulleitungen Regelschule'!#REF!</f>
        <v>#REF!</v>
      </c>
      <c r="P296" s="13" t="e">
        <f>'Schulleitungen Regelschule'!#REF!</f>
        <v>#REF!</v>
      </c>
      <c r="Q296" s="13" t="str">
        <f>'Schulleitungen Regelschule'!L224</f>
        <v>St. Gallen</v>
      </c>
      <c r="R296" s="25" t="e">
        <f>'Schulleitungen Regelschule'!#REF!</f>
        <v>#REF!</v>
      </c>
      <c r="S296" s="25" t="e">
        <f>'Schulleitungen Regelschule'!#REF!</f>
        <v>#REF!</v>
      </c>
      <c r="T296" s="104">
        <v>5</v>
      </c>
      <c r="U296" s="114"/>
      <c r="V296" s="108"/>
      <c r="W296" s="17" t="s">
        <v>2260</v>
      </c>
      <c r="X296" s="17"/>
      <c r="Y296" s="17"/>
    </row>
    <row r="297" spans="1:25" ht="16.5" customHeight="1">
      <c r="A297" s="13" t="str">
        <f>'Schulleitungen Regelschule'!A251</f>
        <v>St.Gallen flade</v>
      </c>
      <c r="B297" s="13" t="str">
        <f>'Schulleitungen Regelschule'!E251</f>
        <v xml:space="preserve">flade, Gallusschulhaus </v>
      </c>
      <c r="C297" s="13" t="str">
        <f>'Schulleitungen Regelschule'!F251</f>
        <v>Moosbruggstrasse 21</v>
      </c>
      <c r="D297" s="13" t="str">
        <f>'Schulleitungen Regelschule'!G251</f>
        <v>9000</v>
      </c>
      <c r="E297" s="13" t="str">
        <f>'Schulleitungen Regelschule'!H251</f>
        <v>St.Gallen</v>
      </c>
      <c r="F297" s="13" t="str">
        <f>'Schulleitungen Regelschule'!B251</f>
        <v>Frau</v>
      </c>
      <c r="G297" s="13" t="str">
        <f>'Schulleitungen Regelschule'!C251</f>
        <v>Sonja</v>
      </c>
      <c r="H297" s="13" t="str">
        <f>'Schulleitungen Regelschule'!D251</f>
        <v>Dietrich</v>
      </c>
      <c r="I297" s="13" t="e">
        <f>'Schulleitungen Regelschule'!#REF!</f>
        <v>#REF!</v>
      </c>
      <c r="J297" s="13" t="e">
        <f>'Schulleitungen Regelschule'!#REF!</f>
        <v>#REF!</v>
      </c>
      <c r="K297" s="13" t="str">
        <f>'Schulleitungen Regelschule'!I251</f>
        <v>sonja.dietrichatflade.ch</v>
      </c>
      <c r="L297" s="13" t="str">
        <f>'Schulleitungen Regelschule'!J251</f>
        <v>73</v>
      </c>
      <c r="M297" s="13" t="str">
        <f>'Schulleitungen Regelschule'!K251</f>
        <v>Schulleitung OS</v>
      </c>
      <c r="N297" s="13" t="e">
        <f>'Schulleitungen Regelschule'!#REF!</f>
        <v>#REF!</v>
      </c>
      <c r="O297" s="13" t="e">
        <f>'Schulleitungen Regelschule'!#REF!</f>
        <v>#REF!</v>
      </c>
      <c r="P297" s="13" t="e">
        <f>'Schulleitungen Regelschule'!#REF!</f>
        <v>#REF!</v>
      </c>
      <c r="Q297" s="13" t="str">
        <f>'Schulleitungen Regelschule'!L251</f>
        <v>St. Gallen</v>
      </c>
      <c r="R297" s="25" t="e">
        <f>'Schulleitungen Regelschule'!#REF!</f>
        <v>#REF!</v>
      </c>
      <c r="S297" s="25" t="e">
        <f>'Schulleitungen Regelschule'!#REF!</f>
        <v>#REF!</v>
      </c>
      <c r="T297" s="226">
        <v>32</v>
      </c>
      <c r="U297" s="114"/>
      <c r="V297" s="108"/>
      <c r="W297" s="17" t="s">
        <v>2260</v>
      </c>
      <c r="X297" s="17"/>
      <c r="Y297" s="17"/>
    </row>
    <row r="298" spans="1:25" ht="16.5" customHeight="1">
      <c r="A298" s="13" t="str">
        <f>'Schulleitungen Regelschule'!A253</f>
        <v>St.Gallen flade</v>
      </c>
      <c r="B298" s="13" t="str">
        <f>'Schulleitungen Regelschule'!E253</f>
        <v>flade, Klosterschulhaus</v>
      </c>
      <c r="C298" s="13" t="str">
        <f>'Schulleitungen Regelschule'!F253</f>
        <v>Klosterhof 6c</v>
      </c>
      <c r="D298" s="13" t="str">
        <f>'Schulleitungen Regelschule'!G253</f>
        <v>9000</v>
      </c>
      <c r="E298" s="13" t="str">
        <f>'Schulleitungen Regelschule'!H253</f>
        <v>St.Gallen</v>
      </c>
      <c r="F298" s="13" t="str">
        <f>'Schulleitungen Regelschule'!B253</f>
        <v>Herr</v>
      </c>
      <c r="G298" s="13" t="str">
        <f>'Schulleitungen Regelschule'!C253</f>
        <v>Johann</v>
      </c>
      <c r="H298" s="13" t="str">
        <f>'Schulleitungen Regelschule'!D253</f>
        <v>Schuster</v>
      </c>
      <c r="I298" s="13" t="e">
        <f>'Schulleitungen Regelschule'!#REF!</f>
        <v>#REF!</v>
      </c>
      <c r="J298" s="13" t="e">
        <f>'Schulleitungen Regelschule'!#REF!</f>
        <v>#REF!</v>
      </c>
      <c r="K298" s="13" t="str">
        <f>'Schulleitungen Regelschule'!I253</f>
        <v>johann.schusteratflade.ch</v>
      </c>
      <c r="L298" s="13" t="str">
        <f>'Schulleitungen Regelschule'!J253</f>
        <v>73</v>
      </c>
      <c r="M298" s="13" t="str">
        <f>'Schulleitungen Regelschule'!K253</f>
        <v>Schulleitung OS</v>
      </c>
      <c r="N298" s="13" t="e">
        <f>'Schulleitungen Regelschule'!#REF!</f>
        <v>#REF!</v>
      </c>
      <c r="O298" s="13" t="e">
        <f>'Schulleitungen Regelschule'!#REF!</f>
        <v>#REF!</v>
      </c>
      <c r="P298" s="13" t="e">
        <f>'Schulleitungen Regelschule'!#REF!</f>
        <v>#REF!</v>
      </c>
      <c r="Q298" s="13" t="str">
        <f>'Schulleitungen Regelschule'!L253</f>
        <v>St. Gallen</v>
      </c>
      <c r="R298" s="25" t="e">
        <f>'Schulleitungen Regelschule'!#REF!</f>
        <v>#REF!</v>
      </c>
      <c r="S298" s="25" t="e">
        <f>'Schulleitungen Regelschule'!#REF!</f>
        <v>#REF!</v>
      </c>
      <c r="T298" s="226">
        <v>5</v>
      </c>
      <c r="U298" s="114"/>
      <c r="V298" s="108"/>
      <c r="W298" s="17" t="s">
        <v>2260</v>
      </c>
      <c r="X298" s="17"/>
      <c r="Y298" s="17"/>
    </row>
    <row r="299" spans="1:25" ht="16.5" customHeight="1">
      <c r="A299" s="13" t="str">
        <f>'Schulleitungen Regelschule'!A252</f>
        <v>St.Gallen flade</v>
      </c>
      <c r="B299" s="13" t="str">
        <f>'Schulleitungen Regelschule'!E252</f>
        <v xml:space="preserve">flade, Notkerschulhaus </v>
      </c>
      <c r="C299" s="13" t="str">
        <f>'Schulleitungen Regelschule'!F252</f>
        <v>Lindenstrasse 175</v>
      </c>
      <c r="D299" s="13" t="str">
        <f>'Schulleitungen Regelschule'!G252</f>
        <v>9016</v>
      </c>
      <c r="E299" s="13" t="str">
        <f>'Schulleitungen Regelschule'!H252</f>
        <v>St.Gallen</v>
      </c>
      <c r="F299" s="13" t="str">
        <f>'Schulleitungen Regelschule'!B252</f>
        <v>Herr</v>
      </c>
      <c r="G299" s="13" t="str">
        <f>'Schulleitungen Regelschule'!C252</f>
        <v>Markus</v>
      </c>
      <c r="H299" s="13" t="str">
        <f>'Schulleitungen Regelschule'!D252</f>
        <v>Honegger</v>
      </c>
      <c r="I299" s="13" t="e">
        <f>'Schulleitungen Regelschule'!#REF!</f>
        <v>#REF!</v>
      </c>
      <c r="J299" s="13" t="e">
        <f>'Schulleitungen Regelschule'!#REF!</f>
        <v>#REF!</v>
      </c>
      <c r="K299" s="13" t="str">
        <f>'Schulleitungen Regelschule'!I252</f>
        <v>markus.honeggeratflade.ch</v>
      </c>
      <c r="L299" s="13" t="str">
        <f>'Schulleitungen Regelschule'!J252</f>
        <v>73</v>
      </c>
      <c r="M299" s="13" t="str">
        <f>'Schulleitungen Regelschule'!K252</f>
        <v>Schulleitung OS</v>
      </c>
      <c r="N299" s="13" t="e">
        <f>'Schulleitungen Regelschule'!#REF!</f>
        <v>#REF!</v>
      </c>
      <c r="O299" s="13" t="e">
        <f>'Schulleitungen Regelschule'!#REF!</f>
        <v>#REF!</v>
      </c>
      <c r="P299" s="13" t="e">
        <f>'Schulleitungen Regelschule'!#REF!</f>
        <v>#REF!</v>
      </c>
      <c r="Q299" s="13" t="str">
        <f>'Schulleitungen Regelschule'!L252</f>
        <v>St. Gallen</v>
      </c>
      <c r="R299" s="25" t="e">
        <f>'Schulleitungen Regelschule'!#REF!</f>
        <v>#REF!</v>
      </c>
      <c r="S299" s="25" t="e">
        <f>'Schulleitungen Regelschule'!#REF!</f>
        <v>#REF!</v>
      </c>
      <c r="T299" s="226">
        <v>5</v>
      </c>
      <c r="U299" s="114"/>
      <c r="V299" s="108"/>
      <c r="W299" s="17" t="s">
        <v>2260</v>
      </c>
      <c r="X299" s="17"/>
      <c r="Y299" s="17"/>
    </row>
    <row r="300" spans="1:25" ht="16.5" customHeight="1">
      <c r="A300" s="18" t="str">
        <f>Schulpräsidien!B78</f>
        <v>Steinach (EG)</v>
      </c>
      <c r="B300" s="18" t="str">
        <f>Schulpräsidien!F78</f>
        <v xml:space="preserve">Gemeinde Steinach </v>
      </c>
      <c r="C300" s="18" t="str">
        <f>Schulpräsidien!G78</f>
        <v>Schulstrasse 36</v>
      </c>
      <c r="D300" s="18" t="str">
        <f>Schulpräsidien!I78</f>
        <v>9323</v>
      </c>
      <c r="E300" s="18" t="str">
        <f>Schulpräsidien!J78</f>
        <v>Steinach</v>
      </c>
      <c r="F300" s="18" t="str">
        <f>Schulpräsidien!C78</f>
        <v>Frau</v>
      </c>
      <c r="G300" s="18" t="str">
        <f>Schulpräsidien!D78</f>
        <v>Cornelia</v>
      </c>
      <c r="H300" s="18" t="str">
        <f>Schulpräsidien!E78</f>
        <v>Letti</v>
      </c>
      <c r="I300" s="18"/>
      <c r="J300" s="18"/>
      <c r="K300" s="19" t="str">
        <f>Schulpräsidien!M78</f>
        <v>cornelia.letti@schulesteinach.ch</v>
      </c>
      <c r="L300" s="19" t="str">
        <f>Schulpräsidien!N78</f>
        <v>53</v>
      </c>
      <c r="M300" s="19" t="str">
        <f>Schulpräsidien!O78</f>
        <v>Schulratspräsidentin Gmde</v>
      </c>
      <c r="N300" s="19">
        <f>Schulpräsidien!P78</f>
        <v>0</v>
      </c>
      <c r="O300" s="19" t="str">
        <f>Schulpräsidien!U78</f>
        <v>13</v>
      </c>
      <c r="P300" s="19" t="str">
        <f>Schulpräsidien!V78</f>
        <v>2</v>
      </c>
      <c r="Q300" s="19" t="str">
        <f>Schulpräsidien!W78</f>
        <v>Rorschach</v>
      </c>
      <c r="R300" s="26"/>
      <c r="S300" s="26"/>
      <c r="T300" s="116" t="s">
        <v>1411</v>
      </c>
      <c r="U300" s="114"/>
      <c r="V300" s="110"/>
      <c r="W300" s="20"/>
      <c r="X300" s="20"/>
      <c r="Y300" s="20" t="s">
        <v>2260</v>
      </c>
    </row>
    <row r="301" spans="1:25" ht="16.5" customHeight="1">
      <c r="A301" s="344" t="str">
        <f>Schulverwaltung!A73</f>
        <v>St.Gallen flade</v>
      </c>
      <c r="B301" s="344" t="str">
        <f>Schulverwaltung!E73</f>
        <v>Katholische Kantonssekundarschule St.Gallen flade</v>
      </c>
      <c r="C301" s="344" t="str">
        <f>Schulverwaltung!F73</f>
        <v>Klosterhof 6a</v>
      </c>
      <c r="D301" s="344" t="str">
        <f>Schulverwaltung!H73</f>
        <v>9000</v>
      </c>
      <c r="E301" s="344" t="str">
        <f>Schulverwaltung!I73</f>
        <v>St.Gallen</v>
      </c>
      <c r="F301" s="344" t="str">
        <f>Schulverwaltung!B73</f>
        <v>Frau</v>
      </c>
      <c r="G301" s="344" t="str">
        <f>Schulverwaltung!C73</f>
        <v>Samantha</v>
      </c>
      <c r="H301" s="344" t="str">
        <f>Schulverwaltung!D73</f>
        <v>Bruggmann</v>
      </c>
      <c r="I301" s="344"/>
      <c r="J301" s="344"/>
      <c r="K301" s="344" t="str">
        <f>Schulverwaltung!L73</f>
        <v>samantha.bruggmann@flade.ch</v>
      </c>
      <c r="L301" s="344" t="str">
        <f>Schulverwaltung!M73</f>
        <v>64</v>
      </c>
      <c r="M301" s="344" t="str">
        <f>Schulverwaltung!N73</f>
        <v>Schulsekretärin andere</v>
      </c>
      <c r="N301" s="344" t="str">
        <f>Schulverwaltung!O73</f>
        <v>071 227 33 13</v>
      </c>
      <c r="O301" s="344" t="str">
        <f>Schulverwaltung!P73</f>
        <v>5.1</v>
      </c>
      <c r="P301" s="344" t="str">
        <f>Schulverwaltung!Q73</f>
        <v>1</v>
      </c>
      <c r="Q301" s="344" t="str">
        <f>Schulverwaltung!R73</f>
        <v>St. Gallen</v>
      </c>
      <c r="R301" s="345"/>
      <c r="S301" s="345"/>
      <c r="T301" s="346">
        <v>10</v>
      </c>
      <c r="U301" s="347"/>
      <c r="V301" s="108"/>
      <c r="W301" s="349"/>
      <c r="X301" s="349" t="s">
        <v>2260</v>
      </c>
      <c r="Y301" s="349"/>
    </row>
    <row r="302" spans="1:25" ht="16.5" customHeight="1">
      <c r="A302" s="18" t="str">
        <f>Schulpräsidien!B77</f>
        <v>St.Gallen flade</v>
      </c>
      <c r="B302" s="18" t="str">
        <f>Schulpräsidien!F77</f>
        <v>Katholische Kantonssekundarschule St.Gallen flade</v>
      </c>
      <c r="C302" s="18" t="str">
        <f>Schulpräsidien!G77</f>
        <v>Klosterhof 6a</v>
      </c>
      <c r="D302" s="18" t="str">
        <f>Schulpräsidien!I77</f>
        <v>9000</v>
      </c>
      <c r="E302" s="18" t="str">
        <f>Schulpräsidien!J77</f>
        <v>St.Gallen</v>
      </c>
      <c r="F302" s="18" t="str">
        <f>Schulpräsidien!C77</f>
        <v>Frau</v>
      </c>
      <c r="G302" s="18" t="str">
        <f>Schulpräsidien!D77</f>
        <v>Barbara</v>
      </c>
      <c r="H302" s="18" t="str">
        <f>Schulpräsidien!E77</f>
        <v>Hächler</v>
      </c>
      <c r="I302" s="18"/>
      <c r="J302" s="18"/>
      <c r="K302" s="19" t="str">
        <f>Schulpräsidien!M77</f>
        <v>barbara.haechler@flade.ch</v>
      </c>
      <c r="L302" s="19" t="str">
        <f>Schulpräsidien!N77</f>
        <v>51</v>
      </c>
      <c r="M302" s="19" t="str">
        <f>Schulpräsidien!O77</f>
        <v>Schulratspräsidentin OS</v>
      </c>
      <c r="N302" s="19" t="str">
        <f>Schulpräsidien!P77</f>
        <v>071 227 33 18</v>
      </c>
      <c r="O302" s="19" t="str">
        <f>Schulpräsidien!U77</f>
        <v>5.1</v>
      </c>
      <c r="P302" s="19" t="str">
        <f>Schulpräsidien!V77</f>
        <v>1</v>
      </c>
      <c r="Q302" s="19" t="str">
        <f>Schulpräsidien!W77</f>
        <v>St. Gallen</v>
      </c>
      <c r="R302" s="26"/>
      <c r="S302" s="26"/>
      <c r="T302" s="116" t="s">
        <v>1411</v>
      </c>
      <c r="U302" s="114"/>
      <c r="V302" s="110"/>
      <c r="W302" s="20"/>
      <c r="X302" s="20"/>
      <c r="Y302" s="20" t="s">
        <v>2260</v>
      </c>
    </row>
    <row r="303" spans="1:25" ht="16.5" customHeight="1">
      <c r="A303" s="344" t="str">
        <f>Schulverwaltung!A72</f>
        <v>Steinach</v>
      </c>
      <c r="B303" s="344" t="str">
        <f>Schulverwaltung!E72</f>
        <v xml:space="preserve">Gemeinde Steinach </v>
      </c>
      <c r="C303" s="344" t="str">
        <f>Schulverwaltung!F72</f>
        <v>Schulstrasse 36</v>
      </c>
      <c r="D303" s="344" t="str">
        <f>Schulverwaltung!H72</f>
        <v>9323</v>
      </c>
      <c r="E303" s="344" t="str">
        <f>Schulverwaltung!I72</f>
        <v>Steinach</v>
      </c>
      <c r="F303" s="344" t="str">
        <f>Schulverwaltung!B72</f>
        <v>Frau</v>
      </c>
      <c r="G303" s="344" t="str">
        <f>Schulverwaltung!C72</f>
        <v>Debora</v>
      </c>
      <c r="H303" s="344" t="str">
        <f>Schulverwaltung!D72</f>
        <v>Egli</v>
      </c>
      <c r="I303" s="344"/>
      <c r="J303" s="344"/>
      <c r="K303" s="344" t="str">
        <f>Schulverwaltung!L72</f>
        <v>sekretariat@schulesteinach.ch</v>
      </c>
      <c r="L303" s="344" t="str">
        <f>Schulverwaltung!M72</f>
        <v>63</v>
      </c>
      <c r="M303" s="344" t="str">
        <f>Schulverwaltung!N72</f>
        <v>Schulsekretärin Gmde</v>
      </c>
      <c r="N303" s="344" t="str">
        <f>Schulverwaltung!O72</f>
        <v>071 447 84 10</v>
      </c>
      <c r="O303" s="344" t="str">
        <f>Schulverwaltung!P72</f>
        <v>13</v>
      </c>
      <c r="P303" s="344" t="str">
        <f>Schulverwaltung!Q72</f>
        <v>2</v>
      </c>
      <c r="Q303" s="344" t="str">
        <f>Schulverwaltung!R72</f>
        <v>Rorschach</v>
      </c>
      <c r="R303" s="345" t="e">
        <f>'Schulleitungen Regelschule'!#REF!</f>
        <v>#REF!</v>
      </c>
      <c r="S303" s="345" t="e">
        <f>'Schulleitungen Regelschule'!#REF!</f>
        <v>#REF!</v>
      </c>
      <c r="T303" s="346">
        <v>36</v>
      </c>
      <c r="U303" s="347"/>
      <c r="V303" s="108"/>
      <c r="W303" s="349"/>
      <c r="X303" s="349" t="s">
        <v>2260</v>
      </c>
      <c r="Y303" s="349"/>
    </row>
    <row r="304" spans="1:25" ht="16.5" customHeight="1">
      <c r="A304" s="18" t="str">
        <f>Schulpräsidien!B79</f>
        <v>Thal (EG)</v>
      </c>
      <c r="B304" s="18" t="str">
        <f>Schulpräsidien!F79</f>
        <v xml:space="preserve">Gemeinde Thal </v>
      </c>
      <c r="C304" s="18" t="str">
        <f>Schulpräsidien!G79</f>
        <v>Kirchplatz 4</v>
      </c>
      <c r="D304" s="18" t="str">
        <f>Schulpräsidien!I79</f>
        <v>9425</v>
      </c>
      <c r="E304" s="18" t="str">
        <f>Schulpräsidien!J79</f>
        <v>Thal</v>
      </c>
      <c r="F304" s="18" t="str">
        <f>Schulpräsidien!C79</f>
        <v>Frau</v>
      </c>
      <c r="G304" s="18" t="str">
        <f>Schulpräsidien!D79</f>
        <v>Miriam</v>
      </c>
      <c r="H304" s="18" t="str">
        <f>Schulpräsidien!E79</f>
        <v>Salvisberg</v>
      </c>
      <c r="I304" s="18"/>
      <c r="J304" s="18"/>
      <c r="K304" s="19" t="str">
        <f>Schulpräsidien!M79</f>
        <v>miriam.salvisberg@thal.ch</v>
      </c>
      <c r="L304" s="19" t="str">
        <f>Schulpräsidien!N79</f>
        <v>50</v>
      </c>
      <c r="M304" s="19" t="str">
        <f>Schulpräsidien!O79</f>
        <v>Schulratspräsidentin PS</v>
      </c>
      <c r="N304" s="19" t="str">
        <f>Schulpräsidien!P79</f>
        <v>071 855 43 84</v>
      </c>
      <c r="O304" s="19" t="str">
        <f>Schulpräsidien!U79</f>
        <v>18</v>
      </c>
      <c r="P304" s="19" t="str">
        <f>Schulpräsidien!V79</f>
        <v>2</v>
      </c>
      <c r="Q304" s="19" t="str">
        <f>Schulpräsidien!W79</f>
        <v>Rorschach</v>
      </c>
      <c r="R304" s="26"/>
      <c r="S304" s="26"/>
      <c r="T304" s="116" t="s">
        <v>1411</v>
      </c>
      <c r="U304" s="114"/>
      <c r="V304" s="110"/>
      <c r="W304" s="20"/>
      <c r="X304" s="20"/>
      <c r="Y304" s="20" t="s">
        <v>2260</v>
      </c>
    </row>
    <row r="305" spans="1:26" ht="16.5" customHeight="1">
      <c r="A305" s="344" t="str">
        <f>Schulverwaltung!A74</f>
        <v>Thal</v>
      </c>
      <c r="B305" s="344" t="str">
        <f>Schulverwaltung!E74</f>
        <v xml:space="preserve">Gemeinde Thal </v>
      </c>
      <c r="C305" s="344" t="str">
        <f>Schulverwaltung!F74</f>
        <v>Kirchplatz 4</v>
      </c>
      <c r="D305" s="344" t="str">
        <f>Schulverwaltung!H74</f>
        <v>9425</v>
      </c>
      <c r="E305" s="344" t="str">
        <f>Schulverwaltung!I74</f>
        <v>Thal</v>
      </c>
      <c r="F305" s="344" t="str">
        <f>Schulverwaltung!B74</f>
        <v>Frau</v>
      </c>
      <c r="G305" s="344" t="str">
        <f>Schulverwaltung!C74</f>
        <v>Raffaela</v>
      </c>
      <c r="H305" s="344" t="str">
        <f>Schulverwaltung!D74</f>
        <v>Lovric</v>
      </c>
      <c r="I305" s="344"/>
      <c r="J305" s="344"/>
      <c r="K305" s="344" t="str">
        <f>Schulverwaltung!L74</f>
        <v>schulverwaltung@thal.ch</v>
      </c>
      <c r="L305" s="344" t="str">
        <f>Schulverwaltung!M74</f>
        <v>63</v>
      </c>
      <c r="M305" s="344" t="str">
        <f>Schulverwaltung!N74</f>
        <v>Schulsekretärin Gmde</v>
      </c>
      <c r="N305" s="344" t="str">
        <f>Schulverwaltung!O74</f>
        <v>071 886 10 28</v>
      </c>
      <c r="O305" s="344" t="str">
        <f>Schulverwaltung!P74</f>
        <v>18</v>
      </c>
      <c r="P305" s="344" t="str">
        <f>Schulverwaltung!Q74</f>
        <v>2</v>
      </c>
      <c r="Q305" s="344" t="str">
        <f>Schulverwaltung!R74</f>
        <v>Rorschach</v>
      </c>
      <c r="R305" s="345">
        <f>Schulverwaltung!S74</f>
        <v>0</v>
      </c>
      <c r="S305" s="345"/>
      <c r="T305" s="346">
        <v>3</v>
      </c>
      <c r="U305" s="347"/>
      <c r="V305" s="108"/>
      <c r="W305" s="349"/>
      <c r="X305" s="349" t="s">
        <v>2260</v>
      </c>
      <c r="Y305" s="349"/>
    </row>
    <row r="306" spans="1:26" ht="16.5" customHeight="1">
      <c r="A306" s="13" t="str">
        <f>'Schulleitungen Regelschule'!A257</f>
        <v>Thal</v>
      </c>
      <c r="B306" s="13" t="str">
        <f>'Schulleitungen Regelschule'!E257</f>
        <v xml:space="preserve">Oberstufenzentrum Thal </v>
      </c>
      <c r="C306" s="13" t="str">
        <f>'Schulleitungen Regelschule'!F257</f>
        <v>Dorfstrasse 41</v>
      </c>
      <c r="D306" s="13" t="str">
        <f>'Schulleitungen Regelschule'!G257</f>
        <v>9425</v>
      </c>
      <c r="E306" s="13" t="str">
        <f>'Schulleitungen Regelschule'!H257</f>
        <v>Thal</v>
      </c>
      <c r="F306" s="13" t="str">
        <f>'Schulleitungen Regelschule'!B257</f>
        <v>Herr</v>
      </c>
      <c r="G306" s="13" t="str">
        <f>'Schulleitungen Regelschule'!C257</f>
        <v>Harry</v>
      </c>
      <c r="H306" s="13" t="str">
        <f>'Schulleitungen Regelschule'!D257</f>
        <v>Schulz</v>
      </c>
      <c r="I306" s="13" t="e">
        <f>'Schulleitungen Regelschule'!#REF!</f>
        <v>#REF!</v>
      </c>
      <c r="J306" s="13" t="e">
        <f>'Schulleitungen Regelschule'!#REF!</f>
        <v>#REF!</v>
      </c>
      <c r="K306" s="13" t="str">
        <f>'Schulleitungen Regelschule'!I257</f>
        <v>schulleitung.ozatschulethal.ch</v>
      </c>
      <c r="L306" s="13" t="str">
        <f>'Schulleitungen Regelschule'!J257</f>
        <v>73</v>
      </c>
      <c r="M306" s="13" t="str">
        <f>'Schulleitungen Regelschule'!K257</f>
        <v>Schulleitung OS</v>
      </c>
      <c r="N306" s="13" t="e">
        <f>'Schulleitungen Regelschule'!#REF!</f>
        <v>#REF!</v>
      </c>
      <c r="O306" s="13" t="e">
        <f>'Schulleitungen Regelschule'!#REF!</f>
        <v>#REF!</v>
      </c>
      <c r="P306" s="13" t="e">
        <f>'Schulleitungen Regelschule'!#REF!</f>
        <v>#REF!</v>
      </c>
      <c r="Q306" s="13" t="str">
        <f>'Schulleitungen Regelschule'!L257</f>
        <v>Rorschach</v>
      </c>
      <c r="R306" s="25" t="e">
        <f>'Schulleitungen Regelschule'!#REF!</f>
        <v>#REF!</v>
      </c>
      <c r="S306" s="25" t="e">
        <f>'Schulleitungen Regelschule'!#REF!</f>
        <v>#REF!</v>
      </c>
      <c r="T306" s="226">
        <v>23</v>
      </c>
      <c r="U306" s="114"/>
      <c r="V306" s="108"/>
      <c r="W306" s="17" t="s">
        <v>2260</v>
      </c>
      <c r="X306" s="17"/>
      <c r="Y306" s="17"/>
    </row>
    <row r="307" spans="1:26" ht="16.5" customHeight="1">
      <c r="A307" s="13" t="str">
        <f>'Schulleitungen Regelschule'!A256</f>
        <v>Thal</v>
      </c>
      <c r="B307" s="13" t="str">
        <f>'Schulleitungen Regelschule'!E256</f>
        <v>Schulhaus Altenrhein</v>
      </c>
      <c r="C307" s="13" t="str">
        <f>'Schulleitungen Regelschule'!F256</f>
        <v>Dorfstrasse 27</v>
      </c>
      <c r="D307" s="13" t="str">
        <f>'Schulleitungen Regelschule'!G256</f>
        <v>9423</v>
      </c>
      <c r="E307" s="13" t="str">
        <f>'Schulleitungen Regelschule'!H256</f>
        <v>Altenrhein</v>
      </c>
      <c r="F307" s="13" t="str">
        <f>'Schulleitungen Regelschule'!B256</f>
        <v>Frau</v>
      </c>
      <c r="G307" s="13" t="str">
        <f>'Schulleitungen Regelschule'!C256</f>
        <v>Gabriela</v>
      </c>
      <c r="H307" s="13" t="str">
        <f>'Schulleitungen Regelschule'!D256</f>
        <v>Eigenmann</v>
      </c>
      <c r="I307" s="13" t="e">
        <f>'Schulleitungen Regelschule'!#REF!</f>
        <v>#REF!</v>
      </c>
      <c r="J307" s="13" t="e">
        <f>'Schulleitungen Regelschule'!#REF!</f>
        <v>#REF!</v>
      </c>
      <c r="K307" s="13" t="str">
        <f>'Schulleitungen Regelschule'!I256</f>
        <v xml:space="preserve">Gabriela.eigenmannatschulethal.ch </v>
      </c>
      <c r="L307" s="13" t="str">
        <f>'Schulleitungen Regelschule'!J256</f>
        <v>72</v>
      </c>
      <c r="M307" s="13" t="str">
        <f>'Schulleitungen Regelschule'!K256</f>
        <v>Schulleitung KG/PS</v>
      </c>
      <c r="N307" s="13" t="e">
        <f>'Schulleitungen Regelschule'!#REF!</f>
        <v>#REF!</v>
      </c>
      <c r="O307" s="13" t="e">
        <f>'Schulleitungen Regelschule'!#REF!</f>
        <v>#REF!</v>
      </c>
      <c r="P307" s="13" t="e">
        <f>'Schulleitungen Regelschule'!#REF!</f>
        <v>#REF!</v>
      </c>
      <c r="Q307" s="13" t="str">
        <f>'Schulleitungen Regelschule'!L256</f>
        <v>Rorschach</v>
      </c>
      <c r="R307" s="25" t="e">
        <f>'Schulleitungen Regelschule'!#REF!</f>
        <v>#REF!</v>
      </c>
      <c r="S307" s="25" t="e">
        <f>'Schulleitungen Regelschule'!#REF!</f>
        <v>#REF!</v>
      </c>
      <c r="T307" s="226">
        <v>8</v>
      </c>
      <c r="U307" s="114"/>
      <c r="V307" s="108"/>
      <c r="W307" s="17" t="s">
        <v>2260</v>
      </c>
      <c r="X307" s="17"/>
      <c r="Y307" s="17"/>
    </row>
    <row r="308" spans="1:26" ht="16.5" customHeight="1">
      <c r="A308" s="13" t="str">
        <f>'Schulleitungen Regelschule'!A254</f>
        <v>Thal</v>
      </c>
      <c r="B308" s="13" t="str">
        <f>'Schulleitungen Regelschule'!E254</f>
        <v xml:space="preserve">Schulhaus Bild </v>
      </c>
      <c r="C308" s="13" t="str">
        <f>'Schulleitungen Regelschule'!F254</f>
        <v>Rheineckerstrasse 5</v>
      </c>
      <c r="D308" s="13" t="str">
        <f>'Schulleitungen Regelschule'!G254</f>
        <v>9425</v>
      </c>
      <c r="E308" s="13" t="str">
        <f>'Schulleitungen Regelschule'!H254</f>
        <v>Thal</v>
      </c>
      <c r="F308" s="13" t="str">
        <f>'Schulleitungen Regelschule'!B254</f>
        <v>Herr</v>
      </c>
      <c r="G308" s="13" t="str">
        <f>'Schulleitungen Regelschule'!C254</f>
        <v>Oliver</v>
      </c>
      <c r="H308" s="13" t="str">
        <f>'Schulleitungen Regelschule'!D254</f>
        <v>Rohner</v>
      </c>
      <c r="I308" s="13" t="e">
        <f>'Schulleitungen Regelschule'!#REF!</f>
        <v>#REF!</v>
      </c>
      <c r="J308" s="13" t="e">
        <f>'Schulleitungen Regelschule'!#REF!</f>
        <v>#REF!</v>
      </c>
      <c r="K308" s="13" t="str">
        <f>'Schulleitungen Regelschule'!I254</f>
        <v>oliver.rohneratschulethal.ch</v>
      </c>
      <c r="L308" s="13" t="str">
        <f>'Schulleitungen Regelschule'!J254</f>
        <v>72</v>
      </c>
      <c r="M308" s="13" t="str">
        <f>'Schulleitungen Regelschule'!K254</f>
        <v>Schulleitung KG/PS</v>
      </c>
      <c r="N308" s="13" t="e">
        <f>'Schulleitungen Regelschule'!#REF!</f>
        <v>#REF!</v>
      </c>
      <c r="O308" s="13" t="e">
        <f>'Schulleitungen Regelschule'!#REF!</f>
        <v>#REF!</v>
      </c>
      <c r="P308" s="13" t="e">
        <f>'Schulleitungen Regelschule'!#REF!</f>
        <v>#REF!</v>
      </c>
      <c r="Q308" s="13" t="str">
        <f>'Schulleitungen Regelschule'!L254</f>
        <v>Rorschach</v>
      </c>
      <c r="R308" s="25" t="e">
        <f>'Schulleitungen Regelschule'!#REF!</f>
        <v>#REF!</v>
      </c>
      <c r="S308" s="25" t="e">
        <f>'Schulleitungen Regelschule'!#REF!</f>
        <v>#REF!</v>
      </c>
      <c r="T308" s="226">
        <v>24</v>
      </c>
      <c r="U308" s="114"/>
      <c r="V308" s="108"/>
      <c r="W308" s="17" t="s">
        <v>2260</v>
      </c>
      <c r="X308" s="17"/>
      <c r="Y308" s="17"/>
    </row>
    <row r="309" spans="1:26" ht="16.5" customHeight="1">
      <c r="A309" s="13" t="str">
        <f>'Schulleitungen Regelschule'!A255</f>
        <v>Thal</v>
      </c>
      <c r="B309" s="13" t="str">
        <f>'Schulleitungen Regelschule'!E255</f>
        <v xml:space="preserve">Schulhaus Risegg </v>
      </c>
      <c r="C309" s="13" t="str">
        <f>'Schulleitungen Regelschule'!F255</f>
        <v>Wilenstrasse 2</v>
      </c>
      <c r="D309" s="13" t="str">
        <f>'Schulleitungen Regelschule'!G255</f>
        <v>9422</v>
      </c>
      <c r="E309" s="13" t="str">
        <f>'Schulleitungen Regelschule'!H255</f>
        <v>Staad</v>
      </c>
      <c r="F309" s="13" t="str">
        <f>'Schulleitungen Regelschule'!B255</f>
        <v>Frau</v>
      </c>
      <c r="G309" s="13" t="str">
        <f>'Schulleitungen Regelschule'!C255</f>
        <v>Gabriela</v>
      </c>
      <c r="H309" s="13" t="str">
        <f>'Schulleitungen Regelschule'!D255</f>
        <v>Eigenmann</v>
      </c>
      <c r="I309" s="13" t="e">
        <f>'Schulleitungen Regelschule'!#REF!</f>
        <v>#REF!</v>
      </c>
      <c r="J309" s="13" t="e">
        <f>'Schulleitungen Regelschule'!#REF!</f>
        <v>#REF!</v>
      </c>
      <c r="K309" s="13" t="str">
        <f>'Schulleitungen Regelschule'!I255</f>
        <v xml:space="preserve">Gabriela.eigenmannatschulethal.ch </v>
      </c>
      <c r="L309" s="13" t="str">
        <f>'Schulleitungen Regelschule'!J255</f>
        <v>72</v>
      </c>
      <c r="M309" s="13" t="str">
        <f>'Schulleitungen Regelschule'!K255</f>
        <v>Schulleitung KG/PS</v>
      </c>
      <c r="N309" s="13" t="e">
        <f>'Schulleitungen Regelschule'!#REF!</f>
        <v>#REF!</v>
      </c>
      <c r="O309" s="13" t="e">
        <f>'Schulleitungen Regelschule'!#REF!</f>
        <v>#REF!</v>
      </c>
      <c r="P309" s="13" t="e">
        <f>'Schulleitungen Regelschule'!#REF!</f>
        <v>#REF!</v>
      </c>
      <c r="Q309" s="13" t="str">
        <f>'Schulleitungen Regelschule'!L255</f>
        <v>Rorschach</v>
      </c>
      <c r="R309" s="25" t="e">
        <f>'Schulleitungen Regelschule'!#REF!</f>
        <v>#REF!</v>
      </c>
      <c r="S309" s="25" t="e">
        <f>'Schulleitungen Regelschule'!#REF!</f>
        <v>#REF!</v>
      </c>
      <c r="T309" s="226">
        <v>23</v>
      </c>
      <c r="U309" s="114"/>
      <c r="V309" s="108"/>
      <c r="W309" s="17" t="s">
        <v>2260</v>
      </c>
      <c r="X309" s="17"/>
      <c r="Y309" s="17"/>
    </row>
    <row r="310" spans="1:26" ht="16.5" customHeight="1">
      <c r="A310" s="18" t="str">
        <f>Schulpräsidien!B80</f>
        <v>Tübach (EG)</v>
      </c>
      <c r="B310" s="18" t="str">
        <f>Schulpräsidien!F80</f>
        <v xml:space="preserve">Gemeinde Tübach </v>
      </c>
      <c r="C310" s="18" t="str">
        <f>Schulpräsidien!G80</f>
        <v>Kirchstrasse 18</v>
      </c>
      <c r="D310" s="18" t="str">
        <f>Schulpräsidien!I80</f>
        <v>9327</v>
      </c>
      <c r="E310" s="18" t="str">
        <f>Schulpräsidien!J80</f>
        <v>Tübach</v>
      </c>
      <c r="F310" s="18" t="str">
        <f>Schulpräsidien!C80</f>
        <v>Herr</v>
      </c>
      <c r="G310" s="18" t="str">
        <f>Schulpräsidien!D80</f>
        <v>Andreas</v>
      </c>
      <c r="H310" s="18" t="str">
        <f>Schulpräsidien!E80</f>
        <v>Favazzo</v>
      </c>
      <c r="I310" s="18"/>
      <c r="J310" s="18"/>
      <c r="K310" s="19" t="str">
        <f>Schulpräsidien!M80</f>
        <v>andreas.favazzo@schule-tuebach.ch</v>
      </c>
      <c r="L310" s="19" t="str">
        <f>Schulpräsidien!N80</f>
        <v>53</v>
      </c>
      <c r="M310" s="19" t="str">
        <f>Schulpräsidien!O80</f>
        <v>Schulratspräsident Gmde</v>
      </c>
      <c r="N310" s="19" t="str">
        <f>Schulpräsidien!P80</f>
        <v xml:space="preserve">071 844 23 00 </v>
      </c>
      <c r="O310" s="19" t="str">
        <f>Schulpräsidien!U80</f>
        <v>14</v>
      </c>
      <c r="P310" s="19" t="str">
        <f>Schulpräsidien!V80</f>
        <v>2</v>
      </c>
      <c r="Q310" s="19" t="str">
        <f>Schulpräsidien!W80</f>
        <v>Rorschach</v>
      </c>
      <c r="R310" s="26"/>
      <c r="S310" s="26"/>
      <c r="T310" s="116" t="s">
        <v>140</v>
      </c>
      <c r="U310" s="114"/>
      <c r="V310" s="110"/>
      <c r="W310" s="20"/>
      <c r="X310" s="20"/>
      <c r="Y310" s="20" t="s">
        <v>2260</v>
      </c>
    </row>
    <row r="311" spans="1:26" ht="16.5" customHeight="1">
      <c r="A311" s="13" t="str">
        <f>'Schulleitungen Regelschule'!A258</f>
        <v>Tübach</v>
      </c>
      <c r="B311" s="13" t="str">
        <f>'Schulleitungen Regelschule'!E258</f>
        <v xml:space="preserve">Schulhaus Hermet </v>
      </c>
      <c r="C311" s="13" t="str">
        <f>'Schulleitungen Regelschule'!F258</f>
        <v>Schulstrasse 14</v>
      </c>
      <c r="D311" s="13" t="str">
        <f>'Schulleitungen Regelschule'!G258</f>
        <v>9327</v>
      </c>
      <c r="E311" s="13" t="str">
        <f>'Schulleitungen Regelschule'!H258</f>
        <v>Tübach</v>
      </c>
      <c r="F311" s="13" t="str">
        <f>'Schulleitungen Regelschule'!B258</f>
        <v>Frau</v>
      </c>
      <c r="G311" s="13" t="str">
        <f>'Schulleitungen Regelschule'!C258</f>
        <v>Monique</v>
      </c>
      <c r="H311" s="13" t="str">
        <f>'Schulleitungen Regelschule'!D258</f>
        <v>Sutter</v>
      </c>
      <c r="I311" s="13" t="e">
        <f>'Schulleitungen Regelschule'!#REF!</f>
        <v>#REF!</v>
      </c>
      <c r="J311" s="13" t="e">
        <f>'Schulleitungen Regelschule'!#REF!</f>
        <v>#REF!</v>
      </c>
      <c r="K311" s="13" t="str">
        <f>'Schulleitungen Regelschule'!I258</f>
        <v>monique.sutteratschule-tuebach.ch</v>
      </c>
      <c r="L311" s="13" t="str">
        <f>'Schulleitungen Regelschule'!J258</f>
        <v>72</v>
      </c>
      <c r="M311" s="13" t="str">
        <f>'Schulleitungen Regelschule'!K258</f>
        <v>Schulleitung KG/PS</v>
      </c>
      <c r="N311" s="13" t="e">
        <f>'Schulleitungen Regelschule'!#REF!</f>
        <v>#REF!</v>
      </c>
      <c r="O311" s="13" t="e">
        <f>'Schulleitungen Regelschule'!#REF!</f>
        <v>#REF!</v>
      </c>
      <c r="P311" s="13" t="e">
        <f>'Schulleitungen Regelschule'!#REF!</f>
        <v>#REF!</v>
      </c>
      <c r="Q311" s="13" t="str">
        <f>'Schulleitungen Regelschule'!L258</f>
        <v>Rorschach</v>
      </c>
      <c r="R311" s="25" t="e">
        <f>'Schulleitungen Regelschule'!#REF!</f>
        <v>#REF!</v>
      </c>
      <c r="S311" s="25" t="e">
        <f>'Schulleitungen Regelschule'!#REF!</f>
        <v>#REF!</v>
      </c>
      <c r="T311" s="226">
        <v>20</v>
      </c>
      <c r="U311" s="114"/>
      <c r="V311" s="108"/>
      <c r="W311" s="17" t="s">
        <v>2260</v>
      </c>
      <c r="X311" s="17"/>
      <c r="Y311" s="17"/>
    </row>
    <row r="312" spans="1:26" ht="16.5" customHeight="1">
      <c r="A312" s="18" t="str">
        <f>Schulpräsidien!B81</f>
        <v>Untereggen (EG)</v>
      </c>
      <c r="B312" s="18" t="str">
        <f>Schulpräsidien!F81</f>
        <v xml:space="preserve">Schulverwaltung Untereggen </v>
      </c>
      <c r="C312" s="18" t="str">
        <f>Schulpräsidien!G81</f>
        <v>Mittlerhof 30</v>
      </c>
      <c r="D312" s="18" t="str">
        <f>Schulpräsidien!I81</f>
        <v>9033</v>
      </c>
      <c r="E312" s="18" t="str">
        <f>Schulpräsidien!J81</f>
        <v>Untereggen</v>
      </c>
      <c r="F312" s="18" t="str">
        <f>Schulpräsidien!C81</f>
        <v>Herr</v>
      </c>
      <c r="G312" s="18" t="str">
        <f>Schulpräsidien!D81</f>
        <v>André</v>
      </c>
      <c r="H312" s="18" t="str">
        <f>Schulpräsidien!E81</f>
        <v>Habermacher</v>
      </c>
      <c r="I312" s="18"/>
      <c r="J312" s="18"/>
      <c r="K312" s="19" t="str">
        <f>Schulpräsidien!M81</f>
        <v>andre.habermacher@untereggen.ch</v>
      </c>
      <c r="L312" s="19" t="str">
        <f>Schulpräsidien!N81</f>
        <v>53</v>
      </c>
      <c r="M312" s="19" t="str">
        <f>Schulpräsidien!O81</f>
        <v>Schulratspräsident Gmde</v>
      </c>
      <c r="N312" s="19" t="str">
        <f>Schulpräsidien!P81</f>
        <v>0718689090</v>
      </c>
      <c r="O312" s="19" t="str">
        <f>Schulpräsidien!U81</f>
        <v>10</v>
      </c>
      <c r="P312" s="19" t="str">
        <f>Schulpräsidien!V81</f>
        <v>2</v>
      </c>
      <c r="Q312" s="19" t="str">
        <f>Schulpräsidien!W81</f>
        <v>Rorschach</v>
      </c>
      <c r="R312" s="26"/>
      <c r="S312" s="26"/>
      <c r="T312" s="116" t="s">
        <v>1411</v>
      </c>
      <c r="U312" s="114"/>
      <c r="V312" s="110"/>
      <c r="W312" s="20"/>
      <c r="X312" s="20"/>
      <c r="Y312" s="20" t="s">
        <v>2260</v>
      </c>
    </row>
    <row r="313" spans="1:26" ht="16.5" customHeight="1">
      <c r="A313" s="344" t="str">
        <f>Schulverwaltung!A76</f>
        <v>Untereggen</v>
      </c>
      <c r="B313" s="344" t="str">
        <f>Schulverwaltung!E76</f>
        <v xml:space="preserve">Schulverwaltung Untereggen </v>
      </c>
      <c r="C313" s="344" t="str">
        <f>Schulverwaltung!F76</f>
        <v>Mittlerhof 30</v>
      </c>
      <c r="D313" s="344" t="str">
        <f>Schulverwaltung!H76</f>
        <v>9033</v>
      </c>
      <c r="E313" s="344" t="str">
        <f>Schulverwaltung!I76</f>
        <v>Untereggen</v>
      </c>
      <c r="F313" s="344" t="str">
        <f>Schulverwaltung!B76</f>
        <v>Herr</v>
      </c>
      <c r="G313" s="344" t="str">
        <f>Schulverwaltung!C76</f>
        <v xml:space="preserve">Markus </v>
      </c>
      <c r="H313" s="344" t="str">
        <f>Schulverwaltung!D76</f>
        <v>Peter</v>
      </c>
      <c r="I313" s="344"/>
      <c r="J313" s="344"/>
      <c r="K313" s="344" t="str">
        <f>Schulverwaltung!L76</f>
        <v>info@untereggen.ch</v>
      </c>
      <c r="L313" s="344" t="str">
        <f>Schulverwaltung!M76</f>
        <v>63</v>
      </c>
      <c r="M313" s="344" t="str">
        <f>Schulverwaltung!N76</f>
        <v>Schulsekretär Gmde</v>
      </c>
      <c r="N313" s="344" t="str">
        <f>Schulverwaltung!O76</f>
        <v>071 868 90 96</v>
      </c>
      <c r="O313" s="344" t="str">
        <f>Schulverwaltung!P76</f>
        <v>10</v>
      </c>
      <c r="P313" s="344" t="str">
        <f>Schulverwaltung!Q76</f>
        <v>2</v>
      </c>
      <c r="Q313" s="344" t="str">
        <f>Schulverwaltung!R76</f>
        <v>Rorschach</v>
      </c>
      <c r="R313" s="345" t="e">
        <f>'Schulleitungen Regelschule'!#REF!</f>
        <v>#REF!</v>
      </c>
      <c r="S313" s="345" t="e">
        <f>'Schulleitungen Regelschule'!#REF!</f>
        <v>#REF!</v>
      </c>
      <c r="T313" s="346">
        <v>20</v>
      </c>
      <c r="U313" s="347"/>
      <c r="V313" s="108"/>
      <c r="W313" s="349"/>
      <c r="X313" s="349" t="s">
        <v>2260</v>
      </c>
      <c r="Y313" s="349"/>
    </row>
    <row r="314" spans="1:26" ht="16.5" customHeight="1">
      <c r="A314" s="18" t="str">
        <f>Schulpräsidien!B82</f>
        <v>Uznach (EG)</v>
      </c>
      <c r="B314" s="18" t="str">
        <f>Schulpräsidien!F82</f>
        <v xml:space="preserve">Schule Uznach </v>
      </c>
      <c r="C314" s="18" t="str">
        <f>Schulpräsidien!G82</f>
        <v>Herrenackerstrasse 29</v>
      </c>
      <c r="D314" s="18" t="str">
        <f>Schulpräsidien!I82</f>
        <v>8730</v>
      </c>
      <c r="E314" s="18" t="str">
        <f>Schulpräsidien!J82</f>
        <v>Uznach</v>
      </c>
      <c r="F314" s="18" t="str">
        <f>Schulpräsidien!C82</f>
        <v>Herr</v>
      </c>
      <c r="G314" s="18" t="str">
        <f>Schulpräsidien!D82</f>
        <v xml:space="preserve">Felix </v>
      </c>
      <c r="H314" s="18" t="str">
        <f>Schulpräsidien!E82</f>
        <v>Rüegg</v>
      </c>
      <c r="I314" s="18"/>
      <c r="J314" s="18"/>
      <c r="K314" s="19" t="str">
        <f>Schulpräsidien!M82</f>
        <v>felix.rueegg@uznach.ch</v>
      </c>
      <c r="L314" s="19" t="str">
        <f>Schulpräsidien!N82</f>
        <v>54</v>
      </c>
      <c r="M314" s="19" t="str">
        <f>Schulpräsidien!O82</f>
        <v>Rektor</v>
      </c>
      <c r="N314" s="19" t="str">
        <f>Schulpräsidien!P82</f>
        <v>055 285 38 02</v>
      </c>
      <c r="O314" s="19" t="str">
        <f>Schulpräsidien!U82</f>
        <v>54</v>
      </c>
      <c r="P314" s="19" t="str">
        <f>Schulpräsidien!V82</f>
        <v>6</v>
      </c>
      <c r="Q314" s="19" t="str">
        <f>Schulpräsidien!W82</f>
        <v>See-Gaster</v>
      </c>
      <c r="R314" s="26"/>
      <c r="S314" s="26"/>
      <c r="T314" s="116" t="s">
        <v>72</v>
      </c>
      <c r="U314" s="114"/>
      <c r="V314" s="110"/>
      <c r="W314" s="20"/>
      <c r="X314" s="20"/>
      <c r="Y314" s="20" t="s">
        <v>2260</v>
      </c>
    </row>
    <row r="315" spans="1:26" ht="16.5" customHeight="1">
      <c r="A315" s="344" t="str">
        <f>Schulverwaltung!A77</f>
        <v>Uznach</v>
      </c>
      <c r="B315" s="344" t="str">
        <f>Schulverwaltung!E77</f>
        <v xml:space="preserve">Schule Uznach </v>
      </c>
      <c r="C315" s="344" t="str">
        <f>Schulverwaltung!F77</f>
        <v>Herrenackerstrasse 29</v>
      </c>
      <c r="D315" s="344" t="str">
        <f>Schulverwaltung!H77</f>
        <v>8730</v>
      </c>
      <c r="E315" s="344" t="str">
        <f>Schulverwaltung!I77</f>
        <v>Uznach</v>
      </c>
      <c r="F315" s="344" t="str">
        <f>Schulverwaltung!B77</f>
        <v>Herr</v>
      </c>
      <c r="G315" s="344" t="str">
        <f>Schulverwaltung!C77</f>
        <v>Fredi</v>
      </c>
      <c r="H315" s="344" t="str">
        <f>Schulverwaltung!D77</f>
        <v>Fäh</v>
      </c>
      <c r="I315" s="344" t="e">
        <f>'Schulleitungen Regelschule'!#REF!</f>
        <v>#REF!</v>
      </c>
      <c r="J315" s="344" t="e">
        <f>'Schulleitungen Regelschule'!#REF!</f>
        <v>#REF!</v>
      </c>
      <c r="K315" s="344" t="str">
        <f>Schulverwaltung!L77</f>
        <v>fredi.faeh@uznach.ch</v>
      </c>
      <c r="L315" s="344" t="str">
        <f>Schulverwaltung!M77</f>
        <v>63</v>
      </c>
      <c r="M315" s="344" t="str">
        <f>Schulverwaltung!N77</f>
        <v>Schulsekretärin Gmde</v>
      </c>
      <c r="N315" s="344" t="str">
        <f>Schulverwaltung!O77</f>
        <v>055 285 38 00</v>
      </c>
      <c r="O315" s="344" t="str">
        <f>Schulverwaltung!P77</f>
        <v>54</v>
      </c>
      <c r="P315" s="344" t="str">
        <f>Schulverwaltung!Q77</f>
        <v>6</v>
      </c>
      <c r="Q315" s="344" t="str">
        <f>Schulverwaltung!R77</f>
        <v>See-Gaster</v>
      </c>
      <c r="R315" s="345" t="e">
        <f>'Schulleitungen Regelschule'!#REF!</f>
        <v>#REF!</v>
      </c>
      <c r="S315" s="345" t="e">
        <f>'Schulleitungen Regelschule'!#REF!</f>
        <v>#REF!</v>
      </c>
      <c r="T315" s="346">
        <v>7</v>
      </c>
      <c r="U315" s="347"/>
      <c r="V315" s="108"/>
      <c r="W315" s="349"/>
      <c r="X315" s="349" t="s">
        <v>2260</v>
      </c>
      <c r="Y315" s="349"/>
    </row>
    <row r="316" spans="1:26" ht="16.5" customHeight="1">
      <c r="A316" s="18" t="str">
        <f>Schulpräsidien!B83</f>
        <v>Uzwil (EG)</v>
      </c>
      <c r="B316" s="18" t="str">
        <f>Schulpräsidien!F83</f>
        <v xml:space="preserve">Gemeinde Uzwil, Schulratspräsidium </v>
      </c>
      <c r="C316" s="18" t="str">
        <f>Schulpräsidien!G83</f>
        <v>Stickereiplatz 1</v>
      </c>
      <c r="D316" s="18" t="str">
        <f>Schulpräsidien!I83</f>
        <v>9240</v>
      </c>
      <c r="E316" s="18" t="str">
        <f>Schulpräsidien!J83</f>
        <v>Uzwil</v>
      </c>
      <c r="F316" s="18" t="str">
        <f>Schulpräsidien!C83</f>
        <v>Frau</v>
      </c>
      <c r="G316" s="18" t="str">
        <f>Schulpräsidien!D83</f>
        <v>Marion</v>
      </c>
      <c r="H316" s="18" t="str">
        <f>Schulpräsidien!E83</f>
        <v>Harzenmoser</v>
      </c>
      <c r="I316" s="18"/>
      <c r="J316" s="18"/>
      <c r="K316" s="19" t="str">
        <f>Schulpräsidien!M83</f>
        <v>marion.harzenmoser@uzwil.ch</v>
      </c>
      <c r="L316" s="19" t="str">
        <f>Schulpräsidien!N83</f>
        <v>53</v>
      </c>
      <c r="M316" s="19" t="str">
        <f>Schulpräsidien!O83</f>
        <v>Schulratspräsidentin Gmde</v>
      </c>
      <c r="N316" s="19">
        <f>Schulpräsidien!P83</f>
        <v>0</v>
      </c>
      <c r="O316" s="19" t="str">
        <f>Schulpräsidien!U83</f>
        <v>81</v>
      </c>
      <c r="P316" s="19" t="str">
        <f>Schulpräsidien!V83</f>
        <v>8</v>
      </c>
      <c r="Q316" s="19" t="str">
        <f>Schulpräsidien!W83</f>
        <v>Wil</v>
      </c>
      <c r="R316" s="26"/>
      <c r="S316" s="26"/>
      <c r="T316" s="116" t="s">
        <v>140</v>
      </c>
      <c r="U316" s="114"/>
      <c r="V316" s="110"/>
      <c r="W316" s="20"/>
      <c r="X316" s="20"/>
      <c r="Y316" s="20" t="s">
        <v>2260</v>
      </c>
    </row>
    <row r="317" spans="1:26" ht="16.5" customHeight="1">
      <c r="A317" s="13" t="str">
        <f>'Schulleitungen Regelschule'!A267</f>
        <v>Uzwil</v>
      </c>
      <c r="B317" s="13" t="str">
        <f>'Schulleitungen Regelschule'!E267</f>
        <v xml:space="preserve">Oberstufe Schöntal </v>
      </c>
      <c r="C317" s="13" t="str">
        <f>'Schulleitungen Regelschule'!F267</f>
        <v>Schöntalstrasse 2</v>
      </c>
      <c r="D317" s="13" t="str">
        <f>'Schulleitungen Regelschule'!G267</f>
        <v>9244</v>
      </c>
      <c r="E317" s="13" t="str">
        <f>'Schulleitungen Regelschule'!H267</f>
        <v>Niederuzwil</v>
      </c>
      <c r="F317" s="13" t="str">
        <f>'Schulleitungen Regelschule'!B267</f>
        <v>Herr</v>
      </c>
      <c r="G317" s="13" t="str">
        <f>'Schulleitungen Regelschule'!C267</f>
        <v>Christoph</v>
      </c>
      <c r="H317" s="13" t="str">
        <f>'Schulleitungen Regelschule'!D267</f>
        <v>Eggenberger</v>
      </c>
      <c r="I317" s="13" t="e">
        <f>'Schulleitungen Regelschule'!#REF!</f>
        <v>#REF!</v>
      </c>
      <c r="J317" s="13" t="e">
        <f>'Schulleitungen Regelschule'!#REF!</f>
        <v>#REF!</v>
      </c>
      <c r="K317" s="13" t="str">
        <f>'Schulleitungen Regelschule'!I267</f>
        <v>christoph.eggenbergeratschule-uzwil.ch</v>
      </c>
      <c r="L317" s="13" t="str">
        <f>'Schulleitungen Regelschule'!J267</f>
        <v>73</v>
      </c>
      <c r="M317" s="13" t="str">
        <f>'Schulleitungen Regelschule'!K267</f>
        <v>Schulleitung OS</v>
      </c>
      <c r="N317" s="13" t="e">
        <f>'Schulleitungen Regelschule'!#REF!</f>
        <v>#REF!</v>
      </c>
      <c r="O317" s="13" t="e">
        <f>'Schulleitungen Regelschule'!#REF!</f>
        <v>#REF!</v>
      </c>
      <c r="P317" s="13" t="e">
        <f>'Schulleitungen Regelschule'!#REF!</f>
        <v>#REF!</v>
      </c>
      <c r="Q317" s="13" t="str">
        <f>'Schulleitungen Regelschule'!L267</f>
        <v>Wil</v>
      </c>
      <c r="R317" s="25" t="e">
        <f>'Schulleitungen Regelschule'!#REF!</f>
        <v>#REF!</v>
      </c>
      <c r="S317" s="25" t="e">
        <f>'Schulleitungen Regelschule'!#REF!</f>
        <v>#REF!</v>
      </c>
      <c r="T317" s="226">
        <v>5</v>
      </c>
      <c r="U317" s="114"/>
      <c r="V317" s="108"/>
      <c r="W317" s="17" t="s">
        <v>2260</v>
      </c>
      <c r="X317" s="17"/>
      <c r="Y317" s="17"/>
    </row>
    <row r="318" spans="1:26" ht="16.5" customHeight="1">
      <c r="A318" s="13" t="str">
        <f>'Schulleitungen Regelschule'!A266</f>
        <v>Uzwil</v>
      </c>
      <c r="B318" s="13" t="str">
        <f>'Schulleitungen Regelschule'!E266</f>
        <v xml:space="preserve">Oberstufe Uzeschuelhus </v>
      </c>
      <c r="C318" s="13" t="str">
        <f>'Schulleitungen Regelschule'!F266</f>
        <v>Bahnhofstrasse 121</v>
      </c>
      <c r="D318" s="13" t="str">
        <f>'Schulleitungen Regelschule'!G266</f>
        <v>9244</v>
      </c>
      <c r="E318" s="13" t="str">
        <f>'Schulleitungen Regelschule'!H266</f>
        <v>Niederuzwil</v>
      </c>
      <c r="F318" s="13" t="str">
        <f>'Schulleitungen Regelschule'!B266</f>
        <v>Herr</v>
      </c>
      <c r="G318" s="13" t="str">
        <f>'Schulleitungen Regelschule'!C266</f>
        <v>Gilles</v>
      </c>
      <c r="H318" s="13" t="str">
        <f>'Schulleitungen Regelschule'!D266</f>
        <v>Allenspach</v>
      </c>
      <c r="I318" s="13" t="e">
        <f>'Schulleitungen Regelschule'!#REF!</f>
        <v>#REF!</v>
      </c>
      <c r="J318" s="13" t="e">
        <f>'Schulleitungen Regelschule'!#REF!</f>
        <v>#REF!</v>
      </c>
      <c r="K318" s="13" t="str">
        <f>'Schulleitungen Regelschule'!I266</f>
        <v>gilles.allenspachatschule-uzwil.ch</v>
      </c>
      <c r="L318" s="13" t="str">
        <f>'Schulleitungen Regelschule'!J266</f>
        <v>73</v>
      </c>
      <c r="M318" s="13" t="str">
        <f>'Schulleitungen Regelschule'!K266</f>
        <v>Schulleitung OS</v>
      </c>
      <c r="N318" s="13" t="e">
        <f>'Schulleitungen Regelschule'!#REF!</f>
        <v>#REF!</v>
      </c>
      <c r="O318" s="13" t="e">
        <f>'Schulleitungen Regelschule'!#REF!</f>
        <v>#REF!</v>
      </c>
      <c r="P318" s="13" t="e">
        <f>'Schulleitungen Regelschule'!#REF!</f>
        <v>#REF!</v>
      </c>
      <c r="Q318" s="13" t="str">
        <f>'Schulleitungen Regelschule'!L266</f>
        <v>Wil</v>
      </c>
      <c r="R318" s="25" t="e">
        <f>'Schulleitungen Regelschule'!#REF!</f>
        <v>#REF!</v>
      </c>
      <c r="S318" s="25" t="e">
        <f>'Schulleitungen Regelschule'!#REF!</f>
        <v>#REF!</v>
      </c>
      <c r="T318" s="226">
        <v>5</v>
      </c>
      <c r="U318" s="114"/>
      <c r="V318" s="108"/>
      <c r="W318" s="17" t="s">
        <v>2260</v>
      </c>
      <c r="X318" s="17"/>
      <c r="Y318" s="17"/>
    </row>
    <row r="319" spans="1:26" ht="16.5" customHeight="1">
      <c r="A319" s="13" t="str">
        <f>'Schulleitungen Regelschule'!A270</f>
        <v>Uzwil</v>
      </c>
      <c r="B319" s="13" t="str">
        <f>'Schulleitungen Regelschule'!E270</f>
        <v>Schulhaus Herrenhof</v>
      </c>
      <c r="C319" s="13" t="str">
        <f>'Schulleitungen Regelschule'!F270</f>
        <v>Herrenhofstrasse 25</v>
      </c>
      <c r="D319" s="13" t="str">
        <f>'Schulleitungen Regelschule'!G270</f>
        <v>9244</v>
      </c>
      <c r="E319" s="13" t="str">
        <f>'Schulleitungen Regelschule'!H270</f>
        <v>Niederuzwil</v>
      </c>
      <c r="F319" s="13" t="str">
        <f>'Schulleitungen Regelschule'!B270</f>
        <v>Herr</v>
      </c>
      <c r="G319" s="13" t="str">
        <f>'Schulleitungen Regelschule'!C270</f>
        <v>Daniel</v>
      </c>
      <c r="H319" s="13" t="str">
        <f>'Schulleitungen Regelschule'!D270</f>
        <v>Mathieu</v>
      </c>
      <c r="I319" s="13" t="e">
        <f>'Schulleitungen Regelschule'!#REF!</f>
        <v>#REF!</v>
      </c>
      <c r="J319" s="13" t="e">
        <f>'Schulleitungen Regelschule'!#REF!</f>
        <v>#REF!</v>
      </c>
      <c r="K319" s="13" t="str">
        <f>'Schulleitungen Regelschule'!I270</f>
        <v>daniel.mathieuatschule-uzwil.ch</v>
      </c>
      <c r="L319" s="13" t="str">
        <f>'Schulleitungen Regelschule'!J270</f>
        <v>72</v>
      </c>
      <c r="M319" s="13" t="str">
        <f>'Schulleitungen Regelschule'!K270</f>
        <v>Schulleitung KG/PS</v>
      </c>
      <c r="N319" s="13" t="e">
        <f>'Schulleitungen Regelschule'!#REF!</f>
        <v>#REF!</v>
      </c>
      <c r="O319" s="13" t="e">
        <f>'Schulleitungen Regelschule'!#REF!</f>
        <v>#REF!</v>
      </c>
      <c r="P319" s="13" t="e">
        <f>'Schulleitungen Regelschule'!#REF!</f>
        <v>#REF!</v>
      </c>
      <c r="Q319" s="13" t="str">
        <f>'Schulleitungen Regelschule'!L270</f>
        <v>Wil</v>
      </c>
      <c r="R319" s="25" t="e">
        <f>'Schulleitungen Regelschule'!#REF!</f>
        <v>#REF!</v>
      </c>
      <c r="S319" s="25" t="e">
        <f>'Schulleitungen Regelschule'!#REF!</f>
        <v>#REF!</v>
      </c>
      <c r="T319" s="226">
        <v>5</v>
      </c>
      <c r="U319" s="114"/>
      <c r="V319" s="108"/>
      <c r="W319" s="17" t="s">
        <v>2260</v>
      </c>
      <c r="X319" s="17"/>
      <c r="Y319" s="17"/>
    </row>
    <row r="320" spans="1:26" ht="16.5" customHeight="1">
      <c r="A320" s="13" t="str">
        <f>'Schulleitungen Regelschule'!A268</f>
        <v>Uzwil</v>
      </c>
      <c r="B320" s="13" t="str">
        <f>'Schulleitungen Regelschule'!E268</f>
        <v xml:space="preserve">Schulhaus Kirchstrasse </v>
      </c>
      <c r="C320" s="13" t="str">
        <f>'Schulleitungen Regelschule'!F268</f>
        <v>Kirchstrasse 4</v>
      </c>
      <c r="D320" s="13" t="str">
        <f>'Schulleitungen Regelschule'!G268</f>
        <v>9244</v>
      </c>
      <c r="E320" s="13" t="str">
        <f>'Schulleitungen Regelschule'!H268</f>
        <v>Niederuzwil</v>
      </c>
      <c r="F320" s="13" t="str">
        <f>'Schulleitungen Regelschule'!B268</f>
        <v>Frau</v>
      </c>
      <c r="G320" s="13" t="str">
        <f>'Schulleitungen Regelschule'!C268</f>
        <v>Christine</v>
      </c>
      <c r="H320" s="13" t="str">
        <f>'Schulleitungen Regelschule'!D268</f>
        <v>Haas</v>
      </c>
      <c r="I320" s="13" t="e">
        <f>'Schulleitungen Regelschule'!#REF!</f>
        <v>#REF!</v>
      </c>
      <c r="J320" s="13" t="e">
        <f>'Schulleitungen Regelschule'!#REF!</f>
        <v>#REF!</v>
      </c>
      <c r="K320" s="13" t="str">
        <f>'Schulleitungen Regelschule'!I268</f>
        <v>christine.haasatschule-uzwil.ch</v>
      </c>
      <c r="L320" s="13" t="str">
        <f>'Schulleitungen Regelschule'!J268</f>
        <v>71</v>
      </c>
      <c r="M320" s="13" t="str">
        <f>'Schulleitungen Regelschule'!K268</f>
        <v>Schulleitung PS</v>
      </c>
      <c r="N320" s="13" t="e">
        <f>'Schulleitungen Regelschule'!#REF!</f>
        <v>#REF!</v>
      </c>
      <c r="O320" s="13" t="e">
        <f>'Schulleitungen Regelschule'!#REF!</f>
        <v>#REF!</v>
      </c>
      <c r="P320" s="13" t="e">
        <f>'Schulleitungen Regelschule'!#REF!</f>
        <v>#REF!</v>
      </c>
      <c r="Q320" s="13" t="str">
        <f>'Schulleitungen Regelschule'!L268</f>
        <v>Wil</v>
      </c>
      <c r="R320" s="25" t="e">
        <f>'Schulleitungen Regelschule'!#REF!</f>
        <v>#REF!</v>
      </c>
      <c r="S320" s="25" t="e">
        <f>'Schulleitungen Regelschule'!#REF!</f>
        <v>#REF!</v>
      </c>
      <c r="T320" s="226">
        <v>6</v>
      </c>
      <c r="U320" s="114"/>
      <c r="V320" s="108"/>
      <c r="W320" s="17" t="s">
        <v>2260</v>
      </c>
      <c r="X320" s="17"/>
      <c r="Y320" s="17"/>
      <c r="Z320" s="23" t="s">
        <v>3638</v>
      </c>
    </row>
    <row r="321" spans="1:30" ht="16.5" customHeight="1">
      <c r="A321" s="13" t="str">
        <f>'Schulleitungen Regelschule'!A269</f>
        <v>Uzwil</v>
      </c>
      <c r="B321" s="13" t="str">
        <f>'Schulleitungen Regelschule'!E269</f>
        <v xml:space="preserve">Schulhaus Neuhof </v>
      </c>
      <c r="C321" s="13" t="str">
        <f>'Schulleitungen Regelschule'!F269</f>
        <v>Ahornstrasse 10</v>
      </c>
      <c r="D321" s="13" t="str">
        <f>'Schulleitungen Regelschule'!G269</f>
        <v>9240</v>
      </c>
      <c r="E321" s="13" t="str">
        <f>'Schulleitungen Regelschule'!H269</f>
        <v>Uzwil</v>
      </c>
      <c r="F321" s="13" t="str">
        <f>'Schulleitungen Regelschule'!B269</f>
        <v>Herr</v>
      </c>
      <c r="G321" s="13" t="str">
        <f>'Schulleitungen Regelschule'!C269</f>
        <v>Patrick</v>
      </c>
      <c r="H321" s="13" t="str">
        <f>'Schulleitungen Regelschule'!D269</f>
        <v>Hilb</v>
      </c>
      <c r="I321" s="13" t="e">
        <f>'Schulleitungen Regelschule'!#REF!</f>
        <v>#REF!</v>
      </c>
      <c r="J321" s="13" t="e">
        <f>'Schulleitungen Regelschule'!#REF!</f>
        <v>#REF!</v>
      </c>
      <c r="K321" s="13" t="str">
        <f>'Schulleitungen Regelschule'!I269</f>
        <v>patrick.hilbatschule-uzwil.ch</v>
      </c>
      <c r="L321" s="13" t="str">
        <f>'Schulleitungen Regelschule'!J269</f>
        <v>71</v>
      </c>
      <c r="M321" s="13" t="str">
        <f>'Schulleitungen Regelschule'!K269</f>
        <v>Schulleitung PS</v>
      </c>
      <c r="N321" s="13" t="e">
        <f>'Schulleitungen Regelschule'!#REF!</f>
        <v>#REF!</v>
      </c>
      <c r="O321" s="13" t="e">
        <f>'Schulleitungen Regelschule'!#REF!</f>
        <v>#REF!</v>
      </c>
      <c r="P321" s="13" t="e">
        <f>'Schulleitungen Regelschule'!#REF!</f>
        <v>#REF!</v>
      </c>
      <c r="Q321" s="13" t="str">
        <f>'Schulleitungen Regelschule'!L269</f>
        <v>Wil</v>
      </c>
      <c r="R321" s="25" t="e">
        <f>'Schulleitungen Regelschule'!#REF!</f>
        <v>#REF!</v>
      </c>
      <c r="S321" s="25" t="e">
        <f>'Schulleitungen Regelschule'!#REF!</f>
        <v>#REF!</v>
      </c>
      <c r="T321" s="226">
        <v>5</v>
      </c>
      <c r="U321" s="114"/>
      <c r="V321" s="108"/>
      <c r="W321" s="17" t="s">
        <v>2260</v>
      </c>
      <c r="X321" s="17"/>
      <c r="Y321" s="17"/>
    </row>
    <row r="322" spans="1:30" ht="16.5" customHeight="1">
      <c r="A322" s="13" t="str">
        <f>'Schulleitungen Regelschule'!A271</f>
        <v>Uzwil</v>
      </c>
      <c r="B322" s="13" t="str">
        <f>'Schulleitungen Regelschule'!E271</f>
        <v xml:space="preserve">Schulhaus Oberberg </v>
      </c>
      <c r="C322" s="13" t="str">
        <f>'Schulleitungen Regelschule'!F271</f>
        <v>Schulhausstrasse 12</v>
      </c>
      <c r="D322" s="13" t="str">
        <f>'Schulleitungen Regelschule'!G271</f>
        <v>9247</v>
      </c>
      <c r="E322" s="13" t="str">
        <f>'Schulleitungen Regelschule'!H271</f>
        <v>Henau</v>
      </c>
      <c r="F322" s="13" t="str">
        <f>'Schulleitungen Regelschule'!B271</f>
        <v>Herr</v>
      </c>
      <c r="G322" s="13" t="str">
        <f>'Schulleitungen Regelschule'!C271</f>
        <v>Robert</v>
      </c>
      <c r="H322" s="13" t="str">
        <f>'Schulleitungen Regelschule'!D271</f>
        <v>Singer</v>
      </c>
      <c r="I322" s="13" t="e">
        <f>'Schulleitungen Regelschule'!#REF!</f>
        <v>#REF!</v>
      </c>
      <c r="J322" s="13" t="e">
        <f>'Schulleitungen Regelschule'!#REF!</f>
        <v>#REF!</v>
      </c>
      <c r="K322" s="13" t="str">
        <f>'Schulleitungen Regelschule'!I271</f>
        <v>robert.singeratschule-uzwil.ch</v>
      </c>
      <c r="L322" s="13" t="str">
        <f>'Schulleitungen Regelschule'!J271</f>
        <v>72</v>
      </c>
      <c r="M322" s="13" t="str">
        <f>'Schulleitungen Regelschule'!K271</f>
        <v>Schulleitung KG/PS</v>
      </c>
      <c r="N322" s="13" t="e">
        <f>'Schulleitungen Regelschule'!#REF!</f>
        <v>#REF!</v>
      </c>
      <c r="O322" s="13" t="e">
        <f>'Schulleitungen Regelschule'!#REF!</f>
        <v>#REF!</v>
      </c>
      <c r="P322" s="13" t="e">
        <f>'Schulleitungen Regelschule'!#REF!</f>
        <v>#REF!</v>
      </c>
      <c r="Q322" s="13" t="str">
        <f>'Schulleitungen Regelschule'!L271</f>
        <v>Wil</v>
      </c>
      <c r="R322" s="25" t="e">
        <f>'Schulleitungen Regelschule'!#REF!</f>
        <v>#REF!</v>
      </c>
      <c r="S322" s="25" t="e">
        <f>'Schulleitungen Regelschule'!#REF!</f>
        <v>#REF!</v>
      </c>
      <c r="T322" s="226">
        <v>29</v>
      </c>
      <c r="U322" s="114"/>
      <c r="V322" s="108"/>
      <c r="W322" s="17" t="s">
        <v>2260</v>
      </c>
      <c r="X322" s="17"/>
      <c r="Y322" s="17"/>
    </row>
    <row r="323" spans="1:30" ht="16.5" customHeight="1">
      <c r="A323" s="18" t="str">
        <f>Schulpräsidien!B84</f>
        <v>Vilters-Wangs (EG)</v>
      </c>
      <c r="B323" s="18" t="str">
        <f>Schulpräsidien!F84</f>
        <v xml:space="preserve">Gemeinde Vilters-Wangs </v>
      </c>
      <c r="C323" s="18" t="str">
        <f>Schulpräsidien!G84</f>
        <v>Dorfstrasse 34</v>
      </c>
      <c r="D323" s="18" t="str">
        <f>Schulpräsidien!I84</f>
        <v>7323</v>
      </c>
      <c r="E323" s="18" t="str">
        <f>Schulpräsidien!J84</f>
        <v>Wangs</v>
      </c>
      <c r="F323" s="18" t="str">
        <f>Schulpräsidien!C84</f>
        <v>Herr</v>
      </c>
      <c r="G323" s="18" t="str">
        <f>Schulpräsidien!D84</f>
        <v>Meinrad</v>
      </c>
      <c r="H323" s="18" t="str">
        <f>Schulpräsidien!E84</f>
        <v>Gartmann</v>
      </c>
      <c r="I323" s="18"/>
      <c r="J323" s="18"/>
      <c r="K323" s="19" t="str">
        <f>Schulpräsidien!M84</f>
        <v>meinrad.gartmann@schuleviwa.ch</v>
      </c>
      <c r="L323" s="19" t="str">
        <f>Schulpräsidien!N84</f>
        <v>53</v>
      </c>
      <c r="M323" s="19" t="str">
        <f>Schulpräsidien!O84</f>
        <v>Schulratspräsident Gmde</v>
      </c>
      <c r="N323" s="19">
        <f>Schulpräsidien!P84</f>
        <v>0</v>
      </c>
      <c r="O323" s="19" t="str">
        <f>Schulpräsidien!U84</f>
        <v>39</v>
      </c>
      <c r="P323" s="19" t="str">
        <f>Schulpräsidien!V84</f>
        <v>5</v>
      </c>
      <c r="Q323" s="19" t="str">
        <f>Schulpräsidien!W84</f>
        <v>Sarganserland</v>
      </c>
      <c r="R323" s="26"/>
      <c r="S323" s="26"/>
      <c r="T323" s="116" t="s">
        <v>140</v>
      </c>
      <c r="U323" s="114"/>
      <c r="V323" s="110"/>
      <c r="W323" s="20"/>
      <c r="X323" s="20"/>
      <c r="Y323" s="20" t="s">
        <v>2260</v>
      </c>
    </row>
    <row r="324" spans="1:30" ht="16.5" customHeight="1">
      <c r="A324" s="13" t="str">
        <f>'Schulleitungen Regelschule'!A272</f>
        <v>Vilters-Wangs</v>
      </c>
      <c r="B324" s="13" t="str">
        <f>'Schulleitungen Regelschule'!E272</f>
        <v>Oberstufe Vilters-Wangs</v>
      </c>
      <c r="C324" s="13" t="str">
        <f>'Schulleitungen Regelschule'!F272</f>
        <v>Schulhausstrasse 24</v>
      </c>
      <c r="D324" s="13" t="str">
        <f>'Schulleitungen Regelschule'!G272</f>
        <v>7324</v>
      </c>
      <c r="E324" s="13" t="str">
        <f>'Schulleitungen Regelschule'!H272</f>
        <v>Vilters</v>
      </c>
      <c r="F324" s="13" t="str">
        <f>'Schulleitungen Regelschule'!B272</f>
        <v>Herr</v>
      </c>
      <c r="G324" s="13" t="str">
        <f>'Schulleitungen Regelschule'!C272</f>
        <v>Rouven</v>
      </c>
      <c r="H324" s="13" t="str">
        <f>'Schulleitungen Regelschule'!D272</f>
        <v>Bigger</v>
      </c>
      <c r="I324" s="13" t="e">
        <f>'Schulleitungen Regelschule'!#REF!</f>
        <v>#REF!</v>
      </c>
      <c r="J324" s="13" t="e">
        <f>'Schulleitungen Regelschule'!#REF!</f>
        <v>#REF!</v>
      </c>
      <c r="K324" s="13" t="str">
        <f>'Schulleitungen Regelschule'!I272</f>
        <v>rouven.biggeratschuleviwa.ch</v>
      </c>
      <c r="L324" s="13" t="str">
        <f>'Schulleitungen Regelschule'!J272</f>
        <v>73</v>
      </c>
      <c r="M324" s="13" t="str">
        <f>'Schulleitungen Regelschule'!K272</f>
        <v>Schulleitung OS</v>
      </c>
      <c r="N324" s="13" t="e">
        <f>'Schulleitungen Regelschule'!#REF!</f>
        <v>#REF!</v>
      </c>
      <c r="O324" s="13" t="e">
        <f>'Schulleitungen Regelschule'!#REF!</f>
        <v>#REF!</v>
      </c>
      <c r="P324" s="13" t="e">
        <f>'Schulleitungen Regelschule'!#REF!</f>
        <v>#REF!</v>
      </c>
      <c r="Q324" s="13" t="str">
        <f>'Schulleitungen Regelschule'!L272</f>
        <v>Sarganserland</v>
      </c>
      <c r="R324" s="25" t="e">
        <f>'Schulleitungen Regelschule'!#REF!</f>
        <v>#REF!</v>
      </c>
      <c r="S324" s="25" t="e">
        <f>'Schulleitungen Regelschule'!#REF!</f>
        <v>#REF!</v>
      </c>
      <c r="T324" s="226">
        <v>20</v>
      </c>
      <c r="U324" s="114"/>
      <c r="V324" s="108"/>
      <c r="W324" s="17" t="s">
        <v>2260</v>
      </c>
      <c r="X324" s="17"/>
      <c r="Y324" s="17"/>
    </row>
    <row r="325" spans="1:30" ht="16.5" customHeight="1">
      <c r="A325" s="13" t="str">
        <f>'Schulleitungen Regelschule'!A273</f>
        <v>Vilters-Wangs</v>
      </c>
      <c r="B325" s="13" t="str">
        <f>'Schulleitungen Regelschule'!E273</f>
        <v>Primarschule Bovel Vilters</v>
      </c>
      <c r="C325" s="13" t="str">
        <f>'Schulleitungen Regelschule'!F273</f>
        <v>Schulhausstrasse 20</v>
      </c>
      <c r="D325" s="13" t="str">
        <f>'Schulleitungen Regelschule'!G273</f>
        <v>7324</v>
      </c>
      <c r="E325" s="13" t="str">
        <f>'Schulleitungen Regelschule'!H273</f>
        <v>Vilters</v>
      </c>
      <c r="F325" s="13" t="str">
        <f>'Schulleitungen Regelschule'!B273</f>
        <v>Frau</v>
      </c>
      <c r="G325" s="13" t="str">
        <f>'Schulleitungen Regelschule'!C273</f>
        <v>Yvonne</v>
      </c>
      <c r="H325" s="13" t="str">
        <f>'Schulleitungen Regelschule'!D273</f>
        <v>Anderegg</v>
      </c>
      <c r="I325" s="13" t="e">
        <f>'Schulleitungen Regelschule'!#REF!</f>
        <v>#REF!</v>
      </c>
      <c r="J325" s="13" t="e">
        <f>'Schulleitungen Regelschule'!#REF!</f>
        <v>#REF!</v>
      </c>
      <c r="K325" s="13" t="str">
        <f>'Schulleitungen Regelschule'!I273</f>
        <v>yvonne.andereggatschuleviwa.ch</v>
      </c>
      <c r="L325" s="13" t="str">
        <f>'Schulleitungen Regelschule'!J273</f>
        <v>72</v>
      </c>
      <c r="M325" s="13" t="str">
        <f>'Schulleitungen Regelschule'!K273</f>
        <v>Schulleitung KG/PS</v>
      </c>
      <c r="N325" s="13" t="e">
        <f>'Schulleitungen Regelschule'!#REF!</f>
        <v>#REF!</v>
      </c>
      <c r="O325" s="13" t="e">
        <f>'Schulleitungen Regelschule'!#REF!</f>
        <v>#REF!</v>
      </c>
      <c r="P325" s="13" t="e">
        <f>'Schulleitungen Regelschule'!#REF!</f>
        <v>#REF!</v>
      </c>
      <c r="Q325" s="13" t="str">
        <f>'Schulleitungen Regelschule'!L273</f>
        <v>Sarganserland</v>
      </c>
      <c r="R325" s="25" t="e">
        <f>'Schulleitungen Regelschule'!#REF!</f>
        <v>#REF!</v>
      </c>
      <c r="S325" s="25" t="e">
        <f>'Schulleitungen Regelschule'!#REF!</f>
        <v>#REF!</v>
      </c>
      <c r="T325" s="226">
        <v>20</v>
      </c>
      <c r="U325" s="114"/>
      <c r="V325" s="108"/>
      <c r="W325" s="17" t="s">
        <v>2260</v>
      </c>
      <c r="X325" s="17"/>
      <c r="Y325" s="17"/>
    </row>
    <row r="326" spans="1:30" ht="16.5" customHeight="1">
      <c r="A326" s="13" t="str">
        <f>'Schulleitungen Regelschule'!A274</f>
        <v>Vilters-Wangs</v>
      </c>
      <c r="B326" s="13" t="str">
        <f>'Schulleitungen Regelschule'!E274</f>
        <v xml:space="preserve">Primarschulhaus Brüel Wangs </v>
      </c>
      <c r="C326" s="13" t="str">
        <f>'Schulleitungen Regelschule'!F274</f>
        <v>Schulhausstrasse 4</v>
      </c>
      <c r="D326" s="13" t="str">
        <f>'Schulleitungen Regelschule'!G274</f>
        <v>7323</v>
      </c>
      <c r="E326" s="13" t="str">
        <f>'Schulleitungen Regelschule'!H274</f>
        <v>Wangs</v>
      </c>
      <c r="F326" s="13" t="str">
        <f>'Schulleitungen Regelschule'!B274</f>
        <v>Herr</v>
      </c>
      <c r="G326" s="13" t="str">
        <f>'Schulleitungen Regelschule'!C274</f>
        <v>Marcel</v>
      </c>
      <c r="H326" s="13" t="str">
        <f>'Schulleitungen Regelschule'!D274</f>
        <v>John</v>
      </c>
      <c r="I326" s="13" t="e">
        <f>'Schulleitungen Regelschule'!#REF!</f>
        <v>#REF!</v>
      </c>
      <c r="J326" s="13" t="e">
        <f>'Schulleitungen Regelschule'!#REF!</f>
        <v>#REF!</v>
      </c>
      <c r="K326" s="13" t="str">
        <f>'Schulleitungen Regelschule'!I274</f>
        <v>marcel.johnatschuleviwa.ch</v>
      </c>
      <c r="L326" s="13" t="str">
        <f>'Schulleitungen Regelschule'!J274</f>
        <v>72</v>
      </c>
      <c r="M326" s="13" t="str">
        <f>'Schulleitungen Regelschule'!K274</f>
        <v>Schulleitung KG/PS</v>
      </c>
      <c r="N326" s="13" t="e">
        <f>'Schulleitungen Regelschule'!#REF!</f>
        <v>#REF!</v>
      </c>
      <c r="O326" s="13" t="e">
        <f>'Schulleitungen Regelschule'!#REF!</f>
        <v>#REF!</v>
      </c>
      <c r="P326" s="13" t="e">
        <f>'Schulleitungen Regelschule'!#REF!</f>
        <v>#REF!</v>
      </c>
      <c r="Q326" s="13" t="str">
        <f>'Schulleitungen Regelschule'!L274</f>
        <v>Sarganserland</v>
      </c>
      <c r="R326" s="25" t="e">
        <f>'Schulleitungen Regelschule'!#REF!</f>
        <v>#REF!</v>
      </c>
      <c r="S326" s="25" t="e">
        <f>'Schulleitungen Regelschule'!#REF!</f>
        <v>#REF!</v>
      </c>
      <c r="T326" s="226">
        <v>33</v>
      </c>
      <c r="U326" s="114"/>
      <c r="V326" s="108"/>
      <c r="W326" s="17" t="s">
        <v>2260</v>
      </c>
      <c r="X326" s="17"/>
      <c r="Y326" s="17"/>
    </row>
    <row r="327" spans="1:30" ht="16.5" customHeight="1">
      <c r="A327" s="18" t="str">
        <f>Schulpräsidien!B85</f>
        <v>Waldkirch (EG)</v>
      </c>
      <c r="B327" s="18" t="str">
        <f>Schulpräsidien!F85</f>
        <v xml:space="preserve">Gemeinde Waldkirch </v>
      </c>
      <c r="C327" s="18" t="str">
        <f>Schulpräsidien!G85</f>
        <v>Arneggerstrasse 13</v>
      </c>
      <c r="D327" s="18" t="str">
        <f>Schulpräsidien!I85</f>
        <v>9205</v>
      </c>
      <c r="E327" s="18" t="str">
        <f>Schulpräsidien!J85</f>
        <v>Waldkirch</v>
      </c>
      <c r="F327" s="18" t="str">
        <f>Schulpräsidien!C85</f>
        <v>Frau</v>
      </c>
      <c r="G327" s="18" t="str">
        <f>Schulpräsidien!D85</f>
        <v>Susanne</v>
      </c>
      <c r="H327" s="18" t="str">
        <f>Schulpräsidien!E85</f>
        <v>Roth</v>
      </c>
      <c r="I327" s="18"/>
      <c r="J327" s="18"/>
      <c r="K327" s="19" t="str">
        <f>Schulpräsidien!M85</f>
        <v>susanne.roth@schulewabe.ch</v>
      </c>
      <c r="L327" s="19" t="str">
        <f>Schulpräsidien!N85</f>
        <v>53</v>
      </c>
      <c r="M327" s="19" t="str">
        <f>Schulpräsidien!O85</f>
        <v>Schulratspräsidentin Gmde</v>
      </c>
      <c r="N327" s="19">
        <f>Schulpräsidien!P85</f>
        <v>0</v>
      </c>
      <c r="O327" s="19" t="str">
        <f>Schulpräsidien!U85</f>
        <v>3</v>
      </c>
      <c r="P327" s="19" t="str">
        <f>Schulpräsidien!V85</f>
        <v>1</v>
      </c>
      <c r="Q327" s="19" t="str">
        <f>Schulpräsidien!W85</f>
        <v>St. Gallen</v>
      </c>
      <c r="R327" s="26"/>
      <c r="S327" s="26"/>
      <c r="T327" s="116" t="s">
        <v>1411</v>
      </c>
      <c r="U327" s="114"/>
      <c r="V327" s="110"/>
      <c r="W327" s="20"/>
      <c r="X327" s="20"/>
      <c r="Y327" s="20" t="s">
        <v>2260</v>
      </c>
    </row>
    <row r="328" spans="1:30" ht="16.5" customHeight="1">
      <c r="A328" s="344" t="str">
        <f>Schulverwaltung!A80</f>
        <v>Waldkirch</v>
      </c>
      <c r="B328" s="344" t="str">
        <f>Schulverwaltung!E80</f>
        <v xml:space="preserve">Gemeinde Waldkirch </v>
      </c>
      <c r="C328" s="344" t="str">
        <f>Schulverwaltung!F80</f>
        <v>Arneggerstrasse 13</v>
      </c>
      <c r="D328" s="344" t="str">
        <f>Schulverwaltung!H80</f>
        <v>9205</v>
      </c>
      <c r="E328" s="344" t="str">
        <f>Schulverwaltung!I80</f>
        <v>Waldkirch</v>
      </c>
      <c r="F328" s="344" t="str">
        <f>Schulverwaltung!B80</f>
        <v>Frau</v>
      </c>
      <c r="G328" s="344" t="str">
        <f>Schulverwaltung!C80</f>
        <v>Sonja</v>
      </c>
      <c r="H328" s="344" t="str">
        <f>Schulverwaltung!D80</f>
        <v>Nussli</v>
      </c>
      <c r="I328" s="344"/>
      <c r="J328" s="344"/>
      <c r="K328" s="344" t="str">
        <f>Schulverwaltung!L80</f>
        <v>sonja.nussli@schulewabe.ch</v>
      </c>
      <c r="L328" s="344" t="str">
        <f>Schulverwaltung!M80</f>
        <v>63</v>
      </c>
      <c r="M328" s="344" t="str">
        <f>Schulverwaltung!N80</f>
        <v>Schulsekretärin Gmde</v>
      </c>
      <c r="N328" s="344" t="str">
        <f>Schulverwaltung!O80</f>
        <v>071 434 67 40</v>
      </c>
      <c r="O328" s="344" t="str">
        <f>Schulverwaltung!P80</f>
        <v>3</v>
      </c>
      <c r="P328" s="344" t="str">
        <f>Schulverwaltung!Q80</f>
        <v>1</v>
      </c>
      <c r="Q328" s="344" t="str">
        <f>Schulverwaltung!R80</f>
        <v>St. Gallen</v>
      </c>
      <c r="R328" s="345" t="e">
        <f>'Schulleitungen Regelschule'!#REF!</f>
        <v>#REF!</v>
      </c>
      <c r="S328" s="345" t="e">
        <f>'Schulleitungen Regelschule'!#REF!</f>
        <v>#REF!</v>
      </c>
      <c r="T328" s="346">
        <v>21</v>
      </c>
      <c r="U328" s="347"/>
      <c r="V328" s="108"/>
      <c r="W328" s="349"/>
      <c r="X328" s="349" t="s">
        <v>2260</v>
      </c>
      <c r="Y328" s="349"/>
      <c r="Z328" s="23" t="s">
        <v>3639</v>
      </c>
      <c r="AA328" s="44"/>
    </row>
    <row r="329" spans="1:30" ht="16.5" customHeight="1">
      <c r="A329" s="18" t="str">
        <f>Schulpräsidien!B86</f>
        <v>Walenstadt (EG)</v>
      </c>
      <c r="B329" s="18" t="str">
        <f>Schulpräsidien!F86</f>
        <v xml:space="preserve">Gemeinde Walenstadt </v>
      </c>
      <c r="C329" s="18" t="str">
        <f>Schulpräsidien!G86</f>
        <v>Bahnhofstrasse 19</v>
      </c>
      <c r="D329" s="18" t="str">
        <f>Schulpräsidien!I86</f>
        <v>8880</v>
      </c>
      <c r="E329" s="18" t="str">
        <f>Schulpräsidien!J86</f>
        <v>Walenstadt</v>
      </c>
      <c r="F329" s="18" t="str">
        <f>Schulpräsidien!C86</f>
        <v>Herr</v>
      </c>
      <c r="G329" s="18" t="str">
        <f>Schulpräsidien!D86</f>
        <v>René</v>
      </c>
      <c r="H329" s="18" t="str">
        <f>Schulpräsidien!E86</f>
        <v>Fichtner</v>
      </c>
      <c r="I329" s="18"/>
      <c r="J329" s="18"/>
      <c r="K329" s="19" t="str">
        <f>Schulpräsidien!M86</f>
        <v>rene.fichtner@walenstadt.ch</v>
      </c>
      <c r="L329" s="19" t="str">
        <f>Schulpräsidien!N86</f>
        <v>53</v>
      </c>
      <c r="M329" s="19" t="str">
        <f>Schulpräsidien!O86</f>
        <v>Schulratspräsident Gmde</v>
      </c>
      <c r="N329" s="19">
        <f>Schulpräsidien!P86</f>
        <v>0</v>
      </c>
      <c r="O329" s="19" t="str">
        <f>Schulpräsidien!U86</f>
        <v>44</v>
      </c>
      <c r="P329" s="19" t="str">
        <f>Schulpräsidien!V86</f>
        <v>5</v>
      </c>
      <c r="Q329" s="19" t="str">
        <f>Schulpräsidien!W86</f>
        <v>Sarganserland</v>
      </c>
      <c r="R329" s="26"/>
      <c r="S329" s="26"/>
      <c r="T329" s="116" t="s">
        <v>123</v>
      </c>
      <c r="U329" s="114"/>
      <c r="V329" s="110"/>
      <c r="W329" s="20"/>
      <c r="X329" s="20"/>
      <c r="Y329" s="20" t="s">
        <v>2260</v>
      </c>
    </row>
    <row r="330" spans="1:30" ht="16.5" customHeight="1">
      <c r="A330" s="13" t="str">
        <f>'Schulleitungen Regelschule'!A278</f>
        <v>Walenstadt</v>
      </c>
      <c r="B330" s="13" t="e">
        <f>'Schulleitungen Regelschule'!#REF!</f>
        <v>#REF!</v>
      </c>
      <c r="C330" s="13" t="e">
        <f>'Schulleitungen Regelschule'!#REF!</f>
        <v>#REF!</v>
      </c>
      <c r="D330" s="13" t="e">
        <f>'Schulleitungen Regelschule'!#REF!</f>
        <v>#REF!</v>
      </c>
      <c r="E330" s="13" t="e">
        <f>'Schulleitungen Regelschule'!#REF!</f>
        <v>#REF!</v>
      </c>
      <c r="F330" s="13" t="str">
        <f>'Schulleitungen Regelschule'!B278</f>
        <v>Herr</v>
      </c>
      <c r="G330" s="13" t="str">
        <f>'Schulleitungen Regelschule'!C278</f>
        <v>Timon</v>
      </c>
      <c r="H330" s="13" t="str">
        <f>'Schulleitungen Regelschule'!D278</f>
        <v>Hallauer</v>
      </c>
      <c r="I330" s="13" t="e">
        <f>'Schulleitungen Regelschule'!#REF!</f>
        <v>#REF!</v>
      </c>
      <c r="J330" s="13" t="e">
        <f>'Schulleitungen Regelschule'!#REF!</f>
        <v>#REF!</v>
      </c>
      <c r="K330" s="13" t="str">
        <f>'Schulleitungen Regelschule'!I278</f>
        <v>timon.hallaueratschule-walenstadt.ch</v>
      </c>
      <c r="L330" s="13" t="str">
        <f>'Schulleitungen Regelschule'!J278</f>
        <v>74</v>
      </c>
      <c r="M330" s="13" t="str">
        <f>'Schulleitungen Regelschule'!K278</f>
        <v>Schulleitung GS</v>
      </c>
      <c r="N330" s="13" t="e">
        <f>'Schulleitungen Regelschule'!#REF!</f>
        <v>#REF!</v>
      </c>
      <c r="O330" s="13" t="e">
        <f>'Schulleitungen Regelschule'!#REF!</f>
        <v>#REF!</v>
      </c>
      <c r="P330" s="13" t="e">
        <f>'Schulleitungen Regelschule'!#REF!</f>
        <v>#REF!</v>
      </c>
      <c r="Q330" s="13" t="str">
        <f>'Schulleitungen Regelschule'!L278</f>
        <v>Sarganserland</v>
      </c>
      <c r="R330" s="25" t="e">
        <f>'Schulleitungen Regelschule'!#REF!</f>
        <v>#REF!</v>
      </c>
      <c r="S330" s="25" t="e">
        <f>'Schulleitungen Regelschule'!#REF!</f>
        <v>#REF!</v>
      </c>
      <c r="T330" s="226">
        <v>20</v>
      </c>
      <c r="U330" s="114"/>
      <c r="V330" s="108"/>
      <c r="W330" s="17" t="s">
        <v>2260</v>
      </c>
      <c r="X330" s="17"/>
      <c r="Y330" s="17"/>
    </row>
    <row r="331" spans="1:30" ht="16.5" customHeight="1">
      <c r="A331" s="13" t="str">
        <f>'Schulleitungen Regelschule'!A280</f>
        <v>Walenstadt</v>
      </c>
      <c r="B331" s="13" t="e">
        <f>'Schulleitungen Regelschule'!#REF!</f>
        <v>#REF!</v>
      </c>
      <c r="C331" s="13" t="e">
        <f>'Schulleitungen Regelschule'!#REF!</f>
        <v>#REF!</v>
      </c>
      <c r="D331" s="13" t="e">
        <f>'Schulleitungen Regelschule'!#REF!</f>
        <v>#REF!</v>
      </c>
      <c r="E331" s="13" t="e">
        <f>'Schulleitungen Regelschule'!#REF!</f>
        <v>#REF!</v>
      </c>
      <c r="F331" s="13" t="str">
        <f>'Schulleitungen Regelschule'!B280</f>
        <v>Frau</v>
      </c>
      <c r="G331" s="13" t="str">
        <f>'Schulleitungen Regelschule'!C280</f>
        <v>Barbara</v>
      </c>
      <c r="H331" s="13" t="str">
        <f>'Schulleitungen Regelschule'!D280</f>
        <v>Wildhaber</v>
      </c>
      <c r="I331" s="13" t="e">
        <f>'Schulleitungen Regelschule'!#REF!</f>
        <v>#REF!</v>
      </c>
      <c r="J331" s="13" t="e">
        <f>'Schulleitungen Regelschule'!#REF!</f>
        <v>#REF!</v>
      </c>
      <c r="K331" s="13" t="str">
        <f>'Schulleitungen Regelschule'!I280</f>
        <v>barbara.wildhaberatschule-walenstadt.ch</v>
      </c>
      <c r="L331" s="13" t="str">
        <f>'Schulleitungen Regelschule'!J280</f>
        <v>71</v>
      </c>
      <c r="M331" s="13" t="str">
        <f>'Schulleitungen Regelschule'!K280</f>
        <v>Schulleitung PS</v>
      </c>
      <c r="N331" s="13" t="e">
        <f>'Schulleitungen Regelschule'!#REF!</f>
        <v>#REF!</v>
      </c>
      <c r="O331" s="13" t="e">
        <f>'Schulleitungen Regelschule'!#REF!</f>
        <v>#REF!</v>
      </c>
      <c r="P331" s="13" t="e">
        <f>'Schulleitungen Regelschule'!#REF!</f>
        <v>#REF!</v>
      </c>
      <c r="Q331" s="13" t="str">
        <f>'Schulleitungen Regelschule'!L280</f>
        <v>Sarganserland</v>
      </c>
      <c r="R331" s="25" t="e">
        <f>'Schulleitungen Regelschule'!#REF!</f>
        <v>#REF!</v>
      </c>
      <c r="S331" s="25" t="e">
        <f>'Schulleitungen Regelschule'!#REF!</f>
        <v>#REF!</v>
      </c>
      <c r="T331" s="226">
        <v>10</v>
      </c>
      <c r="U331" s="114"/>
      <c r="V331" s="108"/>
      <c r="W331" s="17" t="s">
        <v>2260</v>
      </c>
      <c r="X331" s="17"/>
      <c r="Y331" s="17"/>
    </row>
    <row r="332" spans="1:30" ht="16.5" customHeight="1">
      <c r="A332" s="13" t="str">
        <f>'Schulleitungen Regelschule'!A279</f>
        <v>Walenstadt</v>
      </c>
      <c r="B332" s="13" t="e">
        <f>'Schulleitungen Regelschule'!#REF!</f>
        <v>#REF!</v>
      </c>
      <c r="C332" s="13" t="e">
        <f>'Schulleitungen Regelschule'!#REF!</f>
        <v>#REF!</v>
      </c>
      <c r="D332" s="13" t="e">
        <f>'Schulleitungen Regelschule'!#REF!</f>
        <v>#REF!</v>
      </c>
      <c r="E332" s="13" t="e">
        <f>'Schulleitungen Regelschule'!#REF!</f>
        <v>#REF!</v>
      </c>
      <c r="F332" s="13" t="str">
        <f>'Schulleitungen Regelschule'!B279</f>
        <v>Herr</v>
      </c>
      <c r="G332" s="13" t="str">
        <f>'Schulleitungen Regelschule'!C279</f>
        <v>Remo</v>
      </c>
      <c r="H332" s="13" t="str">
        <f>'Schulleitungen Regelschule'!D279</f>
        <v>Nadig</v>
      </c>
      <c r="I332" s="13" t="e">
        <f>'Schulleitungen Regelschule'!#REF!</f>
        <v>#REF!</v>
      </c>
      <c r="J332" s="13" t="e">
        <f>'Schulleitungen Regelschule'!#REF!</f>
        <v>#REF!</v>
      </c>
      <c r="K332" s="13" t="str">
        <f>'Schulleitungen Regelschule'!I279</f>
        <v>remo.nadigatschule-walenstadt.ch</v>
      </c>
      <c r="L332" s="13" t="str">
        <f>'Schulleitungen Regelschule'!J279</f>
        <v>72</v>
      </c>
      <c r="M332" s="13" t="str">
        <f>'Schulleitungen Regelschule'!K279</f>
        <v>Schulleitung KG/PS</v>
      </c>
      <c r="N332" s="13" t="e">
        <f>'Schulleitungen Regelschule'!#REF!</f>
        <v>#REF!</v>
      </c>
      <c r="O332" s="13" t="e">
        <f>'Schulleitungen Regelschule'!#REF!</f>
        <v>#REF!</v>
      </c>
      <c r="P332" s="13" t="e">
        <f>'Schulleitungen Regelschule'!#REF!</f>
        <v>#REF!</v>
      </c>
      <c r="Q332" s="13" t="str">
        <f>'Schulleitungen Regelschule'!L279</f>
        <v>Sarganserland</v>
      </c>
      <c r="R332" s="25" t="e">
        <f>'Schulleitungen Regelschule'!#REF!</f>
        <v>#REF!</v>
      </c>
      <c r="S332" s="25" t="e">
        <f>'Schulleitungen Regelschule'!#REF!</f>
        <v>#REF!</v>
      </c>
      <c r="T332" s="226">
        <v>10</v>
      </c>
      <c r="U332" s="114"/>
      <c r="V332" s="108"/>
      <c r="W332" s="17" t="s">
        <v>2260</v>
      </c>
      <c r="X332" s="17"/>
      <c r="Y332" s="17"/>
    </row>
    <row r="333" spans="1:30" ht="16.5" customHeight="1">
      <c r="A333" s="18" t="str">
        <f>Schulpräsidien!B87</f>
        <v>Wartau (EG)</v>
      </c>
      <c r="B333" s="18" t="str">
        <f>Schulpräsidien!F87</f>
        <v xml:space="preserve">Gemeinde Wartau </v>
      </c>
      <c r="C333" s="18" t="str">
        <f>Schulpräsidien!G87</f>
        <v>Poststrasse 51</v>
      </c>
      <c r="D333" s="18" t="str">
        <f>Schulpräsidien!I87</f>
        <v>9478</v>
      </c>
      <c r="E333" s="18" t="str">
        <f>Schulpräsidien!J87</f>
        <v>Azmoos</v>
      </c>
      <c r="F333" s="18" t="str">
        <f>Schulpräsidien!C87</f>
        <v>Herr</v>
      </c>
      <c r="G333" s="18" t="str">
        <f>Schulpräsidien!D87</f>
        <v>Bruno</v>
      </c>
      <c r="H333" s="18" t="str">
        <f>Schulpräsidien!E87</f>
        <v>Seifert</v>
      </c>
      <c r="I333" s="18"/>
      <c r="J333" s="18"/>
      <c r="K333" s="19" t="str">
        <f>Schulpräsidien!M87</f>
        <v>bruno.seifert@schulewartau.ch</v>
      </c>
      <c r="L333" s="19" t="str">
        <f>Schulpräsidien!N87</f>
        <v>53</v>
      </c>
      <c r="M333" s="19" t="str">
        <f>Schulpräsidien!O87</f>
        <v>Schulratspräsident Gmde</v>
      </c>
      <c r="N333" s="19">
        <f>Schulpräsidien!P87</f>
        <v>0</v>
      </c>
      <c r="O333" s="19" t="str">
        <f>Schulpräsidien!U87</f>
        <v>37</v>
      </c>
      <c r="P333" s="19" t="str">
        <f>Schulpräsidien!V87</f>
        <v>4</v>
      </c>
      <c r="Q333" s="19" t="str">
        <f>Schulpräsidien!W87</f>
        <v>Werdenberg</v>
      </c>
      <c r="R333" s="26"/>
      <c r="S333" s="26"/>
      <c r="T333" s="116" t="s">
        <v>1411</v>
      </c>
      <c r="U333" s="114"/>
      <c r="V333" s="110"/>
      <c r="W333" s="20"/>
      <c r="X333" s="20"/>
      <c r="Y333" s="20" t="s">
        <v>2260</v>
      </c>
    </row>
    <row r="334" spans="1:30" ht="16.5" customHeight="1">
      <c r="A334" s="344" t="str">
        <f>Schulverwaltung!A82</f>
        <v>Wartau</v>
      </c>
      <c r="B334" s="344" t="str">
        <f>Schulverwaltung!E82</f>
        <v xml:space="preserve">Gemeinde Wartau </v>
      </c>
      <c r="C334" s="344" t="str">
        <f>Schulverwaltung!F82</f>
        <v>Poststrasse 51</v>
      </c>
      <c r="D334" s="344" t="str">
        <f>Schulverwaltung!H82</f>
        <v>9478</v>
      </c>
      <c r="E334" s="344" t="str">
        <f>Schulverwaltung!I82</f>
        <v>Azmoos</v>
      </c>
      <c r="F334" s="344" t="str">
        <f>Schulverwaltung!B82</f>
        <v>Herr</v>
      </c>
      <c r="G334" s="344" t="str">
        <f>Schulverwaltung!C82</f>
        <v>Marcel</v>
      </c>
      <c r="H334" s="344" t="str">
        <f>Schulverwaltung!D82</f>
        <v>Manetsch</v>
      </c>
      <c r="I334" s="344" t="e">
        <f>'Schulleitungen Regelschule'!#REF!</f>
        <v>#REF!</v>
      </c>
      <c r="J334" s="344" t="e">
        <f>'Schulleitungen Regelschule'!#REF!</f>
        <v>#REF!</v>
      </c>
      <c r="K334" s="344" t="str">
        <f>'Schulleitungen Regelschule'!I282</f>
        <v>barbara.dellavalleatschulewartau.ch</v>
      </c>
      <c r="L334" s="344" t="str">
        <f>'Schulleitungen Regelschule'!J282</f>
        <v>72</v>
      </c>
      <c r="M334" s="344" t="str">
        <f>'Schulleitungen Regelschule'!K282</f>
        <v>Schulleitung KG/PS</v>
      </c>
      <c r="N334" s="344" t="e">
        <f>'Schulleitungen Regelschule'!#REF!</f>
        <v>#REF!</v>
      </c>
      <c r="O334" s="344" t="e">
        <f>'Schulleitungen Regelschule'!#REF!</f>
        <v>#REF!</v>
      </c>
      <c r="P334" s="344" t="e">
        <f>'Schulleitungen Regelschule'!#REF!</f>
        <v>#REF!</v>
      </c>
      <c r="Q334" s="344" t="str">
        <f>'Schulleitungen Regelschule'!L282</f>
        <v>Werdenberg</v>
      </c>
      <c r="R334" s="345" t="e">
        <f>'Schulleitungen Regelschule'!#REF!</f>
        <v>#REF!</v>
      </c>
      <c r="S334" s="345" t="e">
        <f>'Schulleitungen Regelschule'!#REF!</f>
        <v>#REF!</v>
      </c>
      <c r="T334" s="346">
        <v>30</v>
      </c>
      <c r="U334" s="347"/>
      <c r="V334" s="108"/>
      <c r="W334" s="349"/>
      <c r="X334" s="349" t="s">
        <v>2260</v>
      </c>
      <c r="Y334" s="349"/>
      <c r="AA334" t="s">
        <v>3633</v>
      </c>
    </row>
    <row r="335" spans="1:30" ht="16.5" customHeight="1">
      <c r="A335" s="13" t="str">
        <f>'Schulleitungen Regelschule'!A281</f>
        <v>Wartau (GS)</v>
      </c>
      <c r="B335" s="13" t="str">
        <f>'Schulleitungen Regelschule'!E281</f>
        <v xml:space="preserve">Oberstufenzentrum Seidenbaum </v>
      </c>
      <c r="C335" s="13" t="str">
        <f>'Schulleitungen Regelschule'!F281</f>
        <v>Seidenbaumstrasse 1</v>
      </c>
      <c r="D335" s="13" t="str">
        <f>'Schulleitungen Regelschule'!G281</f>
        <v>9477</v>
      </c>
      <c r="E335" s="13" t="str">
        <f>'Schulleitungen Regelschule'!H281</f>
        <v>Trübbach</v>
      </c>
      <c r="F335" s="13" t="str">
        <f>'Schulleitungen Regelschule'!B281</f>
        <v>Herr</v>
      </c>
      <c r="G335" s="13" t="str">
        <f>'Schulleitungen Regelschule'!C281</f>
        <v>Beat</v>
      </c>
      <c r="H335" s="13" t="str">
        <f>'Schulleitungen Regelschule'!D281</f>
        <v>Wicki</v>
      </c>
      <c r="I335" s="13" t="e">
        <f>'Schulleitungen Regelschule'!#REF!</f>
        <v>#REF!</v>
      </c>
      <c r="J335" s="13" t="e">
        <f>'Schulleitungen Regelschule'!#REF!</f>
        <v>#REF!</v>
      </c>
      <c r="K335" s="13" t="str">
        <f>'Schulleitungen Regelschule'!I281</f>
        <v>beat.wickiatschulewartau.ch</v>
      </c>
      <c r="L335" s="13" t="str">
        <f>'Schulleitungen Regelschule'!J281</f>
        <v>73</v>
      </c>
      <c r="M335" s="13" t="str">
        <f>'Schulleitungen Regelschule'!K281</f>
        <v>Schulleitung OS</v>
      </c>
      <c r="N335" s="13" t="e">
        <f>'Schulleitungen Regelschule'!#REF!</f>
        <v>#REF!</v>
      </c>
      <c r="O335" s="13" t="e">
        <f>'Schulleitungen Regelschule'!#REF!</f>
        <v>#REF!</v>
      </c>
      <c r="P335" s="13" t="e">
        <f>'Schulleitungen Regelschule'!#REF!</f>
        <v>#REF!</v>
      </c>
      <c r="Q335" s="13" t="str">
        <f>'Schulleitungen Regelschule'!L281</f>
        <v>Werdenberg</v>
      </c>
      <c r="R335" s="25" t="e">
        <f>'Schulleitungen Regelschule'!#REF!</f>
        <v>#REF!</v>
      </c>
      <c r="S335" s="25" t="e">
        <f>'Schulleitungen Regelschule'!#REF!</f>
        <v>#REF!</v>
      </c>
      <c r="T335" s="226">
        <v>20</v>
      </c>
      <c r="U335" s="114"/>
      <c r="V335" s="108"/>
      <c r="W335" s="17" t="s">
        <v>2260</v>
      </c>
      <c r="X335" s="17"/>
      <c r="Y335" s="17"/>
      <c r="AD335" s="23" t="s">
        <v>2279</v>
      </c>
    </row>
    <row r="336" spans="1:30" ht="16.5" customHeight="1">
      <c r="A336" s="344" t="str">
        <f>Schulverwaltung!A83</f>
        <v>Wattwil-Krinau (GS)</v>
      </c>
      <c r="B336" s="344" t="str">
        <f>Schulverwaltung!E83</f>
        <v xml:space="preserve">Schulgemeinde Wattwil </v>
      </c>
      <c r="C336" s="344" t="str">
        <f>Schulverwaltung!F83</f>
        <v>Grüenaustrasse 7</v>
      </c>
      <c r="D336" s="344" t="str">
        <f>Schulverwaltung!H83</f>
        <v>9630</v>
      </c>
      <c r="E336" s="344" t="str">
        <f>Schulverwaltung!I83</f>
        <v>Wattwil</v>
      </c>
      <c r="F336" s="344" t="str">
        <f>Schulverwaltung!B83</f>
        <v>Frau</v>
      </c>
      <c r="G336" s="344" t="str">
        <f>Schulverwaltung!C83</f>
        <v>Tamara</v>
      </c>
      <c r="H336" s="344" t="str">
        <f>Schulverwaltung!D83</f>
        <v>Barbi</v>
      </c>
      <c r="I336" s="344"/>
      <c r="J336" s="344"/>
      <c r="K336" s="344" t="str">
        <f>Schulverwaltung!L83</f>
        <v>schulgemeinde@wattwil.ch</v>
      </c>
      <c r="L336" s="344" t="str">
        <f>Schulverwaltung!M83</f>
        <v>62</v>
      </c>
      <c r="M336" s="344" t="str">
        <f>Schulverwaltung!N83</f>
        <v>Schulsekretär GS</v>
      </c>
      <c r="N336" s="344" t="str">
        <f>Schulverwaltung!O83</f>
        <v>071 988 30 11</v>
      </c>
      <c r="O336" s="344" t="str">
        <f>Schulverwaltung!P83</f>
        <v>66.1</v>
      </c>
      <c r="P336" s="344" t="str">
        <f>Schulverwaltung!Q83</f>
        <v>7</v>
      </c>
      <c r="Q336" s="344" t="str">
        <f>Schulverwaltung!R83</f>
        <v>Toggenburg</v>
      </c>
      <c r="R336" s="345"/>
      <c r="S336" s="345"/>
      <c r="T336" s="346">
        <v>2</v>
      </c>
      <c r="U336" s="347"/>
      <c r="V336" s="108"/>
      <c r="W336" s="349"/>
      <c r="X336" s="349" t="s">
        <v>2260</v>
      </c>
      <c r="Y336" s="349"/>
    </row>
    <row r="337" spans="1:27" ht="16.5" customHeight="1">
      <c r="A337" s="13" t="str">
        <f>'Schulleitungen Regelschule'!A284</f>
        <v>Wattwil-Krinau (GS)</v>
      </c>
      <c r="B337" s="13" t="str">
        <f>'Schulleitungen Regelschule'!E284</f>
        <v>Schulgemeinde Wattwil-Krinau</v>
      </c>
      <c r="C337" s="13" t="str">
        <f>'Schulleitungen Regelschule'!F284</f>
        <v>Hofjüngerstrasse 1</v>
      </c>
      <c r="D337" s="13" t="str">
        <f>'Schulleitungen Regelschule'!G284</f>
        <v>9630</v>
      </c>
      <c r="E337" s="13" t="str">
        <f>'Schulleitungen Regelschule'!H284</f>
        <v>Wattwil</v>
      </c>
      <c r="F337" s="13" t="str">
        <f>'Schulleitungen Regelschule'!B284</f>
        <v>Herr</v>
      </c>
      <c r="G337" s="13" t="str">
        <f>'Schulleitungen Regelschule'!C284</f>
        <v>Cornelius</v>
      </c>
      <c r="H337" s="13" t="str">
        <f>'Schulleitungen Regelschule'!D284</f>
        <v>Hutter</v>
      </c>
      <c r="I337" s="13" t="e">
        <f>'Schulleitungen Regelschule'!#REF!</f>
        <v>#REF!</v>
      </c>
      <c r="J337" s="13" t="e">
        <f>'Schulleitungen Regelschule'!#REF!</f>
        <v>#REF!</v>
      </c>
      <c r="K337" s="13" t="str">
        <f>'Schulleitungen Regelschule'!I284</f>
        <v>cornel.hutteratschulewattwil.ch</v>
      </c>
      <c r="L337" s="13" t="str">
        <f>'Schulleitungen Regelschule'!J284</f>
        <v>74</v>
      </c>
      <c r="M337" s="13" t="str">
        <f>'Schulleitungen Regelschule'!K284</f>
        <v>Schulleitung GS</v>
      </c>
      <c r="N337" s="13" t="e">
        <f>'Schulleitungen Regelschule'!#REF!</f>
        <v>#REF!</v>
      </c>
      <c r="O337" s="13" t="e">
        <f>'Schulleitungen Regelschule'!#REF!</f>
        <v>#REF!</v>
      </c>
      <c r="P337" s="13" t="e">
        <f>'Schulleitungen Regelschule'!#REF!</f>
        <v>#REF!</v>
      </c>
      <c r="Q337" s="13" t="str">
        <f>'Schulleitungen Regelschule'!L284</f>
        <v>Toggenburg</v>
      </c>
      <c r="R337" s="25" t="e">
        <f>'Schulleitungen Regelschule'!#REF!</f>
        <v>#REF!</v>
      </c>
      <c r="S337" s="25" t="e">
        <f>'Schulleitungen Regelschule'!#REF!</f>
        <v>#REF!</v>
      </c>
      <c r="T337" s="226">
        <v>4</v>
      </c>
      <c r="U337" s="114"/>
      <c r="V337" s="108"/>
      <c r="W337" s="17" t="s">
        <v>2260</v>
      </c>
      <c r="X337" s="17"/>
      <c r="Y337" s="17"/>
    </row>
    <row r="338" spans="1:27" ht="16.5" customHeight="1">
      <c r="A338" s="13" t="str">
        <f>'Schulleitungen Regelschule'!A286</f>
        <v>Wattwil-Krinau (GS)</v>
      </c>
      <c r="B338" s="13" t="str">
        <f>'Schulleitungen Regelschule'!E286</f>
        <v>Schulgemeinde Wattwil-Krinau</v>
      </c>
      <c r="C338" s="13" t="str">
        <f>'Schulleitungen Regelschule'!F286</f>
        <v>Grüenaustrasse 13</v>
      </c>
      <c r="D338" s="13" t="str">
        <f>'Schulleitungen Regelschule'!G286</f>
        <v>9630</v>
      </c>
      <c r="E338" s="13" t="str">
        <f>'Schulleitungen Regelschule'!H286</f>
        <v>Wattwil</v>
      </c>
      <c r="F338" s="13" t="str">
        <f>'Schulleitungen Regelschule'!B286</f>
        <v>Herr</v>
      </c>
      <c r="G338" s="13" t="str">
        <f>'Schulleitungen Regelschule'!C286</f>
        <v>Edgar</v>
      </c>
      <c r="H338" s="13" t="str">
        <f>'Schulleitungen Regelschule'!D286</f>
        <v>Sterzing</v>
      </c>
      <c r="I338" s="13" t="e">
        <f>'Schulleitungen Regelschule'!#REF!</f>
        <v>#REF!</v>
      </c>
      <c r="J338" s="13" t="e">
        <f>'Schulleitungen Regelschule'!#REF!</f>
        <v>#REF!</v>
      </c>
      <c r="K338" s="13" t="str">
        <f>'Schulleitungen Regelschule'!I286</f>
        <v>edgar.sterzingatschulewattwil.ch</v>
      </c>
      <c r="L338" s="13" t="str">
        <f>'Schulleitungen Regelschule'!J286</f>
        <v>74</v>
      </c>
      <c r="M338" s="13" t="str">
        <f>'Schulleitungen Regelschule'!K286</f>
        <v>Schulleitung GS</v>
      </c>
      <c r="N338" s="13" t="e">
        <f>'Schulleitungen Regelschule'!#REF!</f>
        <v>#REF!</v>
      </c>
      <c r="O338" s="13" t="e">
        <f>'Schulleitungen Regelschule'!#REF!</f>
        <v>#REF!</v>
      </c>
      <c r="P338" s="13" t="e">
        <f>'Schulleitungen Regelschule'!#REF!</f>
        <v>#REF!</v>
      </c>
      <c r="Q338" s="13" t="str">
        <f>'Schulleitungen Regelschule'!L286</f>
        <v>Toggenburg</v>
      </c>
      <c r="R338" s="25" t="e">
        <f>'Schulleitungen Regelschule'!#REF!</f>
        <v>#REF!</v>
      </c>
      <c r="S338" s="25" t="e">
        <f>'Schulleitungen Regelschule'!#REF!</f>
        <v>#REF!</v>
      </c>
      <c r="T338" s="226">
        <v>4</v>
      </c>
      <c r="U338" s="114"/>
      <c r="V338" s="108"/>
      <c r="W338" s="17" t="s">
        <v>2260</v>
      </c>
      <c r="X338" s="17"/>
      <c r="Y338" s="17"/>
    </row>
    <row r="339" spans="1:27" ht="16.5" customHeight="1">
      <c r="A339" s="13" t="str">
        <f>'Schulleitungen Regelschule'!A285</f>
        <v>Wattwil-Krinau (GS)</v>
      </c>
      <c r="B339" s="13" t="str">
        <f>'Schulleitungen Regelschule'!E285</f>
        <v>Schulgemeinde Wattwil-Krinau</v>
      </c>
      <c r="C339" s="13" t="str">
        <f>'Schulleitungen Regelschule'!F285</f>
        <v>Churfirstenstrasse 10</v>
      </c>
      <c r="D339" s="13" t="str">
        <f>'Schulleitungen Regelschule'!G285</f>
        <v>9630</v>
      </c>
      <c r="E339" s="13" t="str">
        <f>'Schulleitungen Regelschule'!H285</f>
        <v>Wattwil</v>
      </c>
      <c r="F339" s="13" t="str">
        <f>'Schulleitungen Regelschule'!B285</f>
        <v>Herr</v>
      </c>
      <c r="G339" s="13" t="str">
        <f>'Schulleitungen Regelschule'!C285</f>
        <v>Rolf</v>
      </c>
      <c r="H339" s="13" t="str">
        <f>'Schulleitungen Regelschule'!D285</f>
        <v>Keller</v>
      </c>
      <c r="I339" s="13" t="e">
        <f>'Schulleitungen Regelschule'!#REF!</f>
        <v>#REF!</v>
      </c>
      <c r="J339" s="13" t="e">
        <f>'Schulleitungen Regelschule'!#REF!</f>
        <v>#REF!</v>
      </c>
      <c r="K339" s="13" t="str">
        <f>'Schulleitungen Regelschule'!I285</f>
        <v>rolf.kelleratschulewattwil.ch</v>
      </c>
      <c r="L339" s="13" t="str">
        <f>'Schulleitungen Regelschule'!J285</f>
        <v>72</v>
      </c>
      <c r="M339" s="13" t="str">
        <f>'Schulleitungen Regelschule'!K285</f>
        <v>Schulleitung KG/PS</v>
      </c>
      <c r="N339" s="13" t="e">
        <f>'Schulleitungen Regelschule'!#REF!</f>
        <v>#REF!</v>
      </c>
      <c r="O339" s="13" t="e">
        <f>'Schulleitungen Regelschule'!#REF!</f>
        <v>#REF!</v>
      </c>
      <c r="P339" s="13" t="e">
        <f>'Schulleitungen Regelschule'!#REF!</f>
        <v>#REF!</v>
      </c>
      <c r="Q339" s="13" t="str">
        <f>'Schulleitungen Regelschule'!L285</f>
        <v>Toggenburg</v>
      </c>
      <c r="R339" s="25" t="e">
        <f>'Schulleitungen Regelschule'!#REF!</f>
        <v>#REF!</v>
      </c>
      <c r="S339" s="25" t="e">
        <f>'Schulleitungen Regelschule'!#REF!</f>
        <v>#REF!</v>
      </c>
      <c r="T339" s="226">
        <v>6</v>
      </c>
      <c r="U339" s="114"/>
      <c r="V339" s="108"/>
      <c r="W339" s="17" t="s">
        <v>2260</v>
      </c>
      <c r="X339" s="17"/>
      <c r="Y339" s="17"/>
    </row>
    <row r="340" spans="1:27" ht="16.5" customHeight="1">
      <c r="A340" s="18" t="str">
        <f>Schulpräsidien!B88</f>
        <v>Wattwil-Krinau (GS)</v>
      </c>
      <c r="B340" s="18" t="str">
        <f>Schulpräsidien!F88</f>
        <v xml:space="preserve">Schulgemeinde Wattwil-Krinau </v>
      </c>
      <c r="C340" s="18" t="str">
        <f>Schulpräsidien!G88</f>
        <v>Grüenaustrasse 7</v>
      </c>
      <c r="D340" s="18" t="str">
        <f>Schulpräsidien!I88</f>
        <v>9630</v>
      </c>
      <c r="E340" s="18" t="str">
        <f>Schulpräsidien!J88</f>
        <v>Wattwil</v>
      </c>
      <c r="F340" s="18" t="str">
        <f>Schulpräsidien!C88</f>
        <v>Herr</v>
      </c>
      <c r="G340" s="18" t="str">
        <f>Schulpräsidien!D88</f>
        <v>Norbert</v>
      </c>
      <c r="H340" s="18" t="str">
        <f>Schulpräsidien!E88</f>
        <v>Stieger</v>
      </c>
      <c r="I340" s="18"/>
      <c r="J340" s="18"/>
      <c r="K340" s="19" t="str">
        <f>Schulpräsidien!M88</f>
        <v>norbert.stieger@wattwil.ch</v>
      </c>
      <c r="L340" s="19" t="str">
        <f>Schulpräsidien!N88</f>
        <v>52</v>
      </c>
      <c r="M340" s="19" t="str">
        <f>Schulpräsidien!O88</f>
        <v>Schulratspräsident GS</v>
      </c>
      <c r="N340" s="19" t="str">
        <f>Schulpräsidien!P88</f>
        <v>071 988 30 11</v>
      </c>
      <c r="O340" s="19" t="str">
        <f>Schulpräsidien!U88</f>
        <v>66.1</v>
      </c>
      <c r="P340" s="19" t="str">
        <f>Schulpräsidien!V88</f>
        <v>7</v>
      </c>
      <c r="Q340" s="19" t="str">
        <f>Schulpräsidien!W88</f>
        <v>Toggenburg</v>
      </c>
      <c r="R340" s="26"/>
      <c r="S340" s="26"/>
      <c r="T340" s="116" t="s">
        <v>1411</v>
      </c>
      <c r="U340" s="114"/>
      <c r="V340" s="110"/>
      <c r="W340" s="20"/>
      <c r="X340" s="20"/>
      <c r="Y340" s="20" t="s">
        <v>2260</v>
      </c>
    </row>
    <row r="341" spans="1:27" ht="16.5" customHeight="1">
      <c r="A341" s="18" t="str">
        <f>Schulpräsidien!B89</f>
        <v>Weesen (PS)</v>
      </c>
      <c r="B341" s="18" t="str">
        <f>Schulpräsidien!F89</f>
        <v xml:space="preserve">Primarschule Weesen </v>
      </c>
      <c r="C341" s="18" t="str">
        <f>Schulpräsidien!G89</f>
        <v>Schulhausstrasse 7</v>
      </c>
      <c r="D341" s="18" t="str">
        <f>Schulpräsidien!I89</f>
        <v>8872</v>
      </c>
      <c r="E341" s="18" t="str">
        <f>Schulpräsidien!J89</f>
        <v>Weesen</v>
      </c>
      <c r="F341" s="18" t="str">
        <f>Schulpräsidien!C89</f>
        <v>Frau</v>
      </c>
      <c r="G341" s="18" t="str">
        <f>Schulpräsidien!D89</f>
        <v>Rhea</v>
      </c>
      <c r="H341" s="18" t="str">
        <f>Schulpräsidien!E89</f>
        <v>Gisler</v>
      </c>
      <c r="I341" s="18"/>
      <c r="J341" s="18"/>
      <c r="K341" s="19" t="str">
        <f>Schulpräsidien!M89</f>
        <v>rhea.gisler@psweesen.ch</v>
      </c>
      <c r="L341" s="19" t="str">
        <f>Schulpräsidien!N89</f>
        <v>50</v>
      </c>
      <c r="M341" s="19" t="str">
        <f>Schulpräsidien!O89</f>
        <v>Schulratspräsidentin PS</v>
      </c>
      <c r="N341" s="19">
        <f>Schulpräsidien!P89</f>
        <v>0</v>
      </c>
      <c r="O341" s="19" t="str">
        <f>Schulpräsidien!U89</f>
        <v>47.1</v>
      </c>
      <c r="P341" s="19" t="str">
        <f>Schulpräsidien!V89</f>
        <v>6</v>
      </c>
      <c r="Q341" s="19" t="str">
        <f>Schulpräsidien!W89</f>
        <v>See-Gaster</v>
      </c>
      <c r="R341" s="26"/>
      <c r="S341" s="26"/>
      <c r="T341" s="116" t="s">
        <v>140</v>
      </c>
      <c r="U341" s="114"/>
      <c r="V341" s="110"/>
      <c r="W341" s="20"/>
      <c r="X341" s="20"/>
      <c r="Y341" s="20" t="s">
        <v>2260</v>
      </c>
    </row>
    <row r="342" spans="1:27" ht="16.5" customHeight="1">
      <c r="A342" s="13" t="str">
        <f>'Schulleitungen Regelschule'!A287</f>
        <v>Weesen (PS)</v>
      </c>
      <c r="B342" s="13" t="str">
        <f>'Schulleitungen Regelschule'!E287</f>
        <v xml:space="preserve">Primarschulhaus </v>
      </c>
      <c r="C342" s="13" t="str">
        <f>'Schulleitungen Regelschule'!F287</f>
        <v>Schulhausstrasse 7</v>
      </c>
      <c r="D342" s="13" t="str">
        <f>'Schulleitungen Regelschule'!G287</f>
        <v>8872</v>
      </c>
      <c r="E342" s="13" t="str">
        <f>'Schulleitungen Regelschule'!H287</f>
        <v>Weesen</v>
      </c>
      <c r="F342" s="13" t="str">
        <f>'Schulleitungen Regelschule'!B287</f>
        <v>Herr</v>
      </c>
      <c r="G342" s="15" t="str">
        <f>'Schulleitungen Regelschule'!C287</f>
        <v>Giorgio</v>
      </c>
      <c r="H342" s="15" t="str">
        <f>'Schulleitungen Regelschule'!D287</f>
        <v>Cavezzan</v>
      </c>
      <c r="I342" s="13" t="e">
        <f>'Schulleitungen Regelschule'!#REF!</f>
        <v>#REF!</v>
      </c>
      <c r="J342" s="13" t="e">
        <f>'Schulleitungen Regelschule'!#REF!</f>
        <v>#REF!</v>
      </c>
      <c r="K342" s="13" t="str">
        <f>'Schulleitungen Regelschule'!I287</f>
        <v>schulleitungatpsweesen.ch</v>
      </c>
      <c r="L342" s="13" t="str">
        <f>'Schulleitungen Regelschule'!J287</f>
        <v>72</v>
      </c>
      <c r="M342" s="13" t="str">
        <f>'Schulleitungen Regelschule'!K287</f>
        <v>Schulleitung KG/PS</v>
      </c>
      <c r="N342" s="13" t="e">
        <f>'Schulleitungen Regelschule'!#REF!</f>
        <v>#REF!</v>
      </c>
      <c r="O342" s="13" t="e">
        <f>'Schulleitungen Regelschule'!#REF!</f>
        <v>#REF!</v>
      </c>
      <c r="P342" s="13" t="e">
        <f>'Schulleitungen Regelschule'!#REF!</f>
        <v>#REF!</v>
      </c>
      <c r="Q342" s="13" t="str">
        <f>'Schulleitungen Regelschule'!L287</f>
        <v>See-Gaster</v>
      </c>
      <c r="R342" s="25" t="e">
        <f>'Schulleitungen Regelschule'!#REF!</f>
        <v>#REF!</v>
      </c>
      <c r="S342" s="25" t="e">
        <f>'Schulleitungen Regelschule'!#REF!</f>
        <v>#REF!</v>
      </c>
      <c r="T342" s="104">
        <v>10</v>
      </c>
      <c r="U342" s="114"/>
      <c r="V342" s="108"/>
      <c r="W342" s="17" t="s">
        <v>2260</v>
      </c>
      <c r="X342" s="17"/>
      <c r="Y342" s="17"/>
      <c r="AA342" s="44" t="s">
        <v>3640</v>
      </c>
    </row>
    <row r="343" spans="1:27" ht="16.5" customHeight="1">
      <c r="A343" s="13" t="str">
        <f>'Schulleitungen Regelschule'!A288</f>
        <v>Weesen-Amden (OS)</v>
      </c>
      <c r="B343" s="13" t="str">
        <f>'Schulleitungen Regelschule'!E288</f>
        <v>Oberstufe Weesen-Amden</v>
      </c>
      <c r="C343" s="13" t="str">
        <f>'Schulleitungen Regelschule'!F288</f>
        <v>Wismetstrasse 2</v>
      </c>
      <c r="D343" s="13" t="str">
        <f>'Schulleitungen Regelschule'!G288</f>
        <v>8872</v>
      </c>
      <c r="E343" s="13" t="str">
        <f>'Schulleitungen Regelschule'!H288</f>
        <v>Weesen</v>
      </c>
      <c r="F343" s="13" t="str">
        <f>'Schulleitungen Regelschule'!B288</f>
        <v>Herr</v>
      </c>
      <c r="G343" s="13" t="str">
        <f>'Schulleitungen Regelschule'!C288</f>
        <v>Norbert</v>
      </c>
      <c r="H343" s="13" t="str">
        <f>'Schulleitungen Regelschule'!D288</f>
        <v>Hegner</v>
      </c>
      <c r="I343" s="13" t="e">
        <f>'Schulleitungen Regelschule'!#REF!</f>
        <v>#REF!</v>
      </c>
      <c r="J343" s="13" t="e">
        <f>'Schulleitungen Regelschule'!#REF!</f>
        <v>#REF!</v>
      </c>
      <c r="K343" s="13" t="str">
        <f>'Schulleitungen Regelschule'!I288</f>
        <v>schulleitungatoswa.ch</v>
      </c>
      <c r="L343" s="13" t="str">
        <f>'Schulleitungen Regelschule'!J288</f>
        <v>73</v>
      </c>
      <c r="M343" s="13" t="str">
        <f>'Schulleitungen Regelschule'!K288</f>
        <v>Schulleitung OS</v>
      </c>
      <c r="N343" s="13" t="e">
        <f>'Schulleitungen Regelschule'!#REF!</f>
        <v>#REF!</v>
      </c>
      <c r="O343" s="13" t="e">
        <f>'Schulleitungen Regelschule'!#REF!</f>
        <v>#REF!</v>
      </c>
      <c r="P343" s="13" t="e">
        <f>'Schulleitungen Regelschule'!#REF!</f>
        <v>#REF!</v>
      </c>
      <c r="Q343" s="13" t="str">
        <f>'Schulleitungen Regelschule'!L288</f>
        <v>See-Gaster</v>
      </c>
      <c r="R343" s="25" t="e">
        <f>'Schulleitungen Regelschule'!#REF!</f>
        <v>#REF!</v>
      </c>
      <c r="S343" s="25" t="e">
        <f>'Schulleitungen Regelschule'!#REF!</f>
        <v>#REF!</v>
      </c>
      <c r="T343" s="226">
        <v>5</v>
      </c>
      <c r="U343" s="114"/>
      <c r="V343" s="108"/>
      <c r="W343" s="17" t="s">
        <v>2260</v>
      </c>
      <c r="X343" s="17"/>
      <c r="Y343" s="17"/>
    </row>
    <row r="344" spans="1:27" ht="16.5" customHeight="1">
      <c r="A344" s="18" t="str">
        <f>Schulpräsidien!B90</f>
        <v>Weesen-Amden (OS)</v>
      </c>
      <c r="B344" s="18" t="str">
        <f>Schulpräsidien!F90</f>
        <v xml:space="preserve">OS-Schulgemeinde Weesen-Amden </v>
      </c>
      <c r="C344" s="18" t="str">
        <f>Schulpräsidien!G90</f>
        <v>Postfach 150</v>
      </c>
      <c r="D344" s="18" t="str">
        <f>Schulpräsidien!I90</f>
        <v>8872</v>
      </c>
      <c r="E344" s="18" t="str">
        <f>Schulpräsidien!J90</f>
        <v>Weesen</v>
      </c>
      <c r="F344" s="18" t="str">
        <f>Schulpräsidien!C90</f>
        <v>Herr</v>
      </c>
      <c r="G344" s="18" t="str">
        <f>Schulpräsidien!D90</f>
        <v>Andreas</v>
      </c>
      <c r="H344" s="18" t="str">
        <f>Schulpräsidien!E90</f>
        <v>Mang</v>
      </c>
      <c r="I344" s="18"/>
      <c r="J344" s="18"/>
      <c r="K344" s="19" t="str">
        <f>Schulpräsidien!M90</f>
        <v>praesidium@oswa.ch</v>
      </c>
      <c r="L344" s="19" t="str">
        <f>Schulpräsidien!N90</f>
        <v>51</v>
      </c>
      <c r="M344" s="19" t="str">
        <f>Schulpräsidien!O90</f>
        <v>Schulratspräsident OS</v>
      </c>
      <c r="N344" s="19" t="str">
        <f>Schulpräsidien!P90</f>
        <v>055 616 12 84</v>
      </c>
      <c r="O344" s="19" t="str">
        <f>Schulpräsidien!U90</f>
        <v>47.2</v>
      </c>
      <c r="P344" s="19" t="str">
        <f>Schulpräsidien!V90</f>
        <v>6</v>
      </c>
      <c r="Q344" s="19" t="str">
        <f>Schulpräsidien!W90</f>
        <v>See-Gaster</v>
      </c>
      <c r="R344" s="26"/>
      <c r="S344" s="26"/>
      <c r="T344" s="116" t="s">
        <v>140</v>
      </c>
      <c r="U344" s="114"/>
      <c r="V344" s="110"/>
      <c r="W344" s="20"/>
      <c r="X344" s="20"/>
      <c r="Y344" s="20" t="s">
        <v>2260</v>
      </c>
    </row>
    <row r="345" spans="1:27" ht="16.5" customHeight="1">
      <c r="A345" s="18" t="str">
        <f>Schulpräsidien!B91</f>
        <v>Widnau (EG)</v>
      </c>
      <c r="B345" s="18" t="str">
        <f>Schulpräsidien!F91</f>
        <v xml:space="preserve">Gemeinde Widnau </v>
      </c>
      <c r="C345" s="18" t="str">
        <f>Schulpräsidien!G91</f>
        <v>Neugasse 4</v>
      </c>
      <c r="D345" s="18" t="str">
        <f>Schulpräsidien!I91</f>
        <v>9443</v>
      </c>
      <c r="E345" s="18" t="str">
        <f>Schulpräsidien!J91</f>
        <v>Widnau</v>
      </c>
      <c r="F345" s="18" t="str">
        <f>Schulpräsidien!C91</f>
        <v>Herr</v>
      </c>
      <c r="G345" s="18" t="str">
        <f>Schulpräsidien!D91</f>
        <v>Goar</v>
      </c>
      <c r="H345" s="18" t="str">
        <f>Schulpräsidien!E91</f>
        <v>Hutter</v>
      </c>
      <c r="I345" s="18"/>
      <c r="J345" s="18"/>
      <c r="K345" s="19" t="str">
        <f>Schulpräsidien!M91</f>
        <v>goar.hutter@schule-widnau.ch</v>
      </c>
      <c r="L345" s="19" t="str">
        <f>Schulpräsidien!N91</f>
        <v>53</v>
      </c>
      <c r="M345" s="19" t="str">
        <f>Schulpräsidien!O91</f>
        <v>Schulratspräsident Gmde</v>
      </c>
      <c r="N345" s="19" t="str">
        <f>Schulpräsidien!P91</f>
        <v>071 727 03 49</v>
      </c>
      <c r="O345" s="19" t="str">
        <f>Schulpräsidien!U91</f>
        <v>25</v>
      </c>
      <c r="P345" s="19" t="str">
        <f>Schulpräsidien!V91</f>
        <v>3</v>
      </c>
      <c r="Q345" s="19" t="str">
        <f>Schulpräsidien!W91</f>
        <v>Rheintal</v>
      </c>
      <c r="R345" s="26"/>
      <c r="S345" s="26"/>
      <c r="T345" s="116" t="s">
        <v>140</v>
      </c>
      <c r="U345" s="114"/>
      <c r="V345" s="110"/>
      <c r="W345" s="20"/>
      <c r="X345" s="20"/>
      <c r="Y345" s="20" t="s">
        <v>2260</v>
      </c>
    </row>
    <row r="346" spans="1:27" ht="16.5" customHeight="1">
      <c r="A346" s="13" t="str">
        <f>'Schulleitungen Regelschule'!A293</f>
        <v>Widnau</v>
      </c>
      <c r="B346" s="13" t="e">
        <f>'Schulleitungen Regelschule'!#REF!</f>
        <v>#REF!</v>
      </c>
      <c r="C346" s="13" t="e">
        <f>'Schulleitungen Regelschule'!#REF!</f>
        <v>#REF!</v>
      </c>
      <c r="D346" s="13" t="e">
        <f>'Schulleitungen Regelschule'!#REF!</f>
        <v>#REF!</v>
      </c>
      <c r="E346" s="13" t="e">
        <f>'Schulleitungen Regelschule'!#REF!</f>
        <v>#REF!</v>
      </c>
      <c r="F346" s="13" t="str">
        <f>'Schulleitungen Regelschule'!B293</f>
        <v>Herr</v>
      </c>
      <c r="G346" s="13" t="str">
        <f>'Schulleitungen Regelschule'!C293</f>
        <v>Matthias</v>
      </c>
      <c r="H346" s="13" t="str">
        <f>'Schulleitungen Regelschule'!D293</f>
        <v>Sieber</v>
      </c>
      <c r="I346" s="13" t="e">
        <f>'Schulleitungen Regelschule'!#REF!</f>
        <v>#REF!</v>
      </c>
      <c r="J346" s="13" t="e">
        <f>'Schulleitungen Regelschule'!#REF!</f>
        <v>#REF!</v>
      </c>
      <c r="K346" s="13" t="str">
        <f>'Schulleitungen Regelschule'!I293</f>
        <v>schulleitung.ogwatschule-widnau.ch</v>
      </c>
      <c r="L346" s="13" t="str">
        <f>'Schulleitungen Regelschule'!J293</f>
        <v>73</v>
      </c>
      <c r="M346" s="13" t="str">
        <f>'Schulleitungen Regelschule'!K293</f>
        <v>Schulleitung OS</v>
      </c>
      <c r="N346" s="13" t="e">
        <f>'Schulleitungen Regelschule'!#REF!</f>
        <v>#REF!</v>
      </c>
      <c r="O346" s="13" t="e">
        <f>'Schulleitungen Regelschule'!#REF!</f>
        <v>#REF!</v>
      </c>
      <c r="P346" s="13" t="e">
        <f>'Schulleitungen Regelschule'!#REF!</f>
        <v>#REF!</v>
      </c>
      <c r="Q346" s="13" t="str">
        <f>'Schulleitungen Regelschule'!L293</f>
        <v>Rheintal</v>
      </c>
      <c r="R346" s="25" t="e">
        <f>'Schulleitungen Regelschule'!#REF!</f>
        <v>#REF!</v>
      </c>
      <c r="S346" s="25" t="e">
        <f>'Schulleitungen Regelschule'!#REF!</f>
        <v>#REF!</v>
      </c>
      <c r="T346" s="226">
        <v>40</v>
      </c>
      <c r="U346" s="114"/>
      <c r="V346" s="108"/>
      <c r="W346" s="17" t="s">
        <v>2260</v>
      </c>
      <c r="X346" s="17"/>
      <c r="Y346" s="17"/>
    </row>
    <row r="347" spans="1:27" ht="17.25" customHeight="1">
      <c r="A347" s="13" t="str">
        <f>'Schulleitungen Regelschule'!A290</f>
        <v>Widnau</v>
      </c>
      <c r="B347" s="13" t="e">
        <f>'Schulleitungen Regelschule'!#REF!</f>
        <v>#REF!</v>
      </c>
      <c r="C347" s="13" t="e">
        <f>'Schulleitungen Regelschule'!#REF!</f>
        <v>#REF!</v>
      </c>
      <c r="D347" s="13" t="e">
        <f>'Schulleitungen Regelschule'!#REF!</f>
        <v>#REF!</v>
      </c>
      <c r="E347" s="13" t="e">
        <f>'Schulleitungen Regelschule'!#REF!</f>
        <v>#REF!</v>
      </c>
      <c r="F347" s="13" t="str">
        <f>'Schulleitungen Regelschule'!B290</f>
        <v>Herr</v>
      </c>
      <c r="G347" s="13" t="str">
        <f>'Schulleitungen Regelschule'!C290</f>
        <v>Manfred</v>
      </c>
      <c r="H347" s="13" t="str">
        <f>'Schulleitungen Regelschule'!D290</f>
        <v>Kügel</v>
      </c>
      <c r="I347" s="13" t="e">
        <f>'Schulleitungen Regelschule'!#REF!</f>
        <v>#REF!</v>
      </c>
      <c r="J347" s="13" t="e">
        <f>'Schulleitungen Regelschule'!#REF!</f>
        <v>#REF!</v>
      </c>
      <c r="K347" s="13" t="str">
        <f>'Schulleitungen Regelschule'!I290</f>
        <v>manfred.kuegelatschule-widnau.ch</v>
      </c>
      <c r="L347" s="13" t="str">
        <f>'Schulleitungen Regelschule'!J290</f>
        <v>71</v>
      </c>
      <c r="M347" s="13" t="str">
        <f>'Schulleitungen Regelschule'!K290</f>
        <v>Schulleitung PS</v>
      </c>
      <c r="N347" s="13" t="e">
        <f>'Schulleitungen Regelschule'!#REF!</f>
        <v>#REF!</v>
      </c>
      <c r="O347" s="13" t="e">
        <f>'Schulleitungen Regelschule'!#REF!</f>
        <v>#REF!</v>
      </c>
      <c r="P347" s="13" t="e">
        <f>'Schulleitungen Regelschule'!#REF!</f>
        <v>#REF!</v>
      </c>
      <c r="Q347" s="13" t="str">
        <f>'Schulleitungen Regelschule'!L290</f>
        <v>Rheintal</v>
      </c>
      <c r="R347" s="25" t="e">
        <f>'Schulleitungen Regelschule'!#REF!</f>
        <v>#REF!</v>
      </c>
      <c r="S347" s="25" t="e">
        <f>'Schulleitungen Regelschule'!#REF!</f>
        <v>#REF!</v>
      </c>
      <c r="T347" s="226">
        <v>13</v>
      </c>
      <c r="U347" s="114"/>
      <c r="V347" s="108"/>
      <c r="W347" s="17" t="s">
        <v>2260</v>
      </c>
      <c r="X347" s="17"/>
      <c r="Y347" s="17"/>
    </row>
    <row r="348" spans="1:27" ht="17.25" customHeight="1">
      <c r="A348" s="13" t="str">
        <f>'Schulleitungen Regelschule'!A289</f>
        <v>Widnau</v>
      </c>
      <c r="B348" s="13" t="e">
        <f>'Schulleitungen Regelschule'!#REF!</f>
        <v>#REF!</v>
      </c>
      <c r="C348" s="13" t="e">
        <f>'Schulleitungen Regelschule'!#REF!</f>
        <v>#REF!</v>
      </c>
      <c r="D348" s="13" t="e">
        <f>'Schulleitungen Regelschule'!#REF!</f>
        <v>#REF!</v>
      </c>
      <c r="E348" s="13" t="e">
        <f>'Schulleitungen Regelschule'!#REF!</f>
        <v>#REF!</v>
      </c>
      <c r="F348" s="13" t="str">
        <f>'Schulleitungen Regelschule'!B289</f>
        <v>Herr</v>
      </c>
      <c r="G348" s="13" t="str">
        <f>'Schulleitungen Regelschule'!C289</f>
        <v>Manfred</v>
      </c>
      <c r="H348" s="13" t="str">
        <f>'Schulleitungen Regelschule'!D289</f>
        <v>Kügel</v>
      </c>
      <c r="I348" s="13" t="e">
        <f>'Schulleitungen Regelschule'!#REF!</f>
        <v>#REF!</v>
      </c>
      <c r="J348" s="13" t="e">
        <f>'Schulleitungen Regelschule'!#REF!</f>
        <v>#REF!</v>
      </c>
      <c r="K348" s="13" t="str">
        <f>'Schulleitungen Regelschule'!I289</f>
        <v>manfred.kuegelatschule-widnau.ch</v>
      </c>
      <c r="L348" s="13" t="str">
        <f>'Schulleitungen Regelschule'!J289</f>
        <v>71</v>
      </c>
      <c r="M348" s="13" t="str">
        <f>'Schulleitungen Regelschule'!K289</f>
        <v>Schulleitung PS</v>
      </c>
      <c r="N348" s="13" t="e">
        <f>'Schulleitungen Regelschule'!#REF!</f>
        <v>#REF!</v>
      </c>
      <c r="O348" s="13" t="e">
        <f>'Schulleitungen Regelschule'!#REF!</f>
        <v>#REF!</v>
      </c>
      <c r="P348" s="13" t="e">
        <f>'Schulleitungen Regelschule'!#REF!</f>
        <v>#REF!</v>
      </c>
      <c r="Q348" s="13" t="str">
        <f>'Schulleitungen Regelschule'!L289</f>
        <v>Rheintal</v>
      </c>
      <c r="R348" s="25" t="e">
        <f>'Schulleitungen Regelschule'!#REF!</f>
        <v>#REF!</v>
      </c>
      <c r="S348" s="25" t="e">
        <f>'Schulleitungen Regelschule'!#REF!</f>
        <v>#REF!</v>
      </c>
      <c r="T348" s="226">
        <v>24</v>
      </c>
      <c r="U348" s="114"/>
      <c r="V348" s="108"/>
      <c r="W348" s="17" t="s">
        <v>2260</v>
      </c>
      <c r="X348" s="17"/>
      <c r="Y348" s="17"/>
    </row>
    <row r="349" spans="1:27" ht="16.5" customHeight="1">
      <c r="A349" s="13" t="str">
        <f>'Schulleitungen Regelschule'!A294</f>
        <v>Widnau</v>
      </c>
      <c r="B349" s="13" t="e">
        <f>'Schulleitungen Regelschule'!#REF!</f>
        <v>#REF!</v>
      </c>
      <c r="C349" s="13" t="e">
        <f>'Schulleitungen Regelschule'!#REF!</f>
        <v>#REF!</v>
      </c>
      <c r="D349" s="13" t="e">
        <f>'Schulleitungen Regelschule'!#REF!</f>
        <v>#REF!</v>
      </c>
      <c r="E349" s="13" t="e">
        <f>'Schulleitungen Regelschule'!#REF!</f>
        <v>#REF!</v>
      </c>
      <c r="F349" s="13" t="str">
        <f>'Schulleitungen Regelschule'!B294</f>
        <v>Herr</v>
      </c>
      <c r="G349" s="13" t="str">
        <f>'Schulleitungen Regelschule'!C294</f>
        <v>Manuel</v>
      </c>
      <c r="H349" s="13" t="str">
        <f>'Schulleitungen Regelschule'!D294</f>
        <v>Sieber</v>
      </c>
      <c r="I349" s="13" t="e">
        <f>'Schulleitungen Regelschule'!#REF!</f>
        <v>#REF!</v>
      </c>
      <c r="J349" s="13" t="e">
        <f>'Schulleitungen Regelschule'!#REF!</f>
        <v>#REF!</v>
      </c>
      <c r="K349" s="13" t="str">
        <f>'Schulleitungen Regelschule'!I294</f>
        <v>manuel.sieberatschule-widnau.ch</v>
      </c>
      <c r="L349" s="13" t="str">
        <f>'Schulleitungen Regelschule'!J294</f>
        <v>71</v>
      </c>
      <c r="M349" s="13" t="str">
        <f>'Schulleitungen Regelschule'!K294</f>
        <v>Schulleitung PS</v>
      </c>
      <c r="N349" s="13" t="e">
        <f>'Schulleitungen Regelschule'!#REF!</f>
        <v>#REF!</v>
      </c>
      <c r="O349" s="13" t="e">
        <f>'Schulleitungen Regelschule'!#REF!</f>
        <v>#REF!</v>
      </c>
      <c r="P349" s="13" t="e">
        <f>'Schulleitungen Regelschule'!#REF!</f>
        <v>#REF!</v>
      </c>
      <c r="Q349" s="13" t="str">
        <f>'Schulleitungen Regelschule'!L294</f>
        <v>Rheintal</v>
      </c>
      <c r="R349" s="25" t="e">
        <f>'Schulleitungen Regelschule'!#REF!</f>
        <v>#REF!</v>
      </c>
      <c r="S349" s="25" t="e">
        <f>'Schulleitungen Regelschule'!#REF!</f>
        <v>#REF!</v>
      </c>
      <c r="T349" s="226">
        <v>40</v>
      </c>
      <c r="U349" s="114"/>
      <c r="V349" s="108"/>
      <c r="W349" s="17" t="s">
        <v>2260</v>
      </c>
      <c r="X349" s="17"/>
      <c r="Y349" s="17"/>
    </row>
    <row r="350" spans="1:27" ht="16.5" customHeight="1">
      <c r="A350" s="13" t="str">
        <f>'Schulleitungen Regelschule'!A291</f>
        <v>Widnau</v>
      </c>
      <c r="B350" s="13" t="str">
        <f>'Schulleitungen Regelschule'!E291</f>
        <v>Schulleitung Kindergarten</v>
      </c>
      <c r="C350" s="13" t="str">
        <f>'Schulleitungen Regelschule'!F291</f>
        <v>Gässelistrasse 2</v>
      </c>
      <c r="D350" s="13" t="str">
        <f>'Schulleitungen Regelschule'!G291</f>
        <v>9443</v>
      </c>
      <c r="E350" s="13" t="str">
        <f>'Schulleitungen Regelschule'!H291</f>
        <v>Widnau</v>
      </c>
      <c r="F350" s="13" t="str">
        <f>'Schulleitungen Regelschule'!B291</f>
        <v>Frau</v>
      </c>
      <c r="G350" s="13" t="str">
        <f>'Schulleitungen Regelschule'!C291</f>
        <v>Esther</v>
      </c>
      <c r="H350" s="13" t="str">
        <f>'Schulleitungen Regelschule'!D291</f>
        <v>Näf</v>
      </c>
      <c r="I350" s="13" t="e">
        <f>'Schulleitungen Regelschule'!#REF!</f>
        <v>#REF!</v>
      </c>
      <c r="J350" s="13" t="e">
        <f>'Schulleitungen Regelschule'!#REF!</f>
        <v>#REF!</v>
      </c>
      <c r="K350" s="13" t="str">
        <f>'Schulleitungen Regelschule'!I291</f>
        <v>esther.naefatschule-widnau.ch</v>
      </c>
      <c r="L350" s="13" t="str">
        <f>'Schulleitungen Regelschule'!J291</f>
        <v>70</v>
      </c>
      <c r="M350" s="13" t="str">
        <f>'Schulleitungen Regelschule'!K291</f>
        <v>Schulleitung KG</v>
      </c>
      <c r="N350" s="13" t="e">
        <f>'Schulleitungen Regelschule'!#REF!</f>
        <v>#REF!</v>
      </c>
      <c r="O350" s="13" t="e">
        <f>'Schulleitungen Regelschule'!#REF!</f>
        <v>#REF!</v>
      </c>
      <c r="P350" s="13" t="e">
        <f>'Schulleitungen Regelschule'!#REF!</f>
        <v>#REF!</v>
      </c>
      <c r="Q350" s="13" t="str">
        <f>'Schulleitungen Regelschule'!L291</f>
        <v>Rheintal</v>
      </c>
      <c r="R350" s="25" t="e">
        <f>'Schulleitungen Regelschule'!#REF!</f>
        <v>#REF!</v>
      </c>
      <c r="S350" s="25" t="e">
        <f>'Schulleitungen Regelschule'!#REF!</f>
        <v>#REF!</v>
      </c>
      <c r="T350" s="226">
        <v>18</v>
      </c>
      <c r="U350" s="114"/>
      <c r="V350" s="108"/>
      <c r="W350" s="17" t="s">
        <v>2260</v>
      </c>
      <c r="X350" s="17"/>
      <c r="Y350" s="17"/>
    </row>
    <row r="351" spans="1:27" ht="16.5" customHeight="1">
      <c r="A351" s="53" t="str">
        <f>Schulverwaltung!A87</f>
        <v>Wil</v>
      </c>
      <c r="B351" s="53" t="str">
        <f>Schulverwaltung!E87</f>
        <v xml:space="preserve">Schulen der Stadt Wil </v>
      </c>
      <c r="C351" s="53" t="str">
        <f>Schulverwaltung!F87</f>
        <v>Marktgasse 57</v>
      </c>
      <c r="D351" s="53" t="str">
        <f>Schulverwaltung!H87</f>
        <v>9500</v>
      </c>
      <c r="E351" s="53" t="str">
        <f>Schulverwaltung!I87</f>
        <v>Wil</v>
      </c>
      <c r="F351" s="53" t="str">
        <f>Schulverwaltung!B87</f>
        <v>Herr</v>
      </c>
      <c r="G351" s="53" t="str">
        <f>Schulverwaltung!C87</f>
        <v>Donat</v>
      </c>
      <c r="H351" s="53" t="str">
        <f>Schulverwaltung!D87</f>
        <v>Ledergerber</v>
      </c>
      <c r="I351" s="53" t="str">
        <f>Schulverwaltung!J87</f>
        <v>1</v>
      </c>
      <c r="J351" s="53" t="str">
        <f>Schulverwaltung!K87</f>
        <v>1</v>
      </c>
      <c r="K351" s="53" t="str">
        <f>Schulverwaltung!L87</f>
        <v>donat.ledergerber@stadtwil.ch</v>
      </c>
      <c r="L351" s="53" t="str">
        <f>Schulverwaltung!M87</f>
        <v>63</v>
      </c>
      <c r="M351" s="53" t="str">
        <f>Schulverwaltung!N87</f>
        <v>Schulsekretär Gmde</v>
      </c>
      <c r="N351" s="53" t="str">
        <f>Schulverwaltung!O87</f>
        <v>071 931 38 36</v>
      </c>
      <c r="O351" s="53" t="str">
        <f>Schulverwaltung!P87</f>
        <v>84</v>
      </c>
      <c r="P351" s="53" t="str">
        <f>Schulverwaltung!Q87</f>
        <v>8</v>
      </c>
      <c r="Q351" s="53" t="str">
        <f>Schulverwaltung!R87</f>
        <v>Wil</v>
      </c>
      <c r="R351" s="50" t="e">
        <f>'Schulleitungen Regelschule'!#REF!</f>
        <v>#REF!</v>
      </c>
      <c r="S351" s="50" t="e">
        <f>'Schulleitungen Regelschule'!#REF!</f>
        <v>#REF!</v>
      </c>
      <c r="T351" s="105">
        <v>0</v>
      </c>
      <c r="U351" s="362"/>
      <c r="V351" s="363"/>
      <c r="W351" s="52"/>
      <c r="X351" s="52" t="s">
        <v>2260</v>
      </c>
      <c r="Y351" s="52"/>
      <c r="Z351" s="23" t="s">
        <v>3664</v>
      </c>
      <c r="AA351" s="44"/>
    </row>
    <row r="352" spans="1:27" ht="16.5" customHeight="1">
      <c r="A352" s="18" t="str">
        <f>Schulpräsidien!B92</f>
        <v>Wil (EG)</v>
      </c>
      <c r="B352" s="18" t="str">
        <f>Schulpräsidien!F92</f>
        <v xml:space="preserve">Schulen der Stadt Wil </v>
      </c>
      <c r="C352" s="18" t="str">
        <f>Schulpräsidien!G92</f>
        <v>Marktgasse 57</v>
      </c>
      <c r="D352" s="18" t="str">
        <f>Schulpräsidien!I92</f>
        <v>9500</v>
      </c>
      <c r="E352" s="18" t="str">
        <f>Schulpräsidien!J92</f>
        <v>Wil</v>
      </c>
      <c r="F352" s="18" t="str">
        <f>Schulpräsidien!C92</f>
        <v>Herr</v>
      </c>
      <c r="G352" s="18" t="str">
        <f>Schulpräsidien!D92</f>
        <v>Jigme</v>
      </c>
      <c r="H352" s="18" t="str">
        <f>Schulpräsidien!E92</f>
        <v>Shitsetsang</v>
      </c>
      <c r="I352" s="18"/>
      <c r="J352" s="18"/>
      <c r="K352" s="19" t="str">
        <f>Schulpräsidien!M92</f>
        <v>jigme.shitsetsang@stadtwil.ch</v>
      </c>
      <c r="L352" s="19" t="str">
        <f>Schulpräsidien!N92</f>
        <v>53</v>
      </c>
      <c r="M352" s="19" t="str">
        <f>Schulpräsidien!O92</f>
        <v>Schulratspräsident Gmde</v>
      </c>
      <c r="N352" s="19">
        <f>Schulpräsidien!P92</f>
        <v>0</v>
      </c>
      <c r="O352" s="19" t="str">
        <f>Schulpräsidien!U92</f>
        <v>84</v>
      </c>
      <c r="P352" s="19" t="str">
        <f>Schulpräsidien!V92</f>
        <v>8</v>
      </c>
      <c r="Q352" s="19" t="str">
        <f>Schulpräsidien!W92</f>
        <v>Wil</v>
      </c>
      <c r="R352" s="26"/>
      <c r="S352" s="26"/>
      <c r="T352" s="116" t="s">
        <v>1411</v>
      </c>
      <c r="U352" s="114"/>
      <c r="V352" s="110"/>
      <c r="W352" s="20"/>
      <c r="X352" s="20"/>
      <c r="Y352" s="20" t="s">
        <v>2260</v>
      </c>
    </row>
    <row r="353" spans="1:27" ht="16.5" customHeight="1">
      <c r="A353" s="53" t="str">
        <f>Schulverwaltung!A87</f>
        <v>Wil</v>
      </c>
      <c r="B353" s="53" t="str">
        <f>Schulverwaltung!E87</f>
        <v xml:space="preserve">Schulen der Stadt Wil </v>
      </c>
      <c r="C353" s="53" t="str">
        <f>Schulverwaltung!F87</f>
        <v>Marktgasse 57</v>
      </c>
      <c r="D353" s="53" t="str">
        <f>Schulverwaltung!H87</f>
        <v>9500</v>
      </c>
      <c r="E353" s="53" t="str">
        <f>Schulverwaltung!I87</f>
        <v>Wil</v>
      </c>
      <c r="F353" s="53" t="str">
        <f>Schulverwaltung!B87</f>
        <v>Herr</v>
      </c>
      <c r="G353" s="53" t="str">
        <f>Schulverwaltung!C87</f>
        <v>Donat</v>
      </c>
      <c r="H353" s="53" t="str">
        <f>Schulverwaltung!D87</f>
        <v>Ledergerber</v>
      </c>
      <c r="I353" s="53" t="str">
        <f>Schulverwaltung!J87</f>
        <v>1</v>
      </c>
      <c r="J353" s="53" t="str">
        <f>Schulverwaltung!K87</f>
        <v>1</v>
      </c>
      <c r="K353" s="53" t="str">
        <f>Schulverwaltung!L87</f>
        <v>donat.ledergerber@stadtwil.ch</v>
      </c>
      <c r="L353" s="53" t="str">
        <f>Schulverwaltung!M87</f>
        <v>63</v>
      </c>
      <c r="M353" s="53" t="str">
        <f>Schulverwaltung!N87</f>
        <v>Schulsekretär Gmde</v>
      </c>
      <c r="N353" s="53" t="str">
        <f>Schulverwaltung!O87</f>
        <v>071 931 38 36</v>
      </c>
      <c r="O353" s="53" t="str">
        <f>Schulverwaltung!P87</f>
        <v>84</v>
      </c>
      <c r="P353" s="53" t="str">
        <f>Schulverwaltung!Q87</f>
        <v>8</v>
      </c>
      <c r="Q353" s="53" t="str">
        <f>Schulverwaltung!R87</f>
        <v>Wil</v>
      </c>
      <c r="R353" s="51" t="e">
        <f>'Schulleitungen Regelschule'!#REF!</f>
        <v>#REF!</v>
      </c>
      <c r="S353" s="51" t="e">
        <f>'Schulleitungen Regelschule'!#REF!</f>
        <v>#REF!</v>
      </c>
      <c r="T353" s="105">
        <v>60</v>
      </c>
      <c r="U353" s="362"/>
      <c r="V353" s="363"/>
      <c r="W353" s="52"/>
      <c r="X353" s="52" t="s">
        <v>2260</v>
      </c>
      <c r="Y353" s="52"/>
      <c r="Z353" s="23" t="s">
        <v>2280</v>
      </c>
      <c r="AA353" s="44" t="s">
        <v>3637</v>
      </c>
    </row>
    <row r="354" spans="1:27" ht="16.5" customHeight="1">
      <c r="A354" s="18" t="str">
        <f>Schulpräsidien!B93</f>
        <v>Wildhaus-Alt St.Johann (EG)</v>
      </c>
      <c r="B354" s="18" t="str">
        <f>Schulpräsidien!F93</f>
        <v xml:space="preserve">Gemeinde Wildhaus-Alt St.Johann </v>
      </c>
      <c r="C354" s="18" t="str">
        <f>Schulpräsidien!G93</f>
        <v>Bergstrasse 3</v>
      </c>
      <c r="D354" s="18" t="str">
        <f>Schulpräsidien!I93</f>
        <v>9656</v>
      </c>
      <c r="E354" s="18" t="str">
        <f>Schulpräsidien!J93</f>
        <v>Alt St.Johann</v>
      </c>
      <c r="F354" s="18" t="str">
        <f>Schulpräsidien!C93</f>
        <v>Herr</v>
      </c>
      <c r="G354" s="18" t="str">
        <f>Schulpräsidien!D93</f>
        <v>Roger</v>
      </c>
      <c r="H354" s="18" t="str">
        <f>Schulpräsidien!E93</f>
        <v>Widmer</v>
      </c>
      <c r="I354" s="18"/>
      <c r="J354" s="18"/>
      <c r="K354" s="19" t="str">
        <f>Schulpräsidien!M93</f>
        <v>roger.widmer@schule-whasj.ch</v>
      </c>
      <c r="L354" s="19" t="str">
        <f>Schulpräsidien!N93</f>
        <v>53</v>
      </c>
      <c r="M354" s="19" t="str">
        <f>Schulpräsidien!O93</f>
        <v>Schulratspräsident Gmde</v>
      </c>
      <c r="N354" s="19">
        <f>Schulpräsidien!P93</f>
        <v>0</v>
      </c>
      <c r="O354" s="19" t="str">
        <f>Schulpräsidien!U93</f>
        <v>61</v>
      </c>
      <c r="P354" s="19" t="str">
        <f>Schulpräsidien!V93</f>
        <v>7</v>
      </c>
      <c r="Q354" s="19" t="str">
        <f>Schulpräsidien!W93</f>
        <v>Toggenburg</v>
      </c>
      <c r="R354" s="26"/>
      <c r="S354" s="26"/>
      <c r="T354" s="116" t="s">
        <v>140</v>
      </c>
      <c r="U354" s="114"/>
      <c r="V354" s="110"/>
      <c r="W354" s="20"/>
      <c r="X354" s="20"/>
      <c r="Y354" s="20" t="s">
        <v>2260</v>
      </c>
    </row>
    <row r="355" spans="1:27" ht="16.5" customHeight="1">
      <c r="A355" s="15" t="str">
        <f>'Schulleitungen Regelschule'!A307</f>
        <v>Wildhaus-Alt St.Johann</v>
      </c>
      <c r="B355" s="15" t="str">
        <f>'Schulleitungen Regelschule'!E307</f>
        <v>Schule Wildhaus-Alt St.Johann</v>
      </c>
      <c r="C355" s="15" t="str">
        <f>'Schulleitungen Regelschule'!F307</f>
        <v>Bergstrasse 3</v>
      </c>
      <c r="D355" s="15" t="str">
        <f>'Schulleitungen Regelschule'!G307</f>
        <v>9656</v>
      </c>
      <c r="E355" s="15" t="str">
        <f>'Schulleitungen Regelschule'!H307</f>
        <v>Alt St.Johann</v>
      </c>
      <c r="F355" s="15" t="str">
        <f>'Schulleitungen Regelschule'!B307</f>
        <v>Herr</v>
      </c>
      <c r="G355" s="15" t="str">
        <f>'Schulleitungen Regelschule'!C307</f>
        <v>Jürg</v>
      </c>
      <c r="H355" s="15" t="str">
        <f>'Schulleitungen Regelschule'!D307</f>
        <v>Raschein</v>
      </c>
      <c r="I355" s="15" t="e">
        <f>'Schulleitungen Regelschule'!#REF!</f>
        <v>#REF!</v>
      </c>
      <c r="J355" s="15" t="e">
        <f>'Schulleitungen Regelschule'!#REF!</f>
        <v>#REF!</v>
      </c>
      <c r="K355" s="15" t="str">
        <f>'Schulleitungen Regelschule'!I307</f>
        <v>juerg.rascheinatschule-whasj.ch</v>
      </c>
      <c r="L355" s="15" t="str">
        <f>'Schulleitungen Regelschule'!J307</f>
        <v>72</v>
      </c>
      <c r="M355" s="15" t="str">
        <f>'Schulleitungen Regelschule'!K307</f>
        <v>Schulleitung KG/PS</v>
      </c>
      <c r="N355" s="15" t="e">
        <f>'Schulleitungen Regelschule'!#REF!</f>
        <v>#REF!</v>
      </c>
      <c r="O355" s="15" t="e">
        <f>'Schulleitungen Regelschule'!#REF!</f>
        <v>#REF!</v>
      </c>
      <c r="P355" s="15" t="e">
        <f>'Schulleitungen Regelschule'!#REF!</f>
        <v>#REF!</v>
      </c>
      <c r="Q355" s="15" t="str">
        <f>'Schulleitungen Regelschule'!L307</f>
        <v>Toggenburg</v>
      </c>
      <c r="R355" s="27" t="e">
        <f>'Schulleitungen Regelschule'!#REF!</f>
        <v>#REF!</v>
      </c>
      <c r="S355" s="27" t="e">
        <f>'Schulleitungen Regelschule'!#REF!</f>
        <v>#REF!</v>
      </c>
      <c r="T355" s="104">
        <v>10</v>
      </c>
      <c r="U355" s="114"/>
      <c r="V355" s="108"/>
      <c r="W355" s="22" t="s">
        <v>2260</v>
      </c>
      <c r="X355" s="22"/>
      <c r="Y355" s="22"/>
      <c r="AA355" s="44" t="s">
        <v>3634</v>
      </c>
    </row>
    <row r="356" spans="1:27" ht="16.5" customHeight="1">
      <c r="A356" s="13" t="str">
        <f>'Schulleitungen Regelschule'!A309</f>
        <v>Wittenbach (OS)</v>
      </c>
      <c r="B356" s="13" t="str">
        <f>'Schulleitungen Regelschule'!E309</f>
        <v xml:space="preserve">Oberstufenzentrum Grünau </v>
      </c>
      <c r="C356" s="13" t="str">
        <f>'Schulleitungen Regelschule'!F309</f>
        <v>Grünaustrasse 2</v>
      </c>
      <c r="D356" s="13" t="str">
        <f>'Schulleitungen Regelschule'!G309</f>
        <v>9300</v>
      </c>
      <c r="E356" s="13" t="str">
        <f>'Schulleitungen Regelschule'!H309</f>
        <v>Wittenbach</v>
      </c>
      <c r="F356" s="13" t="str">
        <f>'Schulleitungen Regelschule'!B309</f>
        <v>Herr</v>
      </c>
      <c r="G356" s="13" t="str">
        <f>'Schulleitungen Regelschule'!C309</f>
        <v>Dominik</v>
      </c>
      <c r="H356" s="13" t="str">
        <f>'Schulleitungen Regelschule'!D309</f>
        <v>Rechsteiner</v>
      </c>
      <c r="I356" s="13" t="e">
        <f>'Schulleitungen Regelschule'!#REF!</f>
        <v>#REF!</v>
      </c>
      <c r="J356" s="13" t="e">
        <f>'Schulleitungen Regelschule'!#REF!</f>
        <v>#REF!</v>
      </c>
      <c r="K356" s="13" t="str">
        <f>'Schulleitungen Regelschule'!I309</f>
        <v>dominik.rechsteineratozgruenau.ch</v>
      </c>
      <c r="L356" s="13" t="str">
        <f>'Schulleitungen Regelschule'!J309</f>
        <v>73</v>
      </c>
      <c r="M356" s="13" t="str">
        <f>'Schulleitungen Regelschule'!K309</f>
        <v>Schulleitung OS</v>
      </c>
      <c r="N356" s="13" t="e">
        <f>'Schulleitungen Regelschule'!#REF!</f>
        <v>#REF!</v>
      </c>
      <c r="O356" s="13" t="e">
        <f>'Schulleitungen Regelschule'!#REF!</f>
        <v>#REF!</v>
      </c>
      <c r="P356" s="13" t="e">
        <f>'Schulleitungen Regelschule'!#REF!</f>
        <v>#REF!</v>
      </c>
      <c r="Q356" s="13" t="str">
        <f>'Schulleitungen Regelschule'!L309</f>
        <v>St. Gallen</v>
      </c>
      <c r="R356" s="25" t="e">
        <f>'Schulleitungen Regelschule'!#REF!</f>
        <v>#REF!</v>
      </c>
      <c r="S356" s="25" t="e">
        <f>'Schulleitungen Regelschule'!#REF!</f>
        <v>#REF!</v>
      </c>
      <c r="T356" s="226">
        <v>20</v>
      </c>
      <c r="U356" s="114"/>
      <c r="V356" s="108"/>
      <c r="W356" s="17" t="s">
        <v>2260</v>
      </c>
      <c r="X356" s="17"/>
      <c r="Y356" s="17"/>
    </row>
    <row r="357" spans="1:27" ht="16.5" customHeight="1">
      <c r="A357" s="18" t="str">
        <f>Schulpräsidien!B96</f>
        <v>Wittenbach (PS)</v>
      </c>
      <c r="B357" s="18" t="str">
        <f>Schulpräsidien!F96</f>
        <v xml:space="preserve">Gemeinde Wittenbach </v>
      </c>
      <c r="C357" s="18" t="str">
        <f>Schulpräsidien!G96</f>
        <v xml:space="preserve">Dottenwilerstr. 2                                                        </v>
      </c>
      <c r="D357" s="18" t="str">
        <f>Schulpräsidien!I96</f>
        <v>9301</v>
      </c>
      <c r="E357" s="18" t="str">
        <f>Schulpräsidien!J96</f>
        <v>Wittenbach</v>
      </c>
      <c r="F357" s="18" t="str">
        <f>Schulpräsidien!C96</f>
        <v>Herr</v>
      </c>
      <c r="G357" s="18" t="str">
        <f>Schulpräsidien!D96</f>
        <v>Thomas</v>
      </c>
      <c r="H357" s="18" t="str">
        <f>Schulpräsidien!E96</f>
        <v>Meister</v>
      </c>
      <c r="I357" s="18"/>
      <c r="J357" s="18"/>
      <c r="K357" s="19" t="str">
        <f>Schulpräsidien!M96</f>
        <v>thomas.meister@wittenbach.ch</v>
      </c>
      <c r="L357" s="19" t="str">
        <f>Schulpräsidien!N96</f>
        <v>53</v>
      </c>
      <c r="M357" s="19" t="str">
        <f>Schulpräsidien!O96</f>
        <v>Schulratspräsident Gmde</v>
      </c>
      <c r="N357" s="19">
        <f>Schulpräsidien!P96</f>
        <v>0</v>
      </c>
      <c r="O357" s="19" t="str">
        <f>Schulpräsidien!U96</f>
        <v>6</v>
      </c>
      <c r="P357" s="19" t="str">
        <f>Schulpräsidien!V96</f>
        <v>1</v>
      </c>
      <c r="Q357" s="19" t="str">
        <f>Schulpräsidien!W96</f>
        <v>St. Gallen</v>
      </c>
      <c r="R357" s="26"/>
      <c r="S357" s="26"/>
      <c r="T357" s="116" t="s">
        <v>1411</v>
      </c>
      <c r="U357" s="114"/>
      <c r="V357" s="110"/>
      <c r="W357" s="20"/>
      <c r="X357" s="20"/>
      <c r="Y357" s="20" t="s">
        <v>2260</v>
      </c>
    </row>
    <row r="358" spans="1:27" ht="16.5" customHeight="1">
      <c r="A358" s="19" t="str">
        <f>Schulpräsidien!B95</f>
        <v>Wittenbach (PS)</v>
      </c>
      <c r="B358" s="18" t="str">
        <f>Schulpräsidien!F94</f>
        <v xml:space="preserve">OS-Schulgemeinde Wittenbach </v>
      </c>
      <c r="C358" s="18" t="str">
        <f>Schulpräsidien!G94</f>
        <v>Grünaustrasse 2</v>
      </c>
      <c r="D358" s="18" t="str">
        <f>Schulpräsidien!I94</f>
        <v>9300</v>
      </c>
      <c r="E358" s="18" t="str">
        <f>Schulpräsidien!J94</f>
        <v>Wittenbach</v>
      </c>
      <c r="F358" s="18" t="str">
        <f>Schulpräsidien!C94</f>
        <v>Herr</v>
      </c>
      <c r="G358" s="18" t="str">
        <f>Schulpräsidien!D94</f>
        <v>Georges</v>
      </c>
      <c r="H358" s="18" t="str">
        <f>Schulpräsidien!E94</f>
        <v>Gladig</v>
      </c>
      <c r="I358" s="18"/>
      <c r="J358" s="18"/>
      <c r="K358" s="18" t="str">
        <f>Schulpräsidien!M94</f>
        <v>schulpraesidium@ozgruenau.ch</v>
      </c>
      <c r="L358" s="18" t="str">
        <f>Schulpräsidien!N94</f>
        <v>51</v>
      </c>
      <c r="M358" s="18" t="str">
        <f>Schulpräsidien!O94</f>
        <v>Schulratspräsident OS</v>
      </c>
      <c r="N358" s="18" t="str">
        <f>Schulpräsidien!P94</f>
        <v>071 292 10 40</v>
      </c>
      <c r="O358" s="18" t="str">
        <f>Schulpräsidien!U94</f>
        <v>6.2</v>
      </c>
      <c r="P358" s="18" t="str">
        <f>Schulpräsidien!V94</f>
        <v>1</v>
      </c>
      <c r="Q358" s="18" t="str">
        <f>Schulpräsidien!W94</f>
        <v>St. Gallen</v>
      </c>
      <c r="R358" s="28"/>
      <c r="S358" s="28"/>
      <c r="T358" s="214">
        <v>3</v>
      </c>
      <c r="U358" s="114"/>
      <c r="V358" s="112"/>
      <c r="W358" s="20"/>
      <c r="X358" s="20"/>
      <c r="Y358" s="20" t="s">
        <v>2260</v>
      </c>
    </row>
    <row r="359" spans="1:27" ht="16.5" customHeight="1">
      <c r="A359" s="13" t="str">
        <f>'Schulleitungen Regelschule'!A310</f>
        <v>Wittenbach (PS)</v>
      </c>
      <c r="B359" s="13" t="e">
        <f>'Schulleitungen Regelschule'!#REF!</f>
        <v>#REF!</v>
      </c>
      <c r="C359" s="13" t="e">
        <f>'Schulleitungen Regelschule'!#REF!</f>
        <v>#REF!</v>
      </c>
      <c r="D359" s="13" t="e">
        <f>'Schulleitungen Regelschule'!#REF!</f>
        <v>#REF!</v>
      </c>
      <c r="E359" s="13" t="e">
        <f>'Schulleitungen Regelschule'!#REF!</f>
        <v>#REF!</v>
      </c>
      <c r="F359" s="13" t="str">
        <f>'Schulleitungen Regelschule'!B310</f>
        <v>Frau</v>
      </c>
      <c r="G359" s="13" t="str">
        <f>'Schulleitungen Regelschule'!C310</f>
        <v>Beatrice</v>
      </c>
      <c r="H359" s="13" t="str">
        <f>'Schulleitungen Regelschule'!D310</f>
        <v>Gantner</v>
      </c>
      <c r="I359" s="13" t="e">
        <f>'Schulleitungen Regelschule'!#REF!</f>
        <v>#REF!</v>
      </c>
      <c r="J359" s="13" t="e">
        <f>'Schulleitungen Regelschule'!#REF!</f>
        <v>#REF!</v>
      </c>
      <c r="K359" s="13" t="str">
        <f>'Schulleitungen Regelschule'!I310</f>
        <v>schulleitung.kronbuehlatschule-wittenbach.ch</v>
      </c>
      <c r="L359" s="13" t="str">
        <f>'Schulleitungen Regelschule'!J310</f>
        <v>72</v>
      </c>
      <c r="M359" s="13" t="str">
        <f>'Schulleitungen Regelschule'!K310</f>
        <v>Schulleitung KG/PS</v>
      </c>
      <c r="N359" s="13" t="e">
        <f>'Schulleitungen Regelschule'!#REF!</f>
        <v>#REF!</v>
      </c>
      <c r="O359" s="13" t="e">
        <f>'Schulleitungen Regelschule'!#REF!</f>
        <v>#REF!</v>
      </c>
      <c r="P359" s="13" t="e">
        <f>'Schulleitungen Regelschule'!#REF!</f>
        <v>#REF!</v>
      </c>
      <c r="Q359" s="13" t="str">
        <f>'Schulleitungen Regelschule'!L310</f>
        <v>St. Gallen</v>
      </c>
      <c r="R359" s="25" t="e">
        <f>'Schulleitungen Regelschule'!#REF!</f>
        <v>#REF!</v>
      </c>
      <c r="S359" s="25" t="e">
        <f>'Schulleitungen Regelschule'!#REF!</f>
        <v>#REF!</v>
      </c>
      <c r="T359" s="226">
        <v>5</v>
      </c>
      <c r="U359" s="114"/>
      <c r="V359" s="108"/>
      <c r="W359" s="17" t="s">
        <v>2260</v>
      </c>
      <c r="X359" s="17"/>
      <c r="Y359" s="17"/>
    </row>
    <row r="360" spans="1:27" ht="16.5" customHeight="1">
      <c r="A360" s="13" t="str">
        <f>'Schulleitungen Regelschule'!A312</f>
        <v>Wittenbach (PS)</v>
      </c>
      <c r="B360" s="13" t="e">
        <f>'Schulleitungen Regelschule'!#REF!</f>
        <v>#REF!</v>
      </c>
      <c r="C360" s="13" t="e">
        <f>'Schulleitungen Regelschule'!#REF!</f>
        <v>#REF!</v>
      </c>
      <c r="D360" s="13" t="e">
        <f>'Schulleitungen Regelschule'!#REF!</f>
        <v>#REF!</v>
      </c>
      <c r="E360" s="13" t="e">
        <f>'Schulleitungen Regelschule'!#REF!</f>
        <v>#REF!</v>
      </c>
      <c r="F360" s="13" t="str">
        <f>'Schulleitungen Regelschule'!B312</f>
        <v>Frau</v>
      </c>
      <c r="G360" s="13" t="str">
        <f>'Schulleitungen Regelschule'!C312</f>
        <v>Claudia</v>
      </c>
      <c r="H360" s="13" t="str">
        <f>'Schulleitungen Regelschule'!D312</f>
        <v>van Winden</v>
      </c>
      <c r="I360" s="13" t="e">
        <f>'Schulleitungen Regelschule'!#REF!</f>
        <v>#REF!</v>
      </c>
      <c r="J360" s="13" t="e">
        <f>'Schulleitungen Regelschule'!#REF!</f>
        <v>#REF!</v>
      </c>
      <c r="K360" s="13" t="str">
        <f>'Schulleitungen Regelschule'!I312</f>
        <v>schulleitung.sonnenrainatschule-wittenbach.ch</v>
      </c>
      <c r="L360" s="13" t="str">
        <f>'Schulleitungen Regelschule'!J312</f>
        <v>72</v>
      </c>
      <c r="M360" s="13" t="str">
        <f>'Schulleitungen Regelschule'!K312</f>
        <v>Schulleitung KG/PS</v>
      </c>
      <c r="N360" s="13" t="e">
        <f>'Schulleitungen Regelschule'!#REF!</f>
        <v>#REF!</v>
      </c>
      <c r="O360" s="13" t="e">
        <f>'Schulleitungen Regelschule'!#REF!</f>
        <v>#REF!</v>
      </c>
      <c r="P360" s="13" t="e">
        <f>'Schulleitungen Regelschule'!#REF!</f>
        <v>#REF!</v>
      </c>
      <c r="Q360" s="13" t="str">
        <f>'Schulleitungen Regelschule'!L312</f>
        <v>St. Gallen</v>
      </c>
      <c r="R360" s="25" t="e">
        <f>'Schulleitungen Regelschule'!#REF!</f>
        <v>#REF!</v>
      </c>
      <c r="S360" s="25" t="e">
        <f>'Schulleitungen Regelschule'!#REF!</f>
        <v>#REF!</v>
      </c>
      <c r="T360" s="226">
        <v>5</v>
      </c>
      <c r="U360" s="114"/>
      <c r="V360" s="108"/>
      <c r="W360" s="17" t="s">
        <v>2260</v>
      </c>
      <c r="X360" s="17"/>
      <c r="Y360" s="17"/>
    </row>
    <row r="361" spans="1:27" ht="16.5" customHeight="1">
      <c r="A361" s="13" t="str">
        <f>'Schulleitungen Regelschule'!A311</f>
        <v>Wittenbach (PS)</v>
      </c>
      <c r="B361" s="13" t="e">
        <f>'Schulleitungen Regelschule'!#REF!</f>
        <v>#REF!</v>
      </c>
      <c r="C361" s="13" t="e">
        <f>'Schulleitungen Regelschule'!#REF!</f>
        <v>#REF!</v>
      </c>
      <c r="D361" s="13" t="e">
        <f>'Schulleitungen Regelschule'!#REF!</f>
        <v>#REF!</v>
      </c>
      <c r="E361" s="13" t="e">
        <f>'Schulleitungen Regelschule'!#REF!</f>
        <v>#REF!</v>
      </c>
      <c r="F361" s="13" t="str">
        <f>'Schulleitungen Regelschule'!B311</f>
        <v>Frau</v>
      </c>
      <c r="G361" s="13" t="str">
        <f>'Schulleitungen Regelschule'!C311</f>
        <v>Claudia</v>
      </c>
      <c r="H361" s="13" t="str">
        <f>'Schulleitungen Regelschule'!D311</f>
        <v>Frei</v>
      </c>
      <c r="I361" s="13" t="e">
        <f>'Schulleitungen Regelschule'!#REF!</f>
        <v>#REF!</v>
      </c>
      <c r="J361" s="13" t="e">
        <f>'Schulleitungen Regelschule'!#REF!</f>
        <v>#REF!</v>
      </c>
      <c r="K361" s="13" t="str">
        <f>'Schulleitungen Regelschule'!I311</f>
        <v>schulleitung.steigatschule-wittenbach.ch</v>
      </c>
      <c r="L361" s="13" t="str">
        <f>'Schulleitungen Regelschule'!J311</f>
        <v>72</v>
      </c>
      <c r="M361" s="13" t="str">
        <f>'Schulleitungen Regelschule'!K311</f>
        <v>Schulleitung KG/PS</v>
      </c>
      <c r="N361" s="13" t="e">
        <f>'Schulleitungen Regelschule'!#REF!</f>
        <v>#REF!</v>
      </c>
      <c r="O361" s="13" t="e">
        <f>'Schulleitungen Regelschule'!#REF!</f>
        <v>#REF!</v>
      </c>
      <c r="P361" s="13" t="e">
        <f>'Schulleitungen Regelschule'!#REF!</f>
        <v>#REF!</v>
      </c>
      <c r="Q361" s="13" t="str">
        <f>'Schulleitungen Regelschule'!L311</f>
        <v>St. Gallen</v>
      </c>
      <c r="R361" s="25" t="e">
        <f>'Schulleitungen Regelschule'!#REF!</f>
        <v>#REF!</v>
      </c>
      <c r="S361" s="25" t="e">
        <f>'Schulleitungen Regelschule'!#REF!</f>
        <v>#REF!</v>
      </c>
      <c r="T361" s="226">
        <v>5</v>
      </c>
      <c r="U361" s="114"/>
      <c r="V361" s="108"/>
      <c r="W361" s="17" t="s">
        <v>2260</v>
      </c>
      <c r="X361" s="17"/>
      <c r="Y361" s="17"/>
    </row>
    <row r="362" spans="1:27" ht="16.5" customHeight="1">
      <c r="A362" s="364" t="str">
        <f>Schulpräsidien!B97</f>
        <v>Zuzwil (EG)</v>
      </c>
      <c r="B362" s="364" t="str">
        <f>Schulpräsidien!F97</f>
        <v xml:space="preserve">Gemeinde Zuzwil </v>
      </c>
      <c r="C362" s="364" t="str">
        <f>Schulpräsidien!G97</f>
        <v>Unterdorfstrasse 36a</v>
      </c>
      <c r="D362" s="364" t="str">
        <f>Schulpräsidien!I97</f>
        <v>9524</v>
      </c>
      <c r="E362" s="364" t="str">
        <f>Schulpräsidien!J97</f>
        <v>Zuzwil</v>
      </c>
      <c r="F362" s="364" t="str">
        <f>Schulpräsidien!C97</f>
        <v>Herr</v>
      </c>
      <c r="G362" s="364" t="str">
        <f>Schulpräsidien!D97</f>
        <v>Clemens</v>
      </c>
      <c r="H362" s="364" t="str">
        <f>Schulpräsidien!E97</f>
        <v>Meisterhans</v>
      </c>
      <c r="I362" s="364"/>
      <c r="J362" s="364"/>
      <c r="K362" s="365" t="str">
        <f>Schulpräsidien!M97</f>
        <v>clemens.meisterhans@zuzwil.ch</v>
      </c>
      <c r="L362" s="365" t="str">
        <f>Schulpräsidien!N97</f>
        <v>53</v>
      </c>
      <c r="M362" s="365" t="str">
        <f>Schulpräsidien!O97</f>
        <v>Schulratspräsident Gmde</v>
      </c>
      <c r="N362" s="365">
        <f>Schulpräsidien!P97</f>
        <v>0</v>
      </c>
      <c r="O362" s="365" t="str">
        <f>Schulpräsidien!U97</f>
        <v>86</v>
      </c>
      <c r="P362" s="365" t="str">
        <f>Schulpräsidien!V97</f>
        <v>8</v>
      </c>
      <c r="Q362" s="365" t="str">
        <f>Schulpräsidien!W97</f>
        <v>Wil</v>
      </c>
      <c r="R362" s="366"/>
      <c r="S362" s="366"/>
      <c r="T362" s="367" t="s">
        <v>140</v>
      </c>
      <c r="U362" s="209"/>
      <c r="V362" s="225"/>
      <c r="W362" s="369"/>
      <c r="X362" s="369"/>
      <c r="Y362" s="369" t="s">
        <v>2260</v>
      </c>
    </row>
    <row r="363" spans="1:27" ht="16.5" customHeight="1">
      <c r="A363" s="74" t="str">
        <f>'Schulleitungen Regelschule'!A315</f>
        <v>Zuzwil</v>
      </c>
      <c r="B363" s="74" t="e">
        <f>'Schulleitungen Regelschule'!#REF!</f>
        <v>#REF!</v>
      </c>
      <c r="C363" s="74" t="e">
        <f>'Schulleitungen Regelschule'!#REF!</f>
        <v>#REF!</v>
      </c>
      <c r="D363" s="74" t="e">
        <f>'Schulleitungen Regelschule'!#REF!</f>
        <v>#REF!</v>
      </c>
      <c r="E363" s="74" t="e">
        <f>'Schulleitungen Regelschule'!#REF!</f>
        <v>#REF!</v>
      </c>
      <c r="F363" s="74" t="str">
        <f>'Schulleitungen Regelschule'!B315</f>
        <v>Herr</v>
      </c>
      <c r="G363" s="74" t="str">
        <f>'Schulleitungen Regelschule'!C315</f>
        <v>Claude</v>
      </c>
      <c r="H363" s="74" t="str">
        <f>'Schulleitungen Regelschule'!D315</f>
        <v>Angehrn</v>
      </c>
      <c r="I363" s="74" t="e">
        <f>'Schulleitungen Regelschule'!#REF!</f>
        <v>#REF!</v>
      </c>
      <c r="J363" s="74" t="e">
        <f>'Schulleitungen Regelschule'!#REF!</f>
        <v>#REF!</v>
      </c>
      <c r="K363" s="74" t="str">
        <f>'Schulleitungen Regelschule'!I315</f>
        <v>Claude.Angehrnatzuzwil.ch</v>
      </c>
      <c r="L363" s="74" t="str">
        <f>'Schulleitungen Regelschule'!J315</f>
        <v>71</v>
      </c>
      <c r="M363" s="74" t="str">
        <f>'Schulleitungen Regelschule'!K315</f>
        <v>Schulleitung PS</v>
      </c>
      <c r="N363" s="74" t="e">
        <f>'Schulleitungen Regelschule'!#REF!</f>
        <v>#REF!</v>
      </c>
      <c r="O363" s="74" t="e">
        <f>'Schulleitungen Regelschule'!#REF!</f>
        <v>#REF!</v>
      </c>
      <c r="P363" s="74" t="e">
        <f>'Schulleitungen Regelschule'!#REF!</f>
        <v>#REF!</v>
      </c>
      <c r="Q363" s="74" t="str">
        <f>'Schulleitungen Regelschule'!L315</f>
        <v>Wil</v>
      </c>
      <c r="R363" s="75" t="e">
        <f>'Schulleitungen Regelschule'!#REF!</f>
        <v>#REF!</v>
      </c>
      <c r="S363" s="75" t="e">
        <f>'Schulleitungen Regelschule'!#REF!</f>
        <v>#REF!</v>
      </c>
      <c r="T363" s="368">
        <v>10</v>
      </c>
      <c r="U363" s="224"/>
      <c r="V363" s="77"/>
      <c r="W363" s="78" t="s">
        <v>2260</v>
      </c>
      <c r="X363" s="78"/>
      <c r="Y363" s="78"/>
    </row>
    <row r="364" spans="1:27" ht="16.5" customHeight="1">
      <c r="A364" s="74"/>
      <c r="B364" s="74" t="s">
        <v>2279</v>
      </c>
      <c r="C364" s="74"/>
      <c r="D364" s="74"/>
      <c r="E364" s="74"/>
      <c r="F364" s="74"/>
      <c r="G364" s="74"/>
      <c r="H364" s="74"/>
      <c r="I364" s="74"/>
      <c r="J364" s="74"/>
      <c r="K364" s="74" t="s">
        <v>2279</v>
      </c>
      <c r="L364" s="74"/>
      <c r="M364" s="74"/>
      <c r="N364" s="74"/>
      <c r="O364" s="74"/>
      <c r="P364" s="74"/>
      <c r="Q364" s="74"/>
      <c r="R364" s="75"/>
      <c r="S364" s="75"/>
      <c r="T364" s="75"/>
      <c r="U364" s="210"/>
      <c r="V364" s="77"/>
      <c r="W364" s="78"/>
      <c r="X364" s="78"/>
      <c r="Y364" s="78"/>
    </row>
    <row r="365" spans="1:27" ht="16.5" customHeight="1">
      <c r="B365" s="74" t="s">
        <v>2279</v>
      </c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5"/>
      <c r="S365" s="75"/>
      <c r="T365" s="75"/>
      <c r="U365" s="210"/>
    </row>
    <row r="366" spans="1:27" ht="16.5" customHeight="1">
      <c r="A366" s="340"/>
      <c r="B366" s="74" t="s">
        <v>2281</v>
      </c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5"/>
      <c r="S366" s="75"/>
      <c r="T366" s="75">
        <f>SUM(T3:T365)</f>
        <v>4056</v>
      </c>
      <c r="U366" s="210"/>
      <c r="V366" s="77"/>
      <c r="W366" s="78"/>
      <c r="X366" s="78"/>
      <c r="Y366" s="78"/>
    </row>
    <row r="367" spans="1:27" ht="16.5" customHeight="1">
      <c r="A367" s="21"/>
      <c r="B367" s="14" t="s">
        <v>2274</v>
      </c>
      <c r="U367" s="210"/>
      <c r="V367" s="357"/>
    </row>
    <row r="368" spans="1:27" ht="16.5" customHeight="1">
      <c r="A368" s="343"/>
      <c r="B368" s="74" t="s">
        <v>3588</v>
      </c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5"/>
      <c r="S368" s="75"/>
      <c r="T368" s="76"/>
      <c r="U368" s="210"/>
      <c r="V368" s="77"/>
      <c r="W368" s="78"/>
      <c r="X368" s="78"/>
      <c r="Y368" s="78"/>
    </row>
    <row r="369" spans="15:30" ht="16.5" customHeight="1">
      <c r="U369" s="210"/>
    </row>
    <row r="370" spans="15:30" ht="16.5" customHeight="1">
      <c r="U370" s="210"/>
    </row>
    <row r="371" spans="15:30" ht="16.5" customHeight="1">
      <c r="U371" s="210"/>
    </row>
    <row r="372" spans="15:30" ht="16.5" customHeight="1">
      <c r="U372" s="210"/>
      <c r="AD372" s="23" t="s">
        <v>2279</v>
      </c>
    </row>
    <row r="373" spans="15:30" ht="16.5" customHeight="1">
      <c r="U373" s="210"/>
    </row>
    <row r="374" spans="15:30" ht="16.5" customHeight="1">
      <c r="U374" s="210"/>
    </row>
    <row r="375" spans="15:30" ht="16.5" customHeight="1">
      <c r="O375" s="14" t="s">
        <v>2279</v>
      </c>
      <c r="U375" s="210"/>
    </row>
    <row r="376" spans="15:30" ht="16.5" customHeight="1">
      <c r="U376" s="210"/>
      <c r="W376" s="16" t="s">
        <v>2279</v>
      </c>
    </row>
    <row r="377" spans="15:30" ht="16.5" customHeight="1">
      <c r="U377" s="210"/>
    </row>
    <row r="378" spans="15:30" ht="16.5" customHeight="1">
      <c r="U378" s="210"/>
    </row>
    <row r="379" spans="15:30" ht="16.5" customHeight="1">
      <c r="U379" s="210"/>
    </row>
    <row r="380" spans="15:30" ht="16.5" customHeight="1">
      <c r="U380" s="210"/>
    </row>
    <row r="381" spans="15:30" ht="16.5" customHeight="1">
      <c r="U381" s="210"/>
    </row>
    <row r="382" spans="15:30" ht="16.5" customHeight="1">
      <c r="U382" s="210"/>
    </row>
    <row r="383" spans="15:30" ht="16.5" customHeight="1">
      <c r="U383" s="210"/>
    </row>
    <row r="384" spans="15:30" ht="16.5" customHeight="1">
      <c r="U384" s="210"/>
    </row>
    <row r="385" spans="21:21" ht="16.5" customHeight="1">
      <c r="U385" s="210"/>
    </row>
    <row r="386" spans="21:21" ht="16.5" customHeight="1">
      <c r="U386" s="210"/>
    </row>
    <row r="387" spans="21:21" ht="16.5" customHeight="1">
      <c r="U387" s="210"/>
    </row>
    <row r="388" spans="21:21" ht="16.5" customHeight="1">
      <c r="U388" s="210"/>
    </row>
    <row r="389" spans="21:21" ht="16.5" customHeight="1">
      <c r="U389" s="210"/>
    </row>
    <row r="390" spans="21:21" ht="16.5" customHeight="1">
      <c r="U390" s="210"/>
    </row>
    <row r="391" spans="21:21" ht="16.5" customHeight="1">
      <c r="U391" s="210"/>
    </row>
    <row r="392" spans="21:21" ht="16.5" customHeight="1">
      <c r="U392" s="210"/>
    </row>
    <row r="393" spans="21:21" ht="16.5" customHeight="1">
      <c r="U393" s="210"/>
    </row>
    <row r="394" spans="21:21" ht="16.5" customHeight="1">
      <c r="U394" s="210"/>
    </row>
    <row r="395" spans="21:21" ht="16.5" customHeight="1">
      <c r="U395" s="210"/>
    </row>
    <row r="396" spans="21:21" ht="16.5" customHeight="1">
      <c r="U396" s="210"/>
    </row>
    <row r="397" spans="21:21" ht="16.5" customHeight="1">
      <c r="U397" s="210"/>
    </row>
    <row r="398" spans="21:21" ht="16.5" customHeight="1">
      <c r="U398" s="210"/>
    </row>
    <row r="399" spans="21:21" ht="16.5" customHeight="1">
      <c r="U399" s="210"/>
    </row>
    <row r="400" spans="21:21" ht="16.5" customHeight="1">
      <c r="U400" s="210"/>
    </row>
    <row r="401" spans="21:21" ht="16.5" customHeight="1">
      <c r="U401" s="210"/>
    </row>
    <row r="402" spans="21:21" ht="16.5" customHeight="1">
      <c r="U402" s="210"/>
    </row>
    <row r="403" spans="21:21" ht="16.5" customHeight="1">
      <c r="U403" s="210"/>
    </row>
    <row r="404" spans="21:21" ht="16.5" customHeight="1">
      <c r="U404" s="210"/>
    </row>
    <row r="405" spans="21:21" ht="16.5" customHeight="1">
      <c r="U405" s="210"/>
    </row>
    <row r="406" spans="21:21" ht="16.5" customHeight="1">
      <c r="U406" s="210"/>
    </row>
    <row r="407" spans="21:21" ht="16.5" customHeight="1">
      <c r="U407" s="210"/>
    </row>
    <row r="408" spans="21:21" ht="16.5" customHeight="1">
      <c r="U408" s="210"/>
    </row>
    <row r="409" spans="21:21" ht="16.5" customHeight="1">
      <c r="U409" s="210"/>
    </row>
    <row r="410" spans="21:21" ht="16.5" customHeight="1">
      <c r="U410" s="210"/>
    </row>
    <row r="411" spans="21:21" ht="16.5" customHeight="1">
      <c r="U411" s="210"/>
    </row>
    <row r="412" spans="21:21" ht="16.5" customHeight="1">
      <c r="U412" s="210"/>
    </row>
    <row r="413" spans="21:21" ht="16.5" customHeight="1">
      <c r="U413" s="210"/>
    </row>
    <row r="414" spans="21:21" ht="16.5" customHeight="1">
      <c r="U414" s="210"/>
    </row>
    <row r="415" spans="21:21" ht="16.5" customHeight="1">
      <c r="U415" s="210"/>
    </row>
    <row r="416" spans="21:21" ht="16.5" customHeight="1">
      <c r="U416" s="210"/>
    </row>
    <row r="417" spans="21:21" ht="16.5" customHeight="1">
      <c r="U417" s="210"/>
    </row>
    <row r="418" spans="21:21" ht="16.5" customHeight="1">
      <c r="U418" s="210"/>
    </row>
    <row r="419" spans="21:21" ht="16.5" customHeight="1">
      <c r="U419" s="210"/>
    </row>
    <row r="420" spans="21:21" ht="16.5" customHeight="1">
      <c r="U420" s="210"/>
    </row>
    <row r="421" spans="21:21" ht="16.5" customHeight="1">
      <c r="U421" s="210"/>
    </row>
    <row r="422" spans="21:21" ht="16.5" customHeight="1">
      <c r="U422" s="210"/>
    </row>
    <row r="423" spans="21:21" ht="16.5" customHeight="1">
      <c r="U423" s="210"/>
    </row>
    <row r="424" spans="21:21" ht="16.5" customHeight="1">
      <c r="U424" s="210"/>
    </row>
    <row r="425" spans="21:21" ht="16.5" customHeight="1">
      <c r="U425" s="210"/>
    </row>
    <row r="426" spans="21:21" ht="16.5" customHeight="1">
      <c r="U426" s="210"/>
    </row>
    <row r="427" spans="21:21" ht="16.5" customHeight="1">
      <c r="U427" s="210"/>
    </row>
    <row r="428" spans="21:21" ht="16.5" customHeight="1">
      <c r="U428" s="210"/>
    </row>
    <row r="429" spans="21:21" ht="16.5" customHeight="1">
      <c r="U429" s="210"/>
    </row>
    <row r="430" spans="21:21" ht="16.5" customHeight="1">
      <c r="U430" s="210"/>
    </row>
    <row r="431" spans="21:21" ht="16.5" customHeight="1">
      <c r="U431" s="210"/>
    </row>
    <row r="432" spans="21:21" ht="16.5" customHeight="1">
      <c r="U432" s="210"/>
    </row>
    <row r="433" spans="21:21" ht="16.5" customHeight="1">
      <c r="U433" s="210"/>
    </row>
    <row r="434" spans="21:21" ht="16.5" customHeight="1">
      <c r="U434" s="210"/>
    </row>
    <row r="435" spans="21:21" ht="16.5" customHeight="1">
      <c r="U435" s="210"/>
    </row>
    <row r="436" spans="21:21" ht="16.5" customHeight="1">
      <c r="U436" s="210"/>
    </row>
    <row r="437" spans="21:21" ht="16.5" customHeight="1">
      <c r="U437" s="210"/>
    </row>
    <row r="438" spans="21:21" ht="16.5" customHeight="1">
      <c r="U438" s="210"/>
    </row>
    <row r="439" spans="21:21" ht="16.5" customHeight="1">
      <c r="U439" s="210"/>
    </row>
    <row r="440" spans="21:21" ht="16.5" customHeight="1">
      <c r="U440" s="210"/>
    </row>
    <row r="441" spans="21:21" ht="16.5" customHeight="1">
      <c r="U441" s="210"/>
    </row>
    <row r="442" spans="21:21" ht="16.5" customHeight="1">
      <c r="U442" s="210"/>
    </row>
    <row r="443" spans="21:21" ht="16.5" customHeight="1">
      <c r="U443" s="210"/>
    </row>
    <row r="444" spans="21:21" ht="16.5" customHeight="1">
      <c r="U444" s="210"/>
    </row>
    <row r="445" spans="21:21" ht="16.5" customHeight="1">
      <c r="U445" s="210"/>
    </row>
    <row r="446" spans="21:21" ht="16.5" customHeight="1">
      <c r="U446" s="210"/>
    </row>
    <row r="447" spans="21:21" ht="16.5" customHeight="1">
      <c r="U447" s="210"/>
    </row>
    <row r="448" spans="21:21" ht="16.5" customHeight="1">
      <c r="U448" s="210"/>
    </row>
    <row r="449" spans="21:21" ht="16.5" customHeight="1">
      <c r="U449" s="210"/>
    </row>
    <row r="450" spans="21:21" ht="16.5" customHeight="1">
      <c r="U450" s="210"/>
    </row>
    <row r="451" spans="21:21" ht="16.5" customHeight="1">
      <c r="U451" s="210"/>
    </row>
    <row r="452" spans="21:21" ht="16.5" customHeight="1">
      <c r="U452" s="210"/>
    </row>
    <row r="453" spans="21:21" ht="16.5" customHeight="1">
      <c r="U453" s="210"/>
    </row>
    <row r="454" spans="21:21" ht="16.5" customHeight="1">
      <c r="U454" s="210"/>
    </row>
    <row r="455" spans="21:21" ht="16.5" customHeight="1">
      <c r="U455" s="210"/>
    </row>
    <row r="456" spans="21:21" ht="16.5" customHeight="1">
      <c r="U456" s="210"/>
    </row>
    <row r="457" spans="21:21" ht="16.5" customHeight="1">
      <c r="U457" s="210"/>
    </row>
    <row r="458" spans="21:21" ht="16.5" customHeight="1">
      <c r="U458" s="210"/>
    </row>
    <row r="459" spans="21:21" ht="16.5" customHeight="1">
      <c r="U459" s="210"/>
    </row>
    <row r="460" spans="21:21" ht="16.5" customHeight="1">
      <c r="U460" s="210"/>
    </row>
    <row r="461" spans="21:21" ht="16.5" customHeight="1">
      <c r="U461" s="210"/>
    </row>
    <row r="462" spans="21:21" ht="16.5" customHeight="1">
      <c r="U462" s="210"/>
    </row>
    <row r="463" spans="21:21" ht="16.5" customHeight="1">
      <c r="U463" s="210"/>
    </row>
    <row r="464" spans="21:21" ht="16.5" customHeight="1">
      <c r="U464" s="210"/>
    </row>
    <row r="465" spans="21:21" ht="16.5" customHeight="1">
      <c r="U465" s="210"/>
    </row>
    <row r="466" spans="21:21" ht="16.5" customHeight="1">
      <c r="U466" s="210"/>
    </row>
    <row r="467" spans="21:21" ht="16.5" customHeight="1">
      <c r="U467" s="210"/>
    </row>
    <row r="468" spans="21:21" ht="16.5" customHeight="1">
      <c r="U468" s="210"/>
    </row>
    <row r="469" spans="21:21" ht="16.5" customHeight="1">
      <c r="U469" s="210"/>
    </row>
    <row r="470" spans="21:21" ht="16.5" customHeight="1">
      <c r="U470" s="210"/>
    </row>
    <row r="471" spans="21:21" ht="16.5" customHeight="1">
      <c r="U471" s="210"/>
    </row>
    <row r="472" spans="21:21" ht="16.5" customHeight="1">
      <c r="U472" s="210"/>
    </row>
    <row r="473" spans="21:21" ht="16.5" customHeight="1">
      <c r="U473" s="210"/>
    </row>
    <row r="474" spans="21:21" ht="16.5" customHeight="1">
      <c r="U474" s="210"/>
    </row>
    <row r="475" spans="21:21" ht="16.5" customHeight="1">
      <c r="U475" s="210"/>
    </row>
    <row r="476" spans="21:21" ht="16.5" customHeight="1">
      <c r="U476" s="210"/>
    </row>
    <row r="477" spans="21:21" ht="16.5" customHeight="1">
      <c r="U477" s="210"/>
    </row>
    <row r="478" spans="21:21" ht="16.5" customHeight="1">
      <c r="U478" s="210"/>
    </row>
    <row r="479" spans="21:21" ht="16.5" customHeight="1">
      <c r="U479" s="210"/>
    </row>
    <row r="480" spans="21:21" ht="16.5" customHeight="1">
      <c r="U480" s="210"/>
    </row>
    <row r="481" spans="21:21" ht="16.5" customHeight="1">
      <c r="U481" s="210"/>
    </row>
    <row r="482" spans="21:21" ht="16.5" customHeight="1">
      <c r="U482" s="210"/>
    </row>
    <row r="483" spans="21:21" ht="16.5" customHeight="1">
      <c r="U483" s="210"/>
    </row>
    <row r="484" spans="21:21" ht="16.5" customHeight="1">
      <c r="U484" s="210"/>
    </row>
    <row r="485" spans="21:21" ht="16.5" customHeight="1">
      <c r="U485" s="210"/>
    </row>
    <row r="486" spans="21:21" ht="16.5" customHeight="1">
      <c r="U486" s="210"/>
    </row>
    <row r="487" spans="21:21" ht="16.5" customHeight="1">
      <c r="U487" s="210"/>
    </row>
    <row r="488" spans="21:21" ht="16.5" customHeight="1">
      <c r="U488" s="210"/>
    </row>
    <row r="489" spans="21:21" ht="16.5" customHeight="1">
      <c r="U489" s="210"/>
    </row>
    <row r="490" spans="21:21" ht="16.5" customHeight="1">
      <c r="U490" s="210"/>
    </row>
    <row r="491" spans="21:21" ht="16.5" customHeight="1">
      <c r="U491" s="210"/>
    </row>
    <row r="492" spans="21:21" ht="16.5" customHeight="1">
      <c r="U492" s="210"/>
    </row>
    <row r="493" spans="21:21" ht="16.5" customHeight="1">
      <c r="U493" s="210"/>
    </row>
    <row r="494" spans="21:21" ht="16.5" customHeight="1">
      <c r="U494" s="210"/>
    </row>
    <row r="495" spans="21:21" ht="16.5" customHeight="1">
      <c r="U495" s="210"/>
    </row>
    <row r="496" spans="21:21" ht="16.5" customHeight="1">
      <c r="U496" s="210"/>
    </row>
    <row r="497" spans="21:21" ht="16.5" customHeight="1">
      <c r="U497" s="210"/>
    </row>
    <row r="498" spans="21:21" ht="16.5" customHeight="1">
      <c r="U498" s="210"/>
    </row>
    <row r="499" spans="21:21" ht="16.5" customHeight="1">
      <c r="U499" s="210"/>
    </row>
    <row r="500" spans="21:21" ht="16.5" customHeight="1">
      <c r="U500" s="210"/>
    </row>
    <row r="501" spans="21:21" ht="16.5" customHeight="1">
      <c r="U501" s="210"/>
    </row>
    <row r="502" spans="21:21" ht="16.5" customHeight="1">
      <c r="U502" s="210"/>
    </row>
    <row r="503" spans="21:21" ht="16.5" customHeight="1">
      <c r="U503" s="210"/>
    </row>
    <row r="504" spans="21:21" ht="16.5" customHeight="1">
      <c r="U504" s="210"/>
    </row>
    <row r="505" spans="21:21" ht="16.5" customHeight="1">
      <c r="U505" s="210"/>
    </row>
    <row r="506" spans="21:21" ht="16.5" customHeight="1">
      <c r="U506" s="210"/>
    </row>
    <row r="507" spans="21:21" ht="16.5" customHeight="1">
      <c r="U507" s="210"/>
    </row>
    <row r="508" spans="21:21" ht="16.5" customHeight="1">
      <c r="U508" s="210"/>
    </row>
    <row r="509" spans="21:21" ht="16.5" customHeight="1">
      <c r="U509" s="210"/>
    </row>
    <row r="510" spans="21:21" ht="16.5" customHeight="1">
      <c r="U510" s="210"/>
    </row>
    <row r="511" spans="21:21" ht="16.5" customHeight="1">
      <c r="U511" s="210"/>
    </row>
    <row r="512" spans="21:21" ht="16.5" customHeight="1">
      <c r="U512" s="210"/>
    </row>
    <row r="513" spans="21:21" ht="16.5" customHeight="1">
      <c r="U513" s="210"/>
    </row>
    <row r="514" spans="21:21" ht="16.5" customHeight="1">
      <c r="U514" s="210"/>
    </row>
    <row r="515" spans="21:21" ht="16.5" customHeight="1">
      <c r="U515" s="210"/>
    </row>
    <row r="516" spans="21:21" ht="16.5" customHeight="1">
      <c r="U516" s="210"/>
    </row>
    <row r="517" spans="21:21" ht="16.5" customHeight="1">
      <c r="U517" s="210"/>
    </row>
    <row r="518" spans="21:21" ht="16.5" customHeight="1">
      <c r="U518" s="210"/>
    </row>
    <row r="519" spans="21:21" ht="16.5" customHeight="1">
      <c r="U519" s="210"/>
    </row>
    <row r="520" spans="21:21" ht="16.5" customHeight="1">
      <c r="U520" s="210"/>
    </row>
    <row r="521" spans="21:21" ht="16.5" customHeight="1">
      <c r="U521" s="210"/>
    </row>
    <row r="522" spans="21:21" ht="16.5" customHeight="1">
      <c r="U522" s="210"/>
    </row>
    <row r="523" spans="21:21" ht="16.5" customHeight="1">
      <c r="U523" s="210"/>
    </row>
    <row r="524" spans="21:21" ht="16.5" customHeight="1">
      <c r="U524" s="210"/>
    </row>
    <row r="525" spans="21:21" ht="16.5" customHeight="1">
      <c r="U525" s="210"/>
    </row>
    <row r="526" spans="21:21" ht="16.5" customHeight="1">
      <c r="U526" s="210"/>
    </row>
    <row r="527" spans="21:21" ht="16.5" customHeight="1">
      <c r="U527" s="210"/>
    </row>
    <row r="528" spans="21:21" ht="16.5" customHeight="1">
      <c r="U528" s="210"/>
    </row>
    <row r="529" spans="21:21" ht="16.5" customHeight="1">
      <c r="U529" s="210"/>
    </row>
    <row r="530" spans="21:21" ht="16.5" customHeight="1">
      <c r="U530" s="210"/>
    </row>
    <row r="531" spans="21:21" ht="16.5" customHeight="1">
      <c r="U531" s="210"/>
    </row>
    <row r="532" spans="21:21" ht="16.5" customHeight="1">
      <c r="U532" s="210"/>
    </row>
    <row r="533" spans="21:21" ht="16.5" customHeight="1">
      <c r="U533" s="210"/>
    </row>
    <row r="534" spans="21:21" ht="16.5" customHeight="1">
      <c r="U534" s="210"/>
    </row>
    <row r="535" spans="21:21" ht="16.5" customHeight="1">
      <c r="U535" s="210"/>
    </row>
    <row r="536" spans="21:21" ht="16.5" customHeight="1">
      <c r="U536" s="210"/>
    </row>
    <row r="537" spans="21:21" ht="16.5" customHeight="1">
      <c r="U537" s="210"/>
    </row>
    <row r="538" spans="21:21" ht="16.5" customHeight="1">
      <c r="U538" s="210"/>
    </row>
    <row r="539" spans="21:21" ht="16.5" customHeight="1">
      <c r="U539" s="210"/>
    </row>
    <row r="540" spans="21:21" ht="16.5" customHeight="1">
      <c r="U540" s="210"/>
    </row>
    <row r="541" spans="21:21" ht="16.5" customHeight="1">
      <c r="U541" s="210"/>
    </row>
    <row r="542" spans="21:21" ht="16.5" customHeight="1">
      <c r="U542" s="210"/>
    </row>
    <row r="543" spans="21:21" ht="16.5" customHeight="1">
      <c r="U543" s="210"/>
    </row>
    <row r="544" spans="21:21" ht="16.5" customHeight="1">
      <c r="U544" s="210"/>
    </row>
    <row r="545" spans="21:21" ht="16.5" customHeight="1">
      <c r="U545" s="210"/>
    </row>
    <row r="546" spans="21:21" ht="16.5" customHeight="1">
      <c r="U546" s="210"/>
    </row>
    <row r="547" spans="21:21" ht="16.5" customHeight="1">
      <c r="U547" s="210"/>
    </row>
    <row r="548" spans="21:21" ht="16.5" customHeight="1">
      <c r="U548" s="210"/>
    </row>
    <row r="549" spans="21:21" ht="16.5" customHeight="1">
      <c r="U549" s="210"/>
    </row>
    <row r="550" spans="21:21" ht="16.5" customHeight="1">
      <c r="U550" s="210"/>
    </row>
    <row r="551" spans="21:21" ht="16.5" customHeight="1">
      <c r="U551" s="210"/>
    </row>
    <row r="552" spans="21:21" ht="16.5" customHeight="1">
      <c r="U552" s="210"/>
    </row>
    <row r="553" spans="21:21" ht="16.5" customHeight="1">
      <c r="U553" s="210"/>
    </row>
    <row r="554" spans="21:21" ht="16.5" customHeight="1">
      <c r="U554" s="210"/>
    </row>
    <row r="555" spans="21:21" ht="16.5" customHeight="1">
      <c r="U555" s="210"/>
    </row>
    <row r="556" spans="21:21" ht="16.5" customHeight="1">
      <c r="U556" s="210"/>
    </row>
    <row r="557" spans="21:21" ht="16.5" customHeight="1">
      <c r="U557" s="210"/>
    </row>
    <row r="558" spans="21:21" ht="16.5" customHeight="1">
      <c r="U558" s="210"/>
    </row>
    <row r="559" spans="21:21" ht="16.5" customHeight="1">
      <c r="U559" s="210"/>
    </row>
    <row r="560" spans="21:21" ht="16.5" customHeight="1">
      <c r="U560" s="210"/>
    </row>
    <row r="561" spans="21:21" ht="16.5" customHeight="1">
      <c r="U561" s="210"/>
    </row>
    <row r="562" spans="21:21" ht="16.5" customHeight="1">
      <c r="U562" s="210"/>
    </row>
    <row r="563" spans="21:21" ht="16.5" customHeight="1">
      <c r="U563" s="210"/>
    </row>
    <row r="564" spans="21:21" ht="16.5" customHeight="1">
      <c r="U564" s="210"/>
    </row>
    <row r="565" spans="21:21" ht="16.5" customHeight="1">
      <c r="U565" s="210"/>
    </row>
    <row r="566" spans="21:21" ht="16.5" customHeight="1">
      <c r="U566" s="210"/>
    </row>
    <row r="567" spans="21:21" ht="16.5" customHeight="1">
      <c r="U567" s="210"/>
    </row>
    <row r="568" spans="21:21" ht="16.5" customHeight="1">
      <c r="U568" s="210"/>
    </row>
    <row r="569" spans="21:21" ht="16.5" customHeight="1">
      <c r="U569" s="210"/>
    </row>
    <row r="570" spans="21:21" ht="16.5" customHeight="1">
      <c r="U570" s="210"/>
    </row>
    <row r="571" spans="21:21" ht="16.5" customHeight="1">
      <c r="U571" s="210"/>
    </row>
    <row r="572" spans="21:21" ht="16.5" customHeight="1">
      <c r="U572" s="210"/>
    </row>
    <row r="573" spans="21:21" ht="16.5" customHeight="1">
      <c r="U573" s="210"/>
    </row>
    <row r="574" spans="21:21" ht="16.5" customHeight="1">
      <c r="U574" s="210"/>
    </row>
    <row r="575" spans="21:21" ht="16.5" customHeight="1">
      <c r="U575" s="210"/>
    </row>
    <row r="576" spans="21:21" ht="16.5" customHeight="1">
      <c r="U576" s="210"/>
    </row>
    <row r="577" spans="21:21" ht="16.5" customHeight="1">
      <c r="U577" s="210"/>
    </row>
    <row r="578" spans="21:21" ht="16.5" customHeight="1">
      <c r="U578" s="210"/>
    </row>
    <row r="579" spans="21:21" ht="16.5" customHeight="1">
      <c r="U579" s="210"/>
    </row>
    <row r="580" spans="21:21" ht="16.5" customHeight="1">
      <c r="U580" s="210"/>
    </row>
    <row r="581" spans="21:21" ht="16.5" customHeight="1">
      <c r="U581" s="210"/>
    </row>
    <row r="582" spans="21:21" ht="16.5" customHeight="1">
      <c r="U582" s="210"/>
    </row>
    <row r="583" spans="21:21" ht="16.5" customHeight="1">
      <c r="U583" s="210"/>
    </row>
    <row r="584" spans="21:21" ht="16.5" customHeight="1">
      <c r="U584" s="210"/>
    </row>
    <row r="585" spans="21:21" ht="16.5" customHeight="1">
      <c r="U585" s="210"/>
    </row>
    <row r="586" spans="21:21" ht="16.5" customHeight="1">
      <c r="U586" s="210"/>
    </row>
    <row r="587" spans="21:21" ht="16.5" customHeight="1">
      <c r="U587" s="210"/>
    </row>
    <row r="588" spans="21:21" ht="16.5" customHeight="1">
      <c r="U588" s="210"/>
    </row>
    <row r="589" spans="21:21" ht="16.5" customHeight="1">
      <c r="U589" s="210"/>
    </row>
    <row r="590" spans="21:21" ht="16.5" customHeight="1">
      <c r="U590" s="210"/>
    </row>
    <row r="591" spans="21:21" ht="16.5" customHeight="1">
      <c r="U591" s="210"/>
    </row>
    <row r="592" spans="21:21" ht="16.5" customHeight="1">
      <c r="U592" s="210"/>
    </row>
    <row r="593" spans="21:21" ht="16.5" customHeight="1">
      <c r="U593" s="210"/>
    </row>
    <row r="594" spans="21:21" ht="16.5" customHeight="1">
      <c r="U594" s="210"/>
    </row>
    <row r="595" spans="21:21" ht="16.5" customHeight="1">
      <c r="U595" s="210"/>
    </row>
    <row r="596" spans="21:21" ht="16.5" customHeight="1">
      <c r="U596" s="210"/>
    </row>
    <row r="597" spans="21:21" ht="16.5" customHeight="1">
      <c r="U597" s="210"/>
    </row>
    <row r="598" spans="21:21" ht="16.5" customHeight="1">
      <c r="U598" s="210"/>
    </row>
    <row r="599" spans="21:21" ht="16.5" customHeight="1">
      <c r="U599" s="210"/>
    </row>
    <row r="600" spans="21:21" ht="16.5" customHeight="1">
      <c r="U600" s="210"/>
    </row>
    <row r="601" spans="21:21" ht="16.5" customHeight="1">
      <c r="U601" s="210"/>
    </row>
    <row r="602" spans="21:21" ht="16.5" customHeight="1">
      <c r="U602" s="210"/>
    </row>
    <row r="603" spans="21:21" ht="16.5" customHeight="1">
      <c r="U603" s="210"/>
    </row>
    <row r="604" spans="21:21" ht="16.5" customHeight="1">
      <c r="U604" s="210"/>
    </row>
    <row r="605" spans="21:21" ht="16.5" customHeight="1">
      <c r="U605" s="210"/>
    </row>
    <row r="606" spans="21:21" ht="16.5" customHeight="1">
      <c r="U606" s="210"/>
    </row>
    <row r="607" spans="21:21" ht="16.5" customHeight="1">
      <c r="U607" s="210"/>
    </row>
    <row r="608" spans="21:21" ht="16.5" customHeight="1">
      <c r="U608" s="210"/>
    </row>
    <row r="609" spans="21:21" ht="16.5" customHeight="1">
      <c r="U609" s="210"/>
    </row>
    <row r="610" spans="21:21" ht="16.5" customHeight="1">
      <c r="U610" s="210"/>
    </row>
    <row r="611" spans="21:21" ht="16.5" customHeight="1">
      <c r="U611" s="210"/>
    </row>
    <row r="612" spans="21:21" ht="16.5" customHeight="1">
      <c r="U612" s="210"/>
    </row>
    <row r="613" spans="21:21" ht="16.5" customHeight="1">
      <c r="U613" s="210"/>
    </row>
    <row r="614" spans="21:21" ht="16.5" customHeight="1">
      <c r="U614" s="210"/>
    </row>
    <row r="615" spans="21:21" ht="16.5" customHeight="1">
      <c r="U615" s="210"/>
    </row>
    <row r="616" spans="21:21" ht="16.5" customHeight="1">
      <c r="U616" s="210"/>
    </row>
    <row r="617" spans="21:21" ht="16.5" customHeight="1">
      <c r="U617" s="210"/>
    </row>
    <row r="618" spans="21:21" ht="16.5" customHeight="1">
      <c r="U618" s="210"/>
    </row>
    <row r="619" spans="21:21" ht="16.5" customHeight="1">
      <c r="U619" s="210"/>
    </row>
    <row r="620" spans="21:21" ht="16.5" customHeight="1">
      <c r="U620" s="210"/>
    </row>
    <row r="621" spans="21:21" ht="16.5" customHeight="1">
      <c r="U621" s="210"/>
    </row>
    <row r="622" spans="21:21" ht="16.5" customHeight="1">
      <c r="U622" s="210"/>
    </row>
    <row r="623" spans="21:21" ht="16.5" customHeight="1">
      <c r="U623" s="210"/>
    </row>
    <row r="624" spans="21:21" ht="16.5" customHeight="1">
      <c r="U624" s="210"/>
    </row>
    <row r="625" spans="21:21" ht="16.5" customHeight="1">
      <c r="U625" s="210"/>
    </row>
    <row r="626" spans="21:21" ht="16.5" customHeight="1">
      <c r="U626" s="210"/>
    </row>
    <row r="627" spans="21:21" ht="16.5" customHeight="1">
      <c r="U627" s="210"/>
    </row>
    <row r="628" spans="21:21" ht="16.5" customHeight="1">
      <c r="U628" s="210"/>
    </row>
    <row r="629" spans="21:21" ht="16.5" customHeight="1">
      <c r="U629" s="210"/>
    </row>
    <row r="630" spans="21:21" ht="16.5" customHeight="1">
      <c r="U630" s="210"/>
    </row>
    <row r="631" spans="21:21" ht="16.5" customHeight="1">
      <c r="U631" s="210"/>
    </row>
    <row r="632" spans="21:21" ht="16.5" customHeight="1">
      <c r="U632" s="210"/>
    </row>
    <row r="633" spans="21:21" ht="16.5" customHeight="1">
      <c r="U633" s="210"/>
    </row>
    <row r="634" spans="21:21" ht="16.5" customHeight="1">
      <c r="U634" s="210"/>
    </row>
    <row r="635" spans="21:21" ht="16.5" customHeight="1">
      <c r="U635" s="210"/>
    </row>
    <row r="636" spans="21:21" ht="16.5" customHeight="1">
      <c r="U636" s="210"/>
    </row>
    <row r="637" spans="21:21" ht="16.5" customHeight="1">
      <c r="U637" s="210"/>
    </row>
    <row r="638" spans="21:21" ht="16.5" customHeight="1">
      <c r="U638" s="210"/>
    </row>
    <row r="639" spans="21:21" ht="16.5" customHeight="1">
      <c r="U639" s="210"/>
    </row>
    <row r="640" spans="21:21" ht="16.5" customHeight="1">
      <c r="U640" s="210"/>
    </row>
    <row r="641" spans="21:21" ht="16.5" customHeight="1">
      <c r="U641" s="210"/>
    </row>
    <row r="642" spans="21:21" ht="16.5" customHeight="1">
      <c r="U642" s="210"/>
    </row>
    <row r="643" spans="21:21" ht="16.5" customHeight="1">
      <c r="U643" s="210"/>
    </row>
    <row r="644" spans="21:21" ht="16.5" customHeight="1">
      <c r="U644" s="210"/>
    </row>
    <row r="645" spans="21:21" ht="16.5" customHeight="1">
      <c r="U645" s="210"/>
    </row>
    <row r="646" spans="21:21" ht="16.5" customHeight="1">
      <c r="U646" s="210"/>
    </row>
    <row r="647" spans="21:21" ht="16.5" customHeight="1">
      <c r="U647" s="210"/>
    </row>
    <row r="648" spans="21:21" ht="16.5" customHeight="1">
      <c r="U648" s="210"/>
    </row>
    <row r="649" spans="21:21" ht="16.5" customHeight="1">
      <c r="U649" s="210"/>
    </row>
    <row r="650" spans="21:21" ht="16.5" customHeight="1">
      <c r="U650" s="210"/>
    </row>
    <row r="651" spans="21:21" ht="16.5" customHeight="1">
      <c r="U651" s="210"/>
    </row>
    <row r="652" spans="21:21" ht="16.5" customHeight="1">
      <c r="U652" s="210"/>
    </row>
    <row r="653" spans="21:21" ht="16.5" customHeight="1">
      <c r="U653" s="210"/>
    </row>
    <row r="654" spans="21:21" ht="16.5" customHeight="1">
      <c r="U654" s="210"/>
    </row>
    <row r="655" spans="21:21" ht="16.5" customHeight="1">
      <c r="U655" s="210"/>
    </row>
    <row r="656" spans="21:21" ht="16.5" customHeight="1">
      <c r="U656" s="210"/>
    </row>
    <row r="657" spans="21:21" ht="16.5" customHeight="1">
      <c r="U657" s="210"/>
    </row>
    <row r="658" spans="21:21" ht="16.5" customHeight="1">
      <c r="U658" s="210"/>
    </row>
    <row r="659" spans="21:21" ht="16.5" customHeight="1">
      <c r="U659" s="210"/>
    </row>
    <row r="660" spans="21:21" ht="16.5" customHeight="1">
      <c r="U660" s="210"/>
    </row>
    <row r="661" spans="21:21" ht="16.5" customHeight="1">
      <c r="U661" s="210"/>
    </row>
    <row r="662" spans="21:21" ht="16.5" customHeight="1">
      <c r="U662" s="210"/>
    </row>
    <row r="663" spans="21:21" ht="16.5" customHeight="1">
      <c r="U663" s="210"/>
    </row>
    <row r="664" spans="21:21" ht="16.5" customHeight="1">
      <c r="U664" s="210"/>
    </row>
    <row r="665" spans="21:21" ht="16.5" customHeight="1">
      <c r="U665" s="210"/>
    </row>
    <row r="666" spans="21:21" ht="16.5" customHeight="1">
      <c r="U666" s="210"/>
    </row>
    <row r="667" spans="21:21" ht="16.5" customHeight="1">
      <c r="U667" s="210"/>
    </row>
    <row r="668" spans="21:21" ht="16.5" customHeight="1">
      <c r="U668" s="210"/>
    </row>
    <row r="669" spans="21:21" ht="16.5" customHeight="1">
      <c r="U669" s="210"/>
    </row>
    <row r="670" spans="21:21" ht="16.5" customHeight="1">
      <c r="U670" s="210"/>
    </row>
    <row r="671" spans="21:21" ht="16.5" customHeight="1">
      <c r="U671" s="210"/>
    </row>
    <row r="672" spans="21:21" ht="16.5" customHeight="1">
      <c r="U672" s="210"/>
    </row>
    <row r="673" spans="21:21" ht="16.5" customHeight="1">
      <c r="U673" s="210"/>
    </row>
    <row r="674" spans="21:21" ht="16.5" customHeight="1">
      <c r="U674" s="210"/>
    </row>
    <row r="675" spans="21:21" ht="16.5" customHeight="1">
      <c r="U675" s="210"/>
    </row>
    <row r="676" spans="21:21" ht="16.5" customHeight="1">
      <c r="U676" s="210"/>
    </row>
    <row r="677" spans="21:21" ht="16.5" customHeight="1">
      <c r="U677" s="210"/>
    </row>
    <row r="678" spans="21:21" ht="16.5" customHeight="1">
      <c r="U678" s="210"/>
    </row>
    <row r="679" spans="21:21" ht="16.5" customHeight="1">
      <c r="U679" s="210"/>
    </row>
    <row r="680" spans="21:21" ht="16.5" customHeight="1">
      <c r="U680" s="210"/>
    </row>
    <row r="681" spans="21:21" ht="16.5" customHeight="1">
      <c r="U681" s="210"/>
    </row>
    <row r="682" spans="21:21" ht="16.5" customHeight="1">
      <c r="U682" s="210"/>
    </row>
    <row r="683" spans="21:21" ht="16.5" customHeight="1">
      <c r="U683" s="210"/>
    </row>
    <row r="684" spans="21:21" ht="16.5" customHeight="1">
      <c r="U684" s="210"/>
    </row>
    <row r="685" spans="21:21" ht="16.5" customHeight="1">
      <c r="U685" s="210"/>
    </row>
    <row r="686" spans="21:21" ht="16.5" customHeight="1">
      <c r="U686" s="210"/>
    </row>
    <row r="687" spans="21:21" ht="16.5" customHeight="1">
      <c r="U687" s="210"/>
    </row>
    <row r="688" spans="21:21" ht="16.5" customHeight="1">
      <c r="U688" s="210"/>
    </row>
    <row r="689" spans="21:21" ht="16.5" customHeight="1">
      <c r="U689" s="210"/>
    </row>
    <row r="690" spans="21:21" ht="16.5" customHeight="1">
      <c r="U690" s="210"/>
    </row>
    <row r="691" spans="21:21" ht="16.5" customHeight="1">
      <c r="U691" s="210"/>
    </row>
    <row r="692" spans="21:21" ht="16.5" customHeight="1">
      <c r="U692" s="210"/>
    </row>
    <row r="693" spans="21:21" ht="16.5" customHeight="1">
      <c r="U693" s="210"/>
    </row>
    <row r="694" spans="21:21" ht="16.5" customHeight="1">
      <c r="U694" s="210"/>
    </row>
    <row r="695" spans="21:21" ht="16.5" customHeight="1">
      <c r="U695" s="210"/>
    </row>
    <row r="696" spans="21:21" ht="16.5" customHeight="1">
      <c r="U696" s="210"/>
    </row>
    <row r="697" spans="21:21" ht="16.5" customHeight="1">
      <c r="U697" s="210"/>
    </row>
    <row r="698" spans="21:21" ht="16.5" customHeight="1">
      <c r="U698" s="210"/>
    </row>
    <row r="699" spans="21:21" ht="16.5" customHeight="1">
      <c r="U699" s="210"/>
    </row>
    <row r="700" spans="21:21" ht="16.5" customHeight="1">
      <c r="U700" s="210"/>
    </row>
    <row r="701" spans="21:21" ht="16.5" customHeight="1">
      <c r="U701" s="210"/>
    </row>
    <row r="702" spans="21:21" ht="16.5" customHeight="1">
      <c r="U702" s="210"/>
    </row>
    <row r="703" spans="21:21" ht="16.5" customHeight="1">
      <c r="U703" s="210"/>
    </row>
    <row r="704" spans="21:21" ht="16.5" customHeight="1">
      <c r="U704" s="210"/>
    </row>
    <row r="705" spans="21:21" ht="16.5" customHeight="1">
      <c r="U705" s="210"/>
    </row>
    <row r="706" spans="21:21" ht="16.5" customHeight="1">
      <c r="U706" s="210"/>
    </row>
    <row r="707" spans="21:21" ht="16.5" customHeight="1">
      <c r="U707" s="210"/>
    </row>
    <row r="708" spans="21:21" ht="16.5" customHeight="1">
      <c r="U708" s="210"/>
    </row>
    <row r="709" spans="21:21" ht="16.5" customHeight="1">
      <c r="U709" s="210"/>
    </row>
    <row r="710" spans="21:21" ht="16.5" customHeight="1">
      <c r="U710" s="210"/>
    </row>
    <row r="711" spans="21:21" ht="16.5" customHeight="1">
      <c r="U711" s="210"/>
    </row>
    <row r="712" spans="21:21" ht="16.5" customHeight="1">
      <c r="U712" s="210"/>
    </row>
    <row r="713" spans="21:21" ht="16.5" customHeight="1">
      <c r="U713" s="210"/>
    </row>
    <row r="714" spans="21:21" ht="16.5" customHeight="1">
      <c r="U714" s="210"/>
    </row>
    <row r="715" spans="21:21" ht="16.5" customHeight="1">
      <c r="U715" s="210"/>
    </row>
    <row r="716" spans="21:21" ht="16.5" customHeight="1">
      <c r="U716" s="210"/>
    </row>
    <row r="717" spans="21:21" ht="16.5" customHeight="1">
      <c r="U717" s="210"/>
    </row>
    <row r="718" spans="21:21" ht="16.5" customHeight="1">
      <c r="U718" s="210"/>
    </row>
    <row r="719" spans="21:21" ht="16.5" customHeight="1">
      <c r="U719" s="210"/>
    </row>
    <row r="720" spans="21:21" ht="16.5" customHeight="1">
      <c r="U720" s="210"/>
    </row>
    <row r="721" spans="21:21" ht="16.5" customHeight="1">
      <c r="U721" s="210"/>
    </row>
    <row r="722" spans="21:21" ht="16.5" customHeight="1">
      <c r="U722" s="210"/>
    </row>
    <row r="723" spans="21:21" ht="16.5" customHeight="1">
      <c r="U723" s="210"/>
    </row>
    <row r="724" spans="21:21" ht="16.5" customHeight="1">
      <c r="U724" s="210"/>
    </row>
    <row r="725" spans="21:21" ht="16.5" customHeight="1">
      <c r="U725" s="210"/>
    </row>
    <row r="726" spans="21:21" ht="16.5" customHeight="1">
      <c r="U726" s="210"/>
    </row>
    <row r="727" spans="21:21" ht="16.5" customHeight="1">
      <c r="U727" s="210"/>
    </row>
    <row r="728" spans="21:21" ht="16.5" customHeight="1">
      <c r="U728" s="210"/>
    </row>
    <row r="729" spans="21:21" ht="16.5" customHeight="1">
      <c r="U729" s="210"/>
    </row>
    <row r="730" spans="21:21" ht="16.5" customHeight="1">
      <c r="U730" s="210"/>
    </row>
    <row r="731" spans="21:21" ht="16.5" customHeight="1">
      <c r="U731" s="210"/>
    </row>
    <row r="732" spans="21:21" ht="16.5" customHeight="1">
      <c r="U732" s="210"/>
    </row>
    <row r="733" spans="21:21" ht="16.5" customHeight="1">
      <c r="U733" s="210"/>
    </row>
    <row r="734" spans="21:21" ht="16.5" customHeight="1">
      <c r="U734" s="210"/>
    </row>
    <row r="735" spans="21:21" ht="16.5" customHeight="1">
      <c r="U735" s="210"/>
    </row>
    <row r="736" spans="21:21" ht="16.5" customHeight="1">
      <c r="U736" s="210"/>
    </row>
    <row r="737" spans="21:21" ht="16.5" customHeight="1">
      <c r="U737" s="210"/>
    </row>
    <row r="738" spans="21:21" ht="16.5" customHeight="1">
      <c r="U738" s="210"/>
    </row>
    <row r="739" spans="21:21" ht="16.5" customHeight="1">
      <c r="U739" s="210"/>
    </row>
    <row r="740" spans="21:21" ht="16.5" customHeight="1">
      <c r="U740" s="210"/>
    </row>
    <row r="741" spans="21:21" ht="16.5" customHeight="1">
      <c r="U741" s="210"/>
    </row>
    <row r="742" spans="21:21" ht="16.5" customHeight="1">
      <c r="U742" s="210"/>
    </row>
    <row r="743" spans="21:21" ht="16.5" customHeight="1">
      <c r="U743" s="210"/>
    </row>
    <row r="744" spans="21:21" ht="16.5" customHeight="1">
      <c r="U744" s="210"/>
    </row>
    <row r="745" spans="21:21" ht="16.5" customHeight="1">
      <c r="U745" s="210"/>
    </row>
    <row r="746" spans="21:21" ht="16.5" customHeight="1">
      <c r="U746" s="210"/>
    </row>
    <row r="747" spans="21:21" ht="16.5" customHeight="1">
      <c r="U747" s="210"/>
    </row>
    <row r="748" spans="21:21" ht="16.5" customHeight="1">
      <c r="U748" s="210"/>
    </row>
    <row r="749" spans="21:21" ht="16.5" customHeight="1">
      <c r="U749" s="210"/>
    </row>
    <row r="750" spans="21:21" ht="16.5" customHeight="1">
      <c r="U750" s="210"/>
    </row>
    <row r="751" spans="21:21" ht="16.5" customHeight="1">
      <c r="U751" s="210"/>
    </row>
    <row r="752" spans="21:21" ht="16.5" customHeight="1">
      <c r="U752" s="210"/>
    </row>
    <row r="753" spans="21:21" ht="16.5" customHeight="1">
      <c r="U753" s="210"/>
    </row>
    <row r="754" spans="21:21" ht="16.5" customHeight="1">
      <c r="U754" s="210"/>
    </row>
    <row r="755" spans="21:21" ht="16.5" customHeight="1">
      <c r="U755" s="210"/>
    </row>
    <row r="756" spans="21:21" ht="16.5" customHeight="1">
      <c r="U756" s="210"/>
    </row>
    <row r="757" spans="21:21" ht="16.5" customHeight="1">
      <c r="U757" s="210"/>
    </row>
    <row r="758" spans="21:21" ht="16.5" customHeight="1">
      <c r="U758" s="210"/>
    </row>
    <row r="759" spans="21:21" ht="16.5" customHeight="1">
      <c r="U759" s="210"/>
    </row>
    <row r="760" spans="21:21" ht="16.5" customHeight="1">
      <c r="U760" s="210"/>
    </row>
    <row r="761" spans="21:21" ht="16.5" customHeight="1">
      <c r="U761" s="210"/>
    </row>
    <row r="762" spans="21:21" ht="16.5" customHeight="1">
      <c r="U762" s="210"/>
    </row>
    <row r="763" spans="21:21" ht="16.5" customHeight="1">
      <c r="U763" s="210"/>
    </row>
    <row r="764" spans="21:21" ht="16.5" customHeight="1">
      <c r="U764" s="210"/>
    </row>
    <row r="765" spans="21:21" ht="16.5" customHeight="1">
      <c r="U765" s="210"/>
    </row>
    <row r="766" spans="21:21" ht="16.5" customHeight="1">
      <c r="U766" s="210"/>
    </row>
    <row r="767" spans="21:21" ht="16.5" customHeight="1">
      <c r="U767" s="210"/>
    </row>
    <row r="768" spans="21:21" ht="16.5" customHeight="1">
      <c r="U768" s="210"/>
    </row>
    <row r="769" spans="21:21" ht="16.5" customHeight="1">
      <c r="U769" s="210"/>
    </row>
    <row r="770" spans="21:21" ht="16.5" customHeight="1">
      <c r="U770" s="210"/>
    </row>
    <row r="771" spans="21:21" ht="16.5" customHeight="1">
      <c r="U771" s="210"/>
    </row>
    <row r="772" spans="21:21" ht="16.5" customHeight="1">
      <c r="U772" s="210"/>
    </row>
    <row r="773" spans="21:21" ht="16.5" customHeight="1">
      <c r="U773" s="210"/>
    </row>
    <row r="774" spans="21:21" ht="16.5" customHeight="1">
      <c r="U774" s="210"/>
    </row>
    <row r="775" spans="21:21" ht="16.5" customHeight="1">
      <c r="U775" s="210"/>
    </row>
    <row r="776" spans="21:21" ht="16.5" customHeight="1">
      <c r="U776" s="210"/>
    </row>
    <row r="777" spans="21:21" ht="16.5" customHeight="1">
      <c r="U777" s="210"/>
    </row>
    <row r="778" spans="21:21" ht="16.5" customHeight="1">
      <c r="U778" s="210"/>
    </row>
    <row r="779" spans="21:21" ht="16.5" customHeight="1">
      <c r="U779" s="210"/>
    </row>
    <row r="780" spans="21:21" ht="16.5" customHeight="1">
      <c r="U780" s="210"/>
    </row>
    <row r="781" spans="21:21" ht="16.5" customHeight="1">
      <c r="U781" s="210"/>
    </row>
    <row r="782" spans="21:21" ht="16.5" customHeight="1">
      <c r="U782" s="210"/>
    </row>
    <row r="783" spans="21:21" ht="16.5" customHeight="1">
      <c r="U783" s="210"/>
    </row>
    <row r="784" spans="21:21" ht="16.5" customHeight="1">
      <c r="U784" s="210"/>
    </row>
    <row r="785" spans="21:21" ht="16.5" customHeight="1">
      <c r="U785" s="210"/>
    </row>
    <row r="786" spans="21:21" ht="16.5" customHeight="1">
      <c r="U786" s="210"/>
    </row>
    <row r="787" spans="21:21" ht="16.5" customHeight="1">
      <c r="U787" s="210"/>
    </row>
    <row r="788" spans="21:21" ht="16.5" customHeight="1">
      <c r="U788" s="210"/>
    </row>
    <row r="789" spans="21:21" ht="16.5" customHeight="1">
      <c r="U789" s="210"/>
    </row>
    <row r="790" spans="21:21" ht="16.5" customHeight="1">
      <c r="U790" s="210"/>
    </row>
    <row r="791" spans="21:21" ht="16.5" customHeight="1">
      <c r="U791" s="210"/>
    </row>
    <row r="792" spans="21:21" ht="16.5" customHeight="1">
      <c r="U792" s="210"/>
    </row>
    <row r="793" spans="21:21" ht="16.5" customHeight="1">
      <c r="U793" s="210"/>
    </row>
    <row r="794" spans="21:21" ht="16.5" customHeight="1">
      <c r="U794" s="210"/>
    </row>
    <row r="795" spans="21:21" ht="16.5" customHeight="1">
      <c r="U795" s="210"/>
    </row>
    <row r="796" spans="21:21" ht="16.5" customHeight="1">
      <c r="U796" s="210"/>
    </row>
    <row r="797" spans="21:21" ht="16.5" customHeight="1">
      <c r="U797" s="210"/>
    </row>
    <row r="798" spans="21:21" ht="16.5" customHeight="1">
      <c r="U798" s="210"/>
    </row>
    <row r="799" spans="21:21" ht="16.5" customHeight="1">
      <c r="U799" s="210"/>
    </row>
    <row r="800" spans="21:21" ht="16.5" customHeight="1">
      <c r="U800" s="210"/>
    </row>
    <row r="801" spans="21:21" ht="16.5" customHeight="1">
      <c r="U801" s="210"/>
    </row>
    <row r="802" spans="21:21" ht="16.5" customHeight="1">
      <c r="U802" s="210"/>
    </row>
    <row r="803" spans="21:21" ht="16.5" customHeight="1">
      <c r="U803" s="210"/>
    </row>
    <row r="804" spans="21:21" ht="16.5" customHeight="1">
      <c r="U804" s="210"/>
    </row>
    <row r="805" spans="21:21" ht="16.5" customHeight="1">
      <c r="U805" s="210"/>
    </row>
    <row r="806" spans="21:21" ht="16.5" customHeight="1">
      <c r="U806" s="210"/>
    </row>
    <row r="807" spans="21:21" ht="16.5" customHeight="1">
      <c r="U807" s="210"/>
    </row>
    <row r="808" spans="21:21" ht="16.5" customHeight="1">
      <c r="U808" s="210"/>
    </row>
    <row r="809" spans="21:21" ht="16.5" customHeight="1">
      <c r="U809" s="210"/>
    </row>
    <row r="810" spans="21:21" ht="16.5" customHeight="1">
      <c r="U810" s="210"/>
    </row>
    <row r="811" spans="21:21" ht="16.5" customHeight="1">
      <c r="U811" s="210"/>
    </row>
    <row r="812" spans="21:21" ht="16.5" customHeight="1">
      <c r="U812" s="210"/>
    </row>
    <row r="813" spans="21:21" ht="16.5" customHeight="1">
      <c r="U813" s="210"/>
    </row>
    <row r="814" spans="21:21" ht="16.5" customHeight="1">
      <c r="U814" s="210"/>
    </row>
    <row r="815" spans="21:21" ht="16.5" customHeight="1">
      <c r="U815" s="210"/>
    </row>
    <row r="816" spans="21:21" ht="16.5" customHeight="1">
      <c r="U816" s="210"/>
    </row>
    <row r="817" spans="21:21" ht="16.5" customHeight="1">
      <c r="U817" s="210"/>
    </row>
    <row r="818" spans="21:21" ht="16.5" customHeight="1">
      <c r="U818" s="210"/>
    </row>
    <row r="819" spans="21:21" ht="16.5" customHeight="1">
      <c r="U819" s="210"/>
    </row>
    <row r="820" spans="21:21" ht="16.5" customHeight="1">
      <c r="U820" s="210"/>
    </row>
    <row r="821" spans="21:21" ht="16.5" customHeight="1">
      <c r="U821" s="210"/>
    </row>
    <row r="822" spans="21:21" ht="16.5" customHeight="1">
      <c r="U822" s="210"/>
    </row>
    <row r="823" spans="21:21" ht="16.5" customHeight="1">
      <c r="U823" s="210"/>
    </row>
    <row r="824" spans="21:21" ht="16.5" customHeight="1">
      <c r="U824" s="210"/>
    </row>
    <row r="825" spans="21:21" ht="16.5" customHeight="1">
      <c r="U825" s="210"/>
    </row>
    <row r="826" spans="21:21" ht="16.5" customHeight="1">
      <c r="U826" s="210"/>
    </row>
    <row r="827" spans="21:21" ht="16.5" customHeight="1">
      <c r="U827" s="210"/>
    </row>
    <row r="828" spans="21:21" ht="16.5" customHeight="1">
      <c r="U828" s="210"/>
    </row>
    <row r="829" spans="21:21" ht="16.5" customHeight="1">
      <c r="U829" s="210"/>
    </row>
    <row r="830" spans="21:21" ht="16.5" customHeight="1">
      <c r="U830" s="210"/>
    </row>
    <row r="831" spans="21:21" ht="16.5" customHeight="1">
      <c r="U831" s="210"/>
    </row>
    <row r="832" spans="21:21" ht="16.5" customHeight="1">
      <c r="U832" s="210"/>
    </row>
    <row r="833" spans="21:21" ht="16.5" customHeight="1">
      <c r="U833" s="210"/>
    </row>
    <row r="834" spans="21:21" ht="16.5" customHeight="1">
      <c r="U834" s="210"/>
    </row>
    <row r="835" spans="21:21" ht="16.5" customHeight="1">
      <c r="U835" s="210"/>
    </row>
    <row r="836" spans="21:21" ht="16.5" customHeight="1">
      <c r="U836" s="210"/>
    </row>
    <row r="837" spans="21:21" ht="16.5" customHeight="1">
      <c r="U837" s="210"/>
    </row>
    <row r="838" spans="21:21" ht="16.5" customHeight="1">
      <c r="U838" s="210"/>
    </row>
    <row r="839" spans="21:21" ht="16.5" customHeight="1">
      <c r="U839" s="210"/>
    </row>
    <row r="840" spans="21:21" ht="16.5" customHeight="1">
      <c r="U840" s="210"/>
    </row>
    <row r="841" spans="21:21" ht="16.5" customHeight="1">
      <c r="U841" s="210"/>
    </row>
    <row r="842" spans="21:21" ht="16.5" customHeight="1">
      <c r="U842" s="210"/>
    </row>
    <row r="843" spans="21:21" ht="16.5" customHeight="1">
      <c r="U843" s="210"/>
    </row>
    <row r="844" spans="21:21" ht="16.5" customHeight="1">
      <c r="U844" s="210"/>
    </row>
    <row r="845" spans="21:21" ht="16.5" customHeight="1">
      <c r="U845" s="210"/>
    </row>
    <row r="846" spans="21:21" ht="16.5" customHeight="1">
      <c r="U846" s="210"/>
    </row>
    <row r="847" spans="21:21" ht="16.5" customHeight="1">
      <c r="U847" s="210"/>
    </row>
    <row r="848" spans="21:21" ht="16.5" customHeight="1">
      <c r="U848" s="210"/>
    </row>
    <row r="849" spans="21:21" ht="16.5" customHeight="1">
      <c r="U849" s="210"/>
    </row>
    <row r="850" spans="21:21" ht="16.5" customHeight="1">
      <c r="U850" s="210"/>
    </row>
    <row r="851" spans="21:21" ht="16.5" customHeight="1">
      <c r="U851" s="210"/>
    </row>
    <row r="852" spans="21:21" ht="16.5" customHeight="1">
      <c r="U852" s="210"/>
    </row>
    <row r="853" spans="21:21" ht="16.5" customHeight="1">
      <c r="U853" s="210"/>
    </row>
    <row r="854" spans="21:21" ht="16.5" customHeight="1">
      <c r="U854" s="210"/>
    </row>
    <row r="855" spans="21:21" ht="16.5" customHeight="1">
      <c r="U855" s="210"/>
    </row>
    <row r="856" spans="21:21" ht="16.5" customHeight="1">
      <c r="U856" s="210"/>
    </row>
    <row r="857" spans="21:21" ht="16.5" customHeight="1">
      <c r="U857" s="210"/>
    </row>
    <row r="858" spans="21:21" ht="16.5" customHeight="1">
      <c r="U858" s="210"/>
    </row>
    <row r="859" spans="21:21" ht="16.5" customHeight="1">
      <c r="U859" s="210"/>
    </row>
    <row r="860" spans="21:21" ht="16.5" customHeight="1">
      <c r="U860" s="210"/>
    </row>
    <row r="861" spans="21:21" ht="16.5" customHeight="1">
      <c r="U861" s="210"/>
    </row>
    <row r="862" spans="21:21" ht="16.5" customHeight="1">
      <c r="U862" s="210"/>
    </row>
    <row r="863" spans="21:21" ht="16.5" customHeight="1">
      <c r="U863" s="210"/>
    </row>
    <row r="864" spans="21:21" ht="16.5" customHeight="1">
      <c r="U864" s="210"/>
    </row>
    <row r="865" spans="21:21" ht="16.5" customHeight="1">
      <c r="U865" s="210"/>
    </row>
    <row r="866" spans="21:21" ht="16.5" customHeight="1">
      <c r="U866" s="210"/>
    </row>
    <row r="867" spans="21:21" ht="16.5" customHeight="1">
      <c r="U867" s="210"/>
    </row>
    <row r="868" spans="21:21" ht="16.5" customHeight="1">
      <c r="U868" s="210"/>
    </row>
    <row r="869" spans="21:21" ht="16.5" customHeight="1">
      <c r="U869" s="210"/>
    </row>
    <row r="870" spans="21:21" ht="16.5" customHeight="1">
      <c r="U870" s="210"/>
    </row>
    <row r="871" spans="21:21" ht="16.5" customHeight="1">
      <c r="U871" s="210"/>
    </row>
    <row r="872" spans="21:21" ht="16.5" customHeight="1">
      <c r="U872" s="210"/>
    </row>
    <row r="873" spans="21:21" ht="16.5" customHeight="1">
      <c r="U873" s="210"/>
    </row>
    <row r="874" spans="21:21" ht="16.5" customHeight="1">
      <c r="U874" s="210"/>
    </row>
    <row r="875" spans="21:21" ht="16.5" customHeight="1">
      <c r="U875" s="210"/>
    </row>
    <row r="876" spans="21:21" ht="16.5" customHeight="1">
      <c r="U876" s="210"/>
    </row>
    <row r="877" spans="21:21" ht="16.5" customHeight="1">
      <c r="U877" s="210"/>
    </row>
    <row r="878" spans="21:21" ht="16.5" customHeight="1">
      <c r="U878" s="210"/>
    </row>
    <row r="879" spans="21:21" ht="16.5" customHeight="1">
      <c r="U879" s="210"/>
    </row>
    <row r="880" spans="21:21" ht="16.5" customHeight="1">
      <c r="U880" s="210"/>
    </row>
    <row r="881" spans="21:21" ht="16.5" customHeight="1">
      <c r="U881" s="210"/>
    </row>
    <row r="882" spans="21:21" ht="16.5" customHeight="1">
      <c r="U882" s="210"/>
    </row>
    <row r="883" spans="21:21" ht="16.5" customHeight="1">
      <c r="U883" s="210"/>
    </row>
    <row r="884" spans="21:21" ht="16.5" customHeight="1">
      <c r="U884" s="210"/>
    </row>
    <row r="885" spans="21:21" ht="16.5" customHeight="1">
      <c r="U885" s="210"/>
    </row>
    <row r="886" spans="21:21" ht="16.5" customHeight="1">
      <c r="U886" s="210"/>
    </row>
    <row r="887" spans="21:21" ht="16.5" customHeight="1">
      <c r="U887" s="210"/>
    </row>
    <row r="888" spans="21:21" ht="16.5" customHeight="1">
      <c r="U888" s="210"/>
    </row>
    <row r="889" spans="21:21" ht="16.5" customHeight="1">
      <c r="U889" s="210"/>
    </row>
    <row r="890" spans="21:21" ht="16.5" customHeight="1">
      <c r="U890" s="210"/>
    </row>
    <row r="891" spans="21:21" ht="16.5" customHeight="1">
      <c r="U891" s="210"/>
    </row>
    <row r="892" spans="21:21" ht="16.5" customHeight="1">
      <c r="U892" s="210"/>
    </row>
    <row r="893" spans="21:21" ht="16.5" customHeight="1">
      <c r="U893" s="210"/>
    </row>
    <row r="894" spans="21:21" ht="16.5" customHeight="1">
      <c r="U894" s="210"/>
    </row>
    <row r="895" spans="21:21" ht="16.5" customHeight="1">
      <c r="U895" s="210"/>
    </row>
    <row r="896" spans="21:21" ht="16.5" customHeight="1">
      <c r="U896" s="210"/>
    </row>
    <row r="897" spans="21:21" ht="16.5" customHeight="1">
      <c r="U897" s="210"/>
    </row>
    <row r="898" spans="21:21" ht="16.5" customHeight="1">
      <c r="U898" s="210"/>
    </row>
    <row r="899" spans="21:21" ht="16.5" customHeight="1">
      <c r="U899" s="210"/>
    </row>
    <row r="900" spans="21:21" ht="16.5" customHeight="1">
      <c r="U900" s="210"/>
    </row>
    <row r="901" spans="21:21" ht="16.5" customHeight="1">
      <c r="U901" s="210"/>
    </row>
    <row r="902" spans="21:21" ht="16.5" customHeight="1">
      <c r="U902" s="210"/>
    </row>
    <row r="903" spans="21:21" ht="16.5" customHeight="1">
      <c r="U903" s="210"/>
    </row>
    <row r="904" spans="21:21" ht="16.5" customHeight="1">
      <c r="U904" s="210"/>
    </row>
    <row r="905" spans="21:21" ht="16.5" customHeight="1">
      <c r="U905" s="210"/>
    </row>
    <row r="906" spans="21:21" ht="16.5" customHeight="1">
      <c r="U906" s="210"/>
    </row>
    <row r="907" spans="21:21" ht="16.5" customHeight="1">
      <c r="U907" s="210"/>
    </row>
    <row r="908" spans="21:21" ht="16.5" customHeight="1">
      <c r="U908" s="210"/>
    </row>
    <row r="909" spans="21:21" ht="16.5" customHeight="1">
      <c r="U909" s="210"/>
    </row>
    <row r="910" spans="21:21" ht="16.5" customHeight="1">
      <c r="U910" s="210"/>
    </row>
    <row r="911" spans="21:21" ht="16.5" customHeight="1">
      <c r="U911" s="210"/>
    </row>
    <row r="912" spans="21:21" ht="16.5" customHeight="1">
      <c r="U912" s="210"/>
    </row>
    <row r="913" spans="21:21" ht="16.5" customHeight="1">
      <c r="U913" s="210"/>
    </row>
    <row r="914" spans="21:21" ht="16.5" customHeight="1">
      <c r="U914" s="210"/>
    </row>
    <row r="915" spans="21:21" ht="16.5" customHeight="1">
      <c r="U915" s="210"/>
    </row>
    <row r="916" spans="21:21" ht="16.5" customHeight="1">
      <c r="U916" s="210"/>
    </row>
    <row r="917" spans="21:21" ht="16.5" customHeight="1">
      <c r="U917" s="210"/>
    </row>
    <row r="918" spans="21:21" ht="16.5" customHeight="1">
      <c r="U918" s="210"/>
    </row>
    <row r="919" spans="21:21" ht="16.5" customHeight="1">
      <c r="U919" s="210"/>
    </row>
    <row r="920" spans="21:21" ht="16.5" customHeight="1">
      <c r="U920" s="210"/>
    </row>
    <row r="921" spans="21:21" ht="16.5" customHeight="1">
      <c r="U921" s="210"/>
    </row>
    <row r="922" spans="21:21" ht="16.5" customHeight="1">
      <c r="U922" s="210"/>
    </row>
    <row r="923" spans="21:21" ht="16.5" customHeight="1">
      <c r="U923" s="210"/>
    </row>
    <row r="924" spans="21:21" ht="16.5" customHeight="1">
      <c r="U924" s="210"/>
    </row>
    <row r="925" spans="21:21" ht="16.5" customHeight="1">
      <c r="U925" s="210"/>
    </row>
    <row r="926" spans="21:21" ht="16.5" customHeight="1">
      <c r="U926" s="210"/>
    </row>
    <row r="927" spans="21:21" ht="16.5" customHeight="1">
      <c r="U927" s="210"/>
    </row>
    <row r="928" spans="21:21" ht="16.5" customHeight="1">
      <c r="U928" s="210"/>
    </row>
    <row r="929" spans="21:21" ht="16.5" customHeight="1">
      <c r="U929" s="210"/>
    </row>
    <row r="930" spans="21:21" ht="16.5" customHeight="1">
      <c r="U930" s="210"/>
    </row>
    <row r="931" spans="21:21" ht="16.5" customHeight="1">
      <c r="U931" s="210"/>
    </row>
    <row r="932" spans="21:21" ht="16.5" customHeight="1">
      <c r="U932" s="210"/>
    </row>
    <row r="933" spans="21:21" ht="16.5" customHeight="1">
      <c r="U933" s="210"/>
    </row>
    <row r="934" spans="21:21" ht="16.5" customHeight="1">
      <c r="U934" s="210"/>
    </row>
    <row r="935" spans="21:21" ht="16.5" customHeight="1">
      <c r="U935" s="210"/>
    </row>
    <row r="936" spans="21:21" ht="16.5" customHeight="1">
      <c r="U936" s="210"/>
    </row>
    <row r="937" spans="21:21" ht="16.5" customHeight="1">
      <c r="U937" s="210"/>
    </row>
    <row r="938" spans="21:21" ht="16.5" customHeight="1">
      <c r="U938" s="210"/>
    </row>
    <row r="939" spans="21:21" ht="16.5" customHeight="1">
      <c r="U939" s="210"/>
    </row>
    <row r="940" spans="21:21" ht="16.5" customHeight="1">
      <c r="U940" s="210"/>
    </row>
    <row r="941" spans="21:21" ht="16.5" customHeight="1">
      <c r="U941" s="210"/>
    </row>
    <row r="942" spans="21:21" ht="16.5" customHeight="1">
      <c r="U942" s="210"/>
    </row>
    <row r="943" spans="21:21" ht="16.5" customHeight="1">
      <c r="U943" s="210"/>
    </row>
    <row r="944" spans="21:21" ht="16.5" customHeight="1">
      <c r="U944" s="210"/>
    </row>
    <row r="945" spans="21:21" ht="16.5" customHeight="1">
      <c r="U945" s="210"/>
    </row>
    <row r="946" spans="21:21" ht="16.5" customHeight="1">
      <c r="U946" s="210"/>
    </row>
    <row r="947" spans="21:21" ht="16.5" customHeight="1">
      <c r="U947" s="210"/>
    </row>
    <row r="948" spans="21:21" ht="16.5" customHeight="1">
      <c r="U948" s="210"/>
    </row>
    <row r="949" spans="21:21" ht="16.5" customHeight="1">
      <c r="U949" s="210"/>
    </row>
    <row r="950" spans="21:21" ht="16.5" customHeight="1">
      <c r="U950" s="210"/>
    </row>
    <row r="951" spans="21:21" ht="16.5" customHeight="1">
      <c r="U951" s="210"/>
    </row>
    <row r="952" spans="21:21" ht="16.5" customHeight="1">
      <c r="U952" s="210"/>
    </row>
    <row r="953" spans="21:21" ht="16.5" customHeight="1">
      <c r="U953" s="210"/>
    </row>
    <row r="954" spans="21:21" ht="16.5" customHeight="1">
      <c r="U954" s="210"/>
    </row>
    <row r="955" spans="21:21" ht="16.5" customHeight="1">
      <c r="U955" s="210"/>
    </row>
    <row r="956" spans="21:21" ht="16.5" customHeight="1">
      <c r="U956" s="210"/>
    </row>
    <row r="957" spans="21:21" ht="16.5" customHeight="1">
      <c r="U957" s="210"/>
    </row>
    <row r="958" spans="21:21" ht="16.5" customHeight="1">
      <c r="U958" s="210"/>
    </row>
    <row r="959" spans="21:21" ht="16.5" customHeight="1">
      <c r="U959" s="210"/>
    </row>
    <row r="960" spans="21:21" ht="16.5" customHeight="1">
      <c r="U960" s="210"/>
    </row>
    <row r="961" spans="21:21" ht="16.5" customHeight="1">
      <c r="U961" s="210"/>
    </row>
    <row r="962" spans="21:21" ht="16.5" customHeight="1">
      <c r="U962" s="210"/>
    </row>
    <row r="963" spans="21:21" ht="16.5" customHeight="1">
      <c r="U963" s="210"/>
    </row>
    <row r="964" spans="21:21" ht="16.5" customHeight="1">
      <c r="U964" s="210"/>
    </row>
    <row r="965" spans="21:21" ht="16.5" customHeight="1">
      <c r="U965" s="210"/>
    </row>
    <row r="966" spans="21:21" ht="16.5" customHeight="1">
      <c r="U966" s="210"/>
    </row>
    <row r="967" spans="21:21" ht="16.5" customHeight="1">
      <c r="U967" s="210"/>
    </row>
    <row r="968" spans="21:21" ht="16.5" customHeight="1">
      <c r="U968" s="210"/>
    </row>
    <row r="969" spans="21:21" ht="16.5" customHeight="1">
      <c r="U969" s="210"/>
    </row>
    <row r="970" spans="21:21" ht="16.5" customHeight="1">
      <c r="U970" s="210"/>
    </row>
    <row r="971" spans="21:21" ht="16.5" customHeight="1">
      <c r="U971" s="210"/>
    </row>
    <row r="972" spans="21:21" ht="16.5" customHeight="1">
      <c r="U972" s="210"/>
    </row>
    <row r="973" spans="21:21" ht="16.5" customHeight="1">
      <c r="U973" s="210"/>
    </row>
    <row r="974" spans="21:21" ht="16.5" customHeight="1">
      <c r="U974" s="210"/>
    </row>
    <row r="975" spans="21:21" ht="16.5" customHeight="1">
      <c r="U975" s="210"/>
    </row>
    <row r="976" spans="21:21" ht="16.5" customHeight="1">
      <c r="U976" s="210"/>
    </row>
    <row r="977" spans="21:21" ht="16.5" customHeight="1">
      <c r="U977" s="210"/>
    </row>
    <row r="978" spans="21:21" ht="16.5" customHeight="1">
      <c r="U978" s="210"/>
    </row>
    <row r="979" spans="21:21" ht="16.5" customHeight="1">
      <c r="U979" s="210"/>
    </row>
    <row r="980" spans="21:21" ht="16.5" customHeight="1">
      <c r="U980" s="210"/>
    </row>
    <row r="981" spans="21:21" ht="16.5" customHeight="1">
      <c r="U981" s="210"/>
    </row>
    <row r="982" spans="21:21" ht="16.5" customHeight="1">
      <c r="U982" s="210"/>
    </row>
    <row r="983" spans="21:21" ht="16.5" customHeight="1">
      <c r="U983" s="210"/>
    </row>
    <row r="984" spans="21:21" ht="16.5" customHeight="1">
      <c r="U984" s="210"/>
    </row>
    <row r="985" spans="21:21" ht="16.5" customHeight="1">
      <c r="U985" s="210"/>
    </row>
    <row r="986" spans="21:21" ht="16.5" customHeight="1">
      <c r="U986" s="210"/>
    </row>
    <row r="987" spans="21:21" ht="16.5" customHeight="1">
      <c r="U987" s="210"/>
    </row>
    <row r="988" spans="21:21" ht="16.5" customHeight="1">
      <c r="U988" s="210"/>
    </row>
    <row r="989" spans="21:21" ht="16.5" customHeight="1">
      <c r="U989" s="210"/>
    </row>
    <row r="990" spans="21:21" ht="16.5" customHeight="1">
      <c r="U990" s="210"/>
    </row>
    <row r="991" spans="21:21" ht="16.5" customHeight="1">
      <c r="U991" s="210"/>
    </row>
    <row r="992" spans="21:21" ht="16.5" customHeight="1">
      <c r="U992" s="210"/>
    </row>
    <row r="993" spans="21:21" ht="16.5" customHeight="1">
      <c r="U993" s="210"/>
    </row>
    <row r="994" spans="21:21" ht="16.5" customHeight="1">
      <c r="U994" s="210"/>
    </row>
    <row r="995" spans="21:21" ht="16.5" customHeight="1">
      <c r="U995" s="210"/>
    </row>
    <row r="996" spans="21:21" ht="16.5" customHeight="1">
      <c r="U996" s="210"/>
    </row>
    <row r="997" spans="21:21" ht="16.5" customHeight="1">
      <c r="U997" s="210"/>
    </row>
    <row r="998" spans="21:21" ht="16.5" customHeight="1">
      <c r="U998" s="210"/>
    </row>
    <row r="999" spans="21:21" ht="16.5" customHeight="1">
      <c r="U999" s="210"/>
    </row>
    <row r="1000" spans="21:21" ht="16.5" customHeight="1">
      <c r="U1000" s="210"/>
    </row>
    <row r="1001" spans="21:21" ht="16.5" customHeight="1">
      <c r="U1001" s="210"/>
    </row>
    <row r="1002" spans="21:21" ht="16.5" customHeight="1">
      <c r="U1002" s="210"/>
    </row>
    <row r="1003" spans="21:21" ht="16.5" customHeight="1">
      <c r="U1003" s="210"/>
    </row>
    <row r="1004" spans="21:21" ht="16.5" customHeight="1">
      <c r="U1004" s="210"/>
    </row>
    <row r="1005" spans="21:21" ht="16.5" customHeight="1">
      <c r="U1005" s="210"/>
    </row>
    <row r="1006" spans="21:21" ht="16.5" customHeight="1">
      <c r="U1006" s="210"/>
    </row>
    <row r="1007" spans="21:21" ht="16.5" customHeight="1">
      <c r="U1007" s="210"/>
    </row>
    <row r="1008" spans="21:21" ht="16.5" customHeight="1">
      <c r="U1008" s="210"/>
    </row>
    <row r="1009" spans="21:21" ht="16.5" customHeight="1">
      <c r="U1009" s="210"/>
    </row>
    <row r="1010" spans="21:21" ht="16.5" customHeight="1">
      <c r="U1010" s="210"/>
    </row>
    <row r="1011" spans="21:21" ht="16.5" customHeight="1">
      <c r="U1011" s="210"/>
    </row>
    <row r="1012" spans="21:21" ht="16.5" customHeight="1">
      <c r="U1012" s="210"/>
    </row>
    <row r="1013" spans="21:21" ht="16.5" customHeight="1">
      <c r="U1013" s="210"/>
    </row>
    <row r="1014" spans="21:21" ht="16.5" customHeight="1">
      <c r="U1014" s="210"/>
    </row>
    <row r="1015" spans="21:21" ht="16.5" customHeight="1">
      <c r="U1015" s="210"/>
    </row>
    <row r="1016" spans="21:21" ht="16.5" customHeight="1">
      <c r="U1016" s="210"/>
    </row>
    <row r="1017" spans="21:21" ht="16.5" customHeight="1">
      <c r="U1017" s="210"/>
    </row>
    <row r="1018" spans="21:21" ht="16.5" customHeight="1">
      <c r="U1018" s="210"/>
    </row>
    <row r="1019" spans="21:21" ht="16.5" customHeight="1">
      <c r="U1019" s="210"/>
    </row>
    <row r="1020" spans="21:21" ht="16.5" customHeight="1">
      <c r="U1020" s="210"/>
    </row>
    <row r="1021" spans="21:21" ht="16.5" customHeight="1">
      <c r="U1021" s="210"/>
    </row>
    <row r="1022" spans="21:21" ht="16.5" customHeight="1">
      <c r="U1022" s="210"/>
    </row>
    <row r="1023" spans="21:21" ht="16.5" customHeight="1">
      <c r="U1023" s="210"/>
    </row>
    <row r="1024" spans="21:21" ht="16.5" customHeight="1">
      <c r="U1024" s="210"/>
    </row>
    <row r="1025" spans="21:21" ht="16.5" customHeight="1">
      <c r="U1025" s="210"/>
    </row>
    <row r="1026" spans="21:21" ht="16.5" customHeight="1">
      <c r="U1026" s="210"/>
    </row>
    <row r="1027" spans="21:21" ht="16.5" customHeight="1">
      <c r="U1027" s="210"/>
    </row>
    <row r="1028" spans="21:21" ht="16.5" customHeight="1">
      <c r="U1028" s="210"/>
    </row>
    <row r="1029" spans="21:21" ht="16.5" customHeight="1">
      <c r="U1029" s="210"/>
    </row>
    <row r="1030" spans="21:21" ht="16.5" customHeight="1">
      <c r="U1030" s="210"/>
    </row>
    <row r="1031" spans="21:21" ht="16.5" customHeight="1">
      <c r="U1031" s="210"/>
    </row>
    <row r="1032" spans="21:21" ht="16.5" customHeight="1">
      <c r="U1032" s="210"/>
    </row>
    <row r="1033" spans="21:21" ht="16.5" customHeight="1">
      <c r="U1033" s="210"/>
    </row>
    <row r="1034" spans="21:21" ht="16.5" customHeight="1">
      <c r="U1034" s="210"/>
    </row>
    <row r="1035" spans="21:21" ht="16.5" customHeight="1">
      <c r="U1035" s="210"/>
    </row>
    <row r="1036" spans="21:21" ht="16.5" customHeight="1">
      <c r="U1036" s="210"/>
    </row>
    <row r="1037" spans="21:21" ht="16.5" customHeight="1">
      <c r="U1037" s="210"/>
    </row>
    <row r="1038" spans="21:21" ht="16.5" customHeight="1">
      <c r="U1038" s="210"/>
    </row>
    <row r="1039" spans="21:21" ht="16.5" customHeight="1">
      <c r="U1039" s="210"/>
    </row>
    <row r="1040" spans="21:21" ht="16.5" customHeight="1">
      <c r="U1040" s="210"/>
    </row>
    <row r="1041" spans="21:21" ht="16.5" customHeight="1">
      <c r="U1041" s="210"/>
    </row>
    <row r="1042" spans="21:21" ht="16.5" customHeight="1">
      <c r="U1042" s="210"/>
    </row>
    <row r="1043" spans="21:21" ht="16.5" customHeight="1">
      <c r="U1043" s="210"/>
    </row>
    <row r="1044" spans="21:21" ht="16.5" customHeight="1">
      <c r="U1044" s="210"/>
    </row>
    <row r="1045" spans="21:21" ht="16.5" customHeight="1">
      <c r="U1045" s="210"/>
    </row>
    <row r="1046" spans="21:21" ht="16.5" customHeight="1">
      <c r="U1046" s="210"/>
    </row>
    <row r="1047" spans="21:21" ht="16.5" customHeight="1">
      <c r="U1047" s="210"/>
    </row>
    <row r="1048" spans="21:21" ht="16.5" customHeight="1">
      <c r="U1048" s="210"/>
    </row>
    <row r="1049" spans="21:21" ht="16.5" customHeight="1">
      <c r="U1049" s="210"/>
    </row>
    <row r="1050" spans="21:21" ht="16.5" customHeight="1">
      <c r="U1050" s="210"/>
    </row>
    <row r="1051" spans="21:21" ht="16.5" customHeight="1">
      <c r="U1051" s="210"/>
    </row>
    <row r="1052" spans="21:21" ht="16.5" customHeight="1">
      <c r="U1052" s="210"/>
    </row>
    <row r="1053" spans="21:21" ht="16.5" customHeight="1">
      <c r="U1053" s="210"/>
    </row>
    <row r="1054" spans="21:21" ht="16.5" customHeight="1">
      <c r="U1054" s="210"/>
    </row>
    <row r="1055" spans="21:21" ht="16.5" customHeight="1">
      <c r="U1055" s="210"/>
    </row>
    <row r="1056" spans="21:21" ht="16.5" customHeight="1">
      <c r="U1056" s="210"/>
    </row>
    <row r="1057" spans="21:21" ht="16.5" customHeight="1">
      <c r="U1057" s="210"/>
    </row>
    <row r="1058" spans="21:21" ht="16.5" customHeight="1">
      <c r="U1058" s="210"/>
    </row>
    <row r="1059" spans="21:21" ht="16.5" customHeight="1">
      <c r="U1059" s="210"/>
    </row>
    <row r="1060" spans="21:21" ht="16.5" customHeight="1">
      <c r="U1060" s="210"/>
    </row>
    <row r="1061" spans="21:21" ht="16.5" customHeight="1">
      <c r="U1061" s="210"/>
    </row>
    <row r="1062" spans="21:21" ht="16.5" customHeight="1">
      <c r="U1062" s="210"/>
    </row>
    <row r="1063" spans="21:21" ht="16.5" customHeight="1">
      <c r="U1063" s="210"/>
    </row>
    <row r="1064" spans="21:21" ht="16.5" customHeight="1">
      <c r="U1064" s="210"/>
    </row>
    <row r="1065" spans="21:21" ht="16.5" customHeight="1">
      <c r="U1065" s="210"/>
    </row>
    <row r="1066" spans="21:21" ht="16.5" customHeight="1">
      <c r="U1066" s="210"/>
    </row>
    <row r="1067" spans="21:21" ht="16.5" customHeight="1">
      <c r="U1067" s="210"/>
    </row>
    <row r="1068" spans="21:21" ht="16.5" customHeight="1">
      <c r="U1068" s="210"/>
    </row>
    <row r="1069" spans="21:21" ht="16.5" customHeight="1">
      <c r="U1069" s="210"/>
    </row>
    <row r="1070" spans="21:21" ht="16.5" customHeight="1">
      <c r="U1070" s="210"/>
    </row>
    <row r="1071" spans="21:21" ht="16.5" customHeight="1">
      <c r="U1071" s="210"/>
    </row>
    <row r="1072" spans="21:21" ht="16.5" customHeight="1">
      <c r="U1072" s="210"/>
    </row>
    <row r="1073" spans="21:21" ht="16.5" customHeight="1">
      <c r="U1073" s="210"/>
    </row>
    <row r="1074" spans="21:21" ht="16.5" customHeight="1">
      <c r="U1074" s="210"/>
    </row>
    <row r="1075" spans="21:21" ht="16.5" customHeight="1">
      <c r="U1075" s="210"/>
    </row>
    <row r="1076" spans="21:21" ht="16.5" customHeight="1">
      <c r="U1076" s="210"/>
    </row>
    <row r="1077" spans="21:21" ht="16.5" customHeight="1">
      <c r="U1077" s="210"/>
    </row>
    <row r="1078" spans="21:21" ht="16.5" customHeight="1">
      <c r="U1078" s="210"/>
    </row>
    <row r="1079" spans="21:21" ht="16.5" customHeight="1">
      <c r="U1079" s="210"/>
    </row>
    <row r="1080" spans="21:21" ht="16.5" customHeight="1">
      <c r="U1080" s="210"/>
    </row>
    <row r="1081" spans="21:21" ht="16.5" customHeight="1">
      <c r="U1081" s="210"/>
    </row>
    <row r="1082" spans="21:21" ht="16.5" customHeight="1">
      <c r="U1082" s="210"/>
    </row>
    <row r="1083" spans="21:21" ht="16.5" customHeight="1">
      <c r="U1083" s="210"/>
    </row>
    <row r="1084" spans="21:21" ht="16.5" customHeight="1">
      <c r="U1084" s="210"/>
    </row>
    <row r="1085" spans="21:21" ht="16.5" customHeight="1">
      <c r="U1085" s="210"/>
    </row>
    <row r="1086" spans="21:21" ht="16.5" customHeight="1">
      <c r="U1086" s="210"/>
    </row>
    <row r="1087" spans="21:21" ht="16.5" customHeight="1">
      <c r="U1087" s="210"/>
    </row>
    <row r="1088" spans="21:21" ht="16.5" customHeight="1">
      <c r="U1088" s="210"/>
    </row>
    <row r="1089" spans="21:21" ht="16.5" customHeight="1">
      <c r="U1089" s="210"/>
    </row>
    <row r="1090" spans="21:21" ht="16.5" customHeight="1">
      <c r="U1090" s="210"/>
    </row>
    <row r="1091" spans="21:21" ht="16.5" customHeight="1">
      <c r="U1091" s="210"/>
    </row>
    <row r="1092" spans="21:21" ht="16.5" customHeight="1">
      <c r="U1092" s="210"/>
    </row>
    <row r="1093" spans="21:21" ht="16.5" customHeight="1">
      <c r="U1093" s="210"/>
    </row>
    <row r="1094" spans="21:21" ht="16.5" customHeight="1">
      <c r="U1094" s="210"/>
    </row>
    <row r="1095" spans="21:21" ht="16.5" customHeight="1">
      <c r="U1095" s="210"/>
    </row>
    <row r="1096" spans="21:21" ht="16.5" customHeight="1">
      <c r="U1096" s="210"/>
    </row>
    <row r="1097" spans="21:21" ht="16.5" customHeight="1">
      <c r="U1097" s="210"/>
    </row>
    <row r="1098" spans="21:21" ht="16.5" customHeight="1">
      <c r="U1098" s="210"/>
    </row>
    <row r="1099" spans="21:21" ht="16.5" customHeight="1">
      <c r="U1099" s="210"/>
    </row>
    <row r="1100" spans="21:21" ht="16.5" customHeight="1">
      <c r="U1100" s="210"/>
    </row>
    <row r="1101" spans="21:21" ht="16.5" customHeight="1">
      <c r="U1101" s="210"/>
    </row>
    <row r="1102" spans="21:21" ht="16.5" customHeight="1">
      <c r="U1102" s="210"/>
    </row>
    <row r="1103" spans="21:21" ht="16.5" customHeight="1">
      <c r="U1103" s="210"/>
    </row>
    <row r="1104" spans="21:21" ht="16.5" customHeight="1">
      <c r="U1104" s="210"/>
    </row>
    <row r="1105" spans="21:21" ht="16.5" customHeight="1">
      <c r="U1105" s="210"/>
    </row>
    <row r="1106" spans="21:21" ht="16.5" customHeight="1">
      <c r="U1106" s="210"/>
    </row>
    <row r="1107" spans="21:21" ht="16.5" customHeight="1">
      <c r="U1107" s="210"/>
    </row>
    <row r="1108" spans="21:21" ht="16.5" customHeight="1">
      <c r="U1108" s="210"/>
    </row>
    <row r="1109" spans="21:21" ht="16.5" customHeight="1">
      <c r="U1109" s="210"/>
    </row>
    <row r="1110" spans="21:21" ht="16.5" customHeight="1">
      <c r="U1110" s="210"/>
    </row>
    <row r="1111" spans="21:21" ht="16.5" customHeight="1">
      <c r="U1111" s="210"/>
    </row>
    <row r="1112" spans="21:21" ht="16.5" customHeight="1">
      <c r="U1112" s="210"/>
    </row>
    <row r="1113" spans="21:21" ht="16.5" customHeight="1">
      <c r="U1113" s="210"/>
    </row>
    <row r="1114" spans="21:21" ht="16.5" customHeight="1">
      <c r="U1114" s="210"/>
    </row>
    <row r="1115" spans="21:21" ht="16.5" customHeight="1">
      <c r="U1115" s="210"/>
    </row>
    <row r="1116" spans="21:21" ht="16.5" customHeight="1">
      <c r="U1116" s="210"/>
    </row>
    <row r="1117" spans="21:21" ht="16.5" customHeight="1">
      <c r="U1117" s="210"/>
    </row>
    <row r="1118" spans="21:21" ht="16.5" customHeight="1">
      <c r="U1118" s="210"/>
    </row>
    <row r="1119" spans="21:21" ht="16.5" customHeight="1">
      <c r="U1119" s="210"/>
    </row>
    <row r="1120" spans="21:21" ht="16.5" customHeight="1">
      <c r="U1120" s="210"/>
    </row>
    <row r="1121" spans="21:21" ht="16.5" customHeight="1">
      <c r="U1121" s="210"/>
    </row>
    <row r="1122" spans="21:21" ht="16.5" customHeight="1">
      <c r="U1122" s="210"/>
    </row>
    <row r="1123" spans="21:21" ht="16.5" customHeight="1">
      <c r="U1123" s="210"/>
    </row>
    <row r="1124" spans="21:21" ht="16.5" customHeight="1">
      <c r="U1124" s="210"/>
    </row>
    <row r="1125" spans="21:21" ht="16.5" customHeight="1">
      <c r="U1125" s="210"/>
    </row>
    <row r="1126" spans="21:21" ht="16.5" customHeight="1">
      <c r="U1126" s="210"/>
    </row>
    <row r="1127" spans="21:21" ht="16.5" customHeight="1">
      <c r="U1127" s="210"/>
    </row>
    <row r="1128" spans="21:21" ht="16.5" customHeight="1">
      <c r="U1128" s="210"/>
    </row>
    <row r="1129" spans="21:21" ht="16.5" customHeight="1">
      <c r="U1129" s="210"/>
    </row>
    <row r="1130" spans="21:21" ht="16.5" customHeight="1">
      <c r="U1130" s="210"/>
    </row>
    <row r="1131" spans="21:21" ht="16.5" customHeight="1">
      <c r="U1131" s="210"/>
    </row>
    <row r="1132" spans="21:21" ht="16.5" customHeight="1">
      <c r="U1132" s="210"/>
    </row>
    <row r="1133" spans="21:21" ht="16.5" customHeight="1">
      <c r="U1133" s="210"/>
    </row>
    <row r="1134" spans="21:21" ht="16.5" customHeight="1">
      <c r="U1134" s="210"/>
    </row>
    <row r="1135" spans="21:21" ht="16.5" customHeight="1">
      <c r="U1135" s="210"/>
    </row>
    <row r="1136" spans="21:21" ht="16.5" customHeight="1">
      <c r="U1136" s="210"/>
    </row>
    <row r="1137" spans="21:21" ht="16.5" customHeight="1">
      <c r="U1137" s="210"/>
    </row>
    <row r="1138" spans="21:21" ht="16.5" customHeight="1">
      <c r="U1138" s="210"/>
    </row>
    <row r="1139" spans="21:21" ht="16.5" customHeight="1">
      <c r="U1139" s="210"/>
    </row>
    <row r="1140" spans="21:21" ht="16.5" customHeight="1">
      <c r="U1140" s="210"/>
    </row>
    <row r="1141" spans="21:21" ht="16.5" customHeight="1">
      <c r="U1141" s="210"/>
    </row>
    <row r="1142" spans="21:21" ht="16.5" customHeight="1">
      <c r="U1142" s="210"/>
    </row>
    <row r="1143" spans="21:21" ht="16.5" customHeight="1">
      <c r="U1143" s="210"/>
    </row>
    <row r="1144" spans="21:21" ht="16.5" customHeight="1">
      <c r="U1144" s="210"/>
    </row>
    <row r="1145" spans="21:21" ht="16.5" customHeight="1">
      <c r="U1145" s="210"/>
    </row>
    <row r="1146" spans="21:21" ht="16.5" customHeight="1">
      <c r="U1146" s="210"/>
    </row>
    <row r="1147" spans="21:21" ht="16.5" customHeight="1">
      <c r="U1147" s="210"/>
    </row>
    <row r="1148" spans="21:21" ht="16.5" customHeight="1">
      <c r="U1148" s="210"/>
    </row>
    <row r="1149" spans="21:21" ht="16.5" customHeight="1">
      <c r="U1149" s="210"/>
    </row>
    <row r="1150" spans="21:21" ht="16.5" customHeight="1">
      <c r="U1150" s="210"/>
    </row>
    <row r="1151" spans="21:21" ht="16.5" customHeight="1">
      <c r="U1151" s="210"/>
    </row>
    <row r="1152" spans="21:21" ht="16.5" customHeight="1">
      <c r="U1152" s="210"/>
    </row>
    <row r="1153" spans="21:21" ht="16.5" customHeight="1">
      <c r="U1153" s="210"/>
    </row>
    <row r="1154" spans="21:21" ht="16.5" customHeight="1">
      <c r="U1154" s="210"/>
    </row>
    <row r="1155" spans="21:21" ht="16.5" customHeight="1">
      <c r="U1155" s="210"/>
    </row>
    <row r="1156" spans="21:21" ht="16.5" customHeight="1">
      <c r="U1156" s="210"/>
    </row>
    <row r="1157" spans="21:21" ht="16.5" customHeight="1">
      <c r="U1157" s="210"/>
    </row>
    <row r="1158" spans="21:21" ht="16.5" customHeight="1">
      <c r="U1158" s="210"/>
    </row>
    <row r="1159" spans="21:21" ht="16.5" customHeight="1">
      <c r="U1159" s="210"/>
    </row>
    <row r="1160" spans="21:21" ht="16.5" customHeight="1">
      <c r="U1160" s="210"/>
    </row>
    <row r="1161" spans="21:21" ht="16.5" customHeight="1">
      <c r="U1161" s="210"/>
    </row>
    <row r="1162" spans="21:21" ht="16.5" customHeight="1">
      <c r="U1162" s="210"/>
    </row>
    <row r="1163" spans="21:21" ht="16.5" customHeight="1">
      <c r="U1163" s="210"/>
    </row>
    <row r="1164" spans="21:21" ht="16.5" customHeight="1">
      <c r="U1164" s="210"/>
    </row>
    <row r="1165" spans="21:21" ht="16.5" customHeight="1">
      <c r="U1165" s="210"/>
    </row>
    <row r="1166" spans="21:21" ht="16.5" customHeight="1">
      <c r="U1166" s="210"/>
    </row>
    <row r="1167" spans="21:21" ht="16.5" customHeight="1">
      <c r="U1167" s="210"/>
    </row>
    <row r="1168" spans="21:21" ht="16.5" customHeight="1">
      <c r="U1168" s="210"/>
    </row>
    <row r="1169" spans="21:21" ht="16.5" customHeight="1">
      <c r="U1169" s="210"/>
    </row>
    <row r="1170" spans="21:21" ht="16.5" customHeight="1">
      <c r="U1170" s="210"/>
    </row>
    <row r="1171" spans="21:21" ht="16.5" customHeight="1">
      <c r="U1171" s="210"/>
    </row>
    <row r="1172" spans="21:21" ht="16.5" customHeight="1">
      <c r="U1172" s="210"/>
    </row>
    <row r="1173" spans="21:21" ht="16.5" customHeight="1">
      <c r="U1173" s="210"/>
    </row>
    <row r="1174" spans="21:21" ht="16.5" customHeight="1">
      <c r="U1174" s="210"/>
    </row>
    <row r="1175" spans="21:21" ht="16.5" customHeight="1">
      <c r="U1175" s="210"/>
    </row>
    <row r="1176" spans="21:21" ht="16.5" customHeight="1">
      <c r="U1176" s="210"/>
    </row>
    <row r="1177" spans="21:21" ht="16.5" customHeight="1">
      <c r="U1177" s="210"/>
    </row>
    <row r="1178" spans="21:21" ht="16.5" customHeight="1">
      <c r="U1178" s="210"/>
    </row>
    <row r="1179" spans="21:21" ht="16.5" customHeight="1">
      <c r="U1179" s="210"/>
    </row>
    <row r="1180" spans="21:21" ht="16.5" customHeight="1">
      <c r="U1180" s="210"/>
    </row>
    <row r="1181" spans="21:21" ht="16.5" customHeight="1">
      <c r="U1181" s="210"/>
    </row>
    <row r="1182" spans="21:21" ht="16.5" customHeight="1">
      <c r="U1182" s="210"/>
    </row>
    <row r="1183" spans="21:21" ht="16.5" customHeight="1">
      <c r="U1183" s="210"/>
    </row>
    <row r="1184" spans="21:21" ht="16.5" customHeight="1">
      <c r="U1184" s="210"/>
    </row>
    <row r="1185" spans="21:21" ht="16.5" customHeight="1">
      <c r="U1185" s="210"/>
    </row>
    <row r="1186" spans="21:21" ht="16.5" customHeight="1">
      <c r="U1186" s="210"/>
    </row>
    <row r="1187" spans="21:21" ht="16.5" customHeight="1">
      <c r="U1187" s="210"/>
    </row>
    <row r="1188" spans="21:21" ht="16.5" customHeight="1">
      <c r="U1188" s="210"/>
    </row>
    <row r="1189" spans="21:21" ht="16.5" customHeight="1">
      <c r="U1189" s="210"/>
    </row>
    <row r="1190" spans="21:21" ht="16.5" customHeight="1">
      <c r="U1190" s="210"/>
    </row>
    <row r="1191" spans="21:21" ht="16.5" customHeight="1">
      <c r="U1191" s="210"/>
    </row>
    <row r="1192" spans="21:21" ht="16.5" customHeight="1">
      <c r="U1192" s="210"/>
    </row>
    <row r="1193" spans="21:21" ht="16.5" customHeight="1">
      <c r="U1193" s="210"/>
    </row>
    <row r="1194" spans="21:21" ht="16.5" customHeight="1">
      <c r="U1194" s="210"/>
    </row>
    <row r="1195" spans="21:21" ht="16.5" customHeight="1">
      <c r="U1195" s="210"/>
    </row>
    <row r="1196" spans="21:21" ht="16.5" customHeight="1">
      <c r="U1196" s="210"/>
    </row>
    <row r="1197" spans="21:21" ht="16.5" customHeight="1">
      <c r="U1197" s="210"/>
    </row>
    <row r="1198" spans="21:21" ht="16.5" customHeight="1">
      <c r="U1198" s="210"/>
    </row>
    <row r="1199" spans="21:21" ht="16.5" customHeight="1">
      <c r="U1199" s="210"/>
    </row>
    <row r="1200" spans="21:21" ht="16.5" customHeight="1">
      <c r="U1200" s="210"/>
    </row>
    <row r="1201" spans="21:21" ht="16.5" customHeight="1">
      <c r="U1201" s="210"/>
    </row>
    <row r="1202" spans="21:21" ht="16.5" customHeight="1">
      <c r="U1202" s="210"/>
    </row>
    <row r="1203" spans="21:21" ht="16.5" customHeight="1">
      <c r="U1203" s="210"/>
    </row>
    <row r="1204" spans="21:21" ht="16.5" customHeight="1">
      <c r="U1204" s="210"/>
    </row>
    <row r="1205" spans="21:21" ht="16.5" customHeight="1">
      <c r="U1205" s="210"/>
    </row>
    <row r="1206" spans="21:21" ht="16.5" customHeight="1">
      <c r="U1206" s="210"/>
    </row>
    <row r="1207" spans="21:21" ht="16.5" customHeight="1">
      <c r="U1207" s="210"/>
    </row>
    <row r="1208" spans="21:21" ht="16.5" customHeight="1">
      <c r="U1208" s="210"/>
    </row>
    <row r="1209" spans="21:21" ht="16.5" customHeight="1">
      <c r="U1209" s="210"/>
    </row>
    <row r="1210" spans="21:21" ht="16.5" customHeight="1">
      <c r="U1210" s="210"/>
    </row>
    <row r="1211" spans="21:21" ht="16.5" customHeight="1">
      <c r="U1211" s="210"/>
    </row>
    <row r="1212" spans="21:21" ht="16.5" customHeight="1">
      <c r="U1212" s="210"/>
    </row>
    <row r="1213" spans="21:21" ht="16.5" customHeight="1">
      <c r="U1213" s="210"/>
    </row>
    <row r="1214" spans="21:21" ht="16.5" customHeight="1">
      <c r="U1214" s="210"/>
    </row>
    <row r="1215" spans="21:21" ht="16.5" customHeight="1">
      <c r="U1215" s="210"/>
    </row>
    <row r="1216" spans="21:21" ht="16.5" customHeight="1">
      <c r="U1216" s="210"/>
    </row>
    <row r="1217" spans="21:21" ht="16.5" customHeight="1">
      <c r="U1217" s="210"/>
    </row>
    <row r="1218" spans="21:21" ht="16.5" customHeight="1">
      <c r="U1218" s="210"/>
    </row>
    <row r="1219" spans="21:21" ht="16.5" customHeight="1">
      <c r="U1219" s="210"/>
    </row>
    <row r="1220" spans="21:21" ht="16.5" customHeight="1">
      <c r="U1220" s="210"/>
    </row>
    <row r="1221" spans="21:21" ht="16.5" customHeight="1">
      <c r="U1221" s="210"/>
    </row>
    <row r="1222" spans="21:21" ht="16.5" customHeight="1">
      <c r="U1222" s="210"/>
    </row>
    <row r="1223" spans="21:21" ht="16.5" customHeight="1">
      <c r="U1223" s="210"/>
    </row>
    <row r="1224" spans="21:21" ht="16.5" customHeight="1">
      <c r="U1224" s="210"/>
    </row>
    <row r="1225" spans="21:21" ht="16.5" customHeight="1">
      <c r="U1225" s="210"/>
    </row>
    <row r="1226" spans="21:21" ht="16.5" customHeight="1">
      <c r="U1226" s="210"/>
    </row>
    <row r="1227" spans="21:21" ht="16.5" customHeight="1">
      <c r="U1227" s="210"/>
    </row>
    <row r="1228" spans="21:21" ht="16.5" customHeight="1">
      <c r="U1228" s="210"/>
    </row>
    <row r="1229" spans="21:21" ht="16.5" customHeight="1">
      <c r="U1229" s="210"/>
    </row>
    <row r="1230" spans="21:21" ht="16.5" customHeight="1">
      <c r="U1230" s="210"/>
    </row>
    <row r="1231" spans="21:21" ht="16.5" customHeight="1">
      <c r="U1231" s="210"/>
    </row>
    <row r="1232" spans="21:21" ht="16.5" customHeight="1">
      <c r="U1232" s="210"/>
    </row>
    <row r="1233" spans="21:21" ht="16.5" customHeight="1">
      <c r="U1233" s="210"/>
    </row>
    <row r="1234" spans="21:21" ht="16.5" customHeight="1">
      <c r="U1234" s="210"/>
    </row>
    <row r="1235" spans="21:21" ht="16.5" customHeight="1">
      <c r="U1235" s="210"/>
    </row>
    <row r="1236" spans="21:21" ht="16.5" customHeight="1">
      <c r="U1236" s="210"/>
    </row>
    <row r="1237" spans="21:21" ht="16.5" customHeight="1">
      <c r="U1237" s="210"/>
    </row>
    <row r="1238" spans="21:21" ht="16.5" customHeight="1">
      <c r="U1238" s="210"/>
    </row>
    <row r="1239" spans="21:21" ht="16.5" customHeight="1">
      <c r="U1239" s="210"/>
    </row>
    <row r="1240" spans="21:21" ht="16.5" customHeight="1">
      <c r="U1240" s="210"/>
    </row>
    <row r="1241" spans="21:21" ht="16.5" customHeight="1">
      <c r="U1241" s="210"/>
    </row>
    <row r="1242" spans="21:21" ht="16.5" customHeight="1">
      <c r="U1242" s="210"/>
    </row>
    <row r="1243" spans="21:21" ht="16.5" customHeight="1">
      <c r="U1243" s="210"/>
    </row>
    <row r="1244" spans="21:21" ht="16.5" customHeight="1">
      <c r="U1244" s="210"/>
    </row>
    <row r="1245" spans="21:21" ht="16.5" customHeight="1">
      <c r="U1245" s="210"/>
    </row>
    <row r="1246" spans="21:21" ht="16.5" customHeight="1">
      <c r="U1246" s="210"/>
    </row>
    <row r="1247" spans="21:21" ht="16.5" customHeight="1">
      <c r="U1247" s="210"/>
    </row>
    <row r="1248" spans="21:21" ht="16.5" customHeight="1">
      <c r="U1248" s="210"/>
    </row>
    <row r="1249" spans="21:21" ht="16.5" customHeight="1">
      <c r="U1249" s="210"/>
    </row>
    <row r="1250" spans="21:21" ht="16.5" customHeight="1">
      <c r="U1250" s="210"/>
    </row>
    <row r="1251" spans="21:21" ht="16.5" customHeight="1">
      <c r="U1251" s="210"/>
    </row>
    <row r="1252" spans="21:21" ht="16.5" customHeight="1">
      <c r="U1252" s="210"/>
    </row>
    <row r="1253" spans="21:21" ht="16.5" customHeight="1">
      <c r="U1253" s="210"/>
    </row>
    <row r="1254" spans="21:21" ht="16.5" customHeight="1">
      <c r="U1254" s="210"/>
    </row>
    <row r="1255" spans="21:21" ht="16.5" customHeight="1">
      <c r="U1255" s="210"/>
    </row>
    <row r="1256" spans="21:21" ht="16.5" customHeight="1">
      <c r="U1256" s="210"/>
    </row>
    <row r="1257" spans="21:21" ht="16.5" customHeight="1">
      <c r="U1257" s="210"/>
    </row>
    <row r="1258" spans="21:21" ht="16.5" customHeight="1">
      <c r="U1258" s="210"/>
    </row>
    <row r="1259" spans="21:21" ht="16.5" customHeight="1">
      <c r="U1259" s="210"/>
    </row>
    <row r="1260" spans="21:21" ht="16.5" customHeight="1">
      <c r="U1260" s="210"/>
    </row>
    <row r="1261" spans="21:21" ht="16.5" customHeight="1">
      <c r="U1261" s="210"/>
    </row>
    <row r="1262" spans="21:21" ht="16.5" customHeight="1">
      <c r="U1262" s="210"/>
    </row>
    <row r="1263" spans="21:21" ht="16.5" customHeight="1">
      <c r="U1263" s="210"/>
    </row>
    <row r="1264" spans="21:21" ht="16.5" customHeight="1">
      <c r="U1264" s="210"/>
    </row>
    <row r="1265" spans="21:21" ht="16.5" customHeight="1">
      <c r="U1265" s="210"/>
    </row>
    <row r="1266" spans="21:21" ht="16.5" customHeight="1">
      <c r="U1266" s="210"/>
    </row>
    <row r="1267" spans="21:21" ht="16.5" customHeight="1">
      <c r="U1267" s="210"/>
    </row>
    <row r="1268" spans="21:21" ht="16.5" customHeight="1">
      <c r="U1268" s="210"/>
    </row>
    <row r="1269" spans="21:21" ht="16.5" customHeight="1">
      <c r="U1269" s="210"/>
    </row>
    <row r="1270" spans="21:21" ht="16.5" customHeight="1">
      <c r="U1270" s="210"/>
    </row>
    <row r="1271" spans="21:21" ht="16.5" customHeight="1">
      <c r="U1271" s="210"/>
    </row>
    <row r="1272" spans="21:21" ht="16.5" customHeight="1">
      <c r="U1272" s="210"/>
    </row>
    <row r="1273" spans="21:21" ht="16.5" customHeight="1">
      <c r="U1273" s="210"/>
    </row>
    <row r="1274" spans="21:21" ht="16.5" customHeight="1">
      <c r="U1274" s="210"/>
    </row>
    <row r="1275" spans="21:21" ht="16.5" customHeight="1">
      <c r="U1275" s="210"/>
    </row>
    <row r="1276" spans="21:21" ht="16.5" customHeight="1">
      <c r="U1276" s="210"/>
    </row>
    <row r="1277" spans="21:21" ht="16.5" customHeight="1">
      <c r="U1277" s="210"/>
    </row>
    <row r="1278" spans="21:21" ht="16.5" customHeight="1">
      <c r="U1278" s="210"/>
    </row>
    <row r="1279" spans="21:21" ht="16.5" customHeight="1">
      <c r="U1279" s="210"/>
    </row>
    <row r="1280" spans="21:21" ht="16.5" customHeight="1">
      <c r="U1280" s="210"/>
    </row>
    <row r="1281" spans="21:21" ht="16.5" customHeight="1">
      <c r="U1281" s="210"/>
    </row>
    <row r="1282" spans="21:21" ht="16.5" customHeight="1">
      <c r="U1282" s="210"/>
    </row>
    <row r="1283" spans="21:21" ht="16.5" customHeight="1">
      <c r="U1283" s="210"/>
    </row>
    <row r="1284" spans="21:21" ht="16.5" customHeight="1">
      <c r="U1284" s="210"/>
    </row>
    <row r="1285" spans="21:21" ht="16.5" customHeight="1">
      <c r="U1285" s="210"/>
    </row>
    <row r="1286" spans="21:21" ht="16.5" customHeight="1">
      <c r="U1286" s="210"/>
    </row>
    <row r="1287" spans="21:21" ht="16.5" customHeight="1">
      <c r="U1287" s="210"/>
    </row>
    <row r="1288" spans="21:21" ht="16.5" customHeight="1">
      <c r="U1288" s="210"/>
    </row>
    <row r="1289" spans="21:21" ht="16.5" customHeight="1">
      <c r="U1289" s="210"/>
    </row>
    <row r="1290" spans="21:21" ht="16.5" customHeight="1">
      <c r="U1290" s="210"/>
    </row>
    <row r="1291" spans="21:21" ht="16.5" customHeight="1">
      <c r="U1291" s="210"/>
    </row>
    <row r="1292" spans="21:21" ht="16.5" customHeight="1">
      <c r="U1292" s="210"/>
    </row>
    <row r="1293" spans="21:21" ht="16.5" customHeight="1">
      <c r="U1293" s="210"/>
    </row>
    <row r="1294" spans="21:21" ht="16.5" customHeight="1">
      <c r="U1294" s="210"/>
    </row>
    <row r="1295" spans="21:21" ht="16.5" customHeight="1">
      <c r="U1295" s="210"/>
    </row>
    <row r="1296" spans="21:21" ht="16.5" customHeight="1">
      <c r="U1296" s="210"/>
    </row>
    <row r="1297" spans="21:21" ht="16.5" customHeight="1">
      <c r="U1297" s="210"/>
    </row>
    <row r="1298" spans="21:21" ht="16.5" customHeight="1">
      <c r="U1298" s="210"/>
    </row>
    <row r="1299" spans="21:21" ht="16.5" customHeight="1">
      <c r="U1299" s="210"/>
    </row>
    <row r="1300" spans="21:21" ht="16.5" customHeight="1">
      <c r="U1300" s="210"/>
    </row>
    <row r="1301" spans="21:21" ht="16.5" customHeight="1">
      <c r="U1301" s="210"/>
    </row>
    <row r="1302" spans="21:21" ht="16.5" customHeight="1">
      <c r="U1302" s="210"/>
    </row>
    <row r="1303" spans="21:21" ht="16.5" customHeight="1">
      <c r="U1303" s="210"/>
    </row>
    <row r="1304" spans="21:21" ht="16.5" customHeight="1">
      <c r="U1304" s="210"/>
    </row>
    <row r="1305" spans="21:21" ht="16.5" customHeight="1">
      <c r="U1305" s="210"/>
    </row>
    <row r="1306" spans="21:21" ht="16.5" customHeight="1">
      <c r="U1306" s="210"/>
    </row>
    <row r="1307" spans="21:21" ht="16.5" customHeight="1">
      <c r="U1307" s="210"/>
    </row>
    <row r="1308" spans="21:21" ht="16.5" customHeight="1">
      <c r="U1308" s="210"/>
    </row>
    <row r="1309" spans="21:21" ht="16.5" customHeight="1">
      <c r="U1309" s="210"/>
    </row>
    <row r="1310" spans="21:21" ht="16.5" customHeight="1">
      <c r="U1310" s="210"/>
    </row>
    <row r="1311" spans="21:21" ht="16.5" customHeight="1">
      <c r="U1311" s="210"/>
    </row>
    <row r="1312" spans="21:21" ht="16.5" customHeight="1">
      <c r="U1312" s="210"/>
    </row>
    <row r="1313" spans="21:21" ht="16.5" customHeight="1">
      <c r="U1313" s="210"/>
    </row>
    <row r="1314" spans="21:21" ht="16.5" customHeight="1">
      <c r="U1314" s="210"/>
    </row>
    <row r="1315" spans="21:21" ht="16.5" customHeight="1">
      <c r="U1315" s="210"/>
    </row>
    <row r="1316" spans="21:21" ht="16.5" customHeight="1">
      <c r="U1316" s="210"/>
    </row>
    <row r="1317" spans="21:21" ht="16.5" customHeight="1">
      <c r="U1317" s="210"/>
    </row>
    <row r="1318" spans="21:21" ht="16.5" customHeight="1">
      <c r="U1318" s="210"/>
    </row>
    <row r="1319" spans="21:21" ht="16.5" customHeight="1">
      <c r="U1319" s="210"/>
    </row>
    <row r="1320" spans="21:21" ht="16.5" customHeight="1">
      <c r="U1320" s="210"/>
    </row>
    <row r="1321" spans="21:21" ht="16.5" customHeight="1">
      <c r="U1321" s="210"/>
    </row>
    <row r="1322" spans="21:21" ht="16.5" customHeight="1">
      <c r="U1322" s="210"/>
    </row>
    <row r="1323" spans="21:21" ht="16.5" customHeight="1">
      <c r="U1323" s="210"/>
    </row>
    <row r="1324" spans="21:21" ht="16.5" customHeight="1">
      <c r="U1324" s="210"/>
    </row>
    <row r="1325" spans="21:21" ht="16.5" customHeight="1">
      <c r="U1325" s="210"/>
    </row>
    <row r="1326" spans="21:21" ht="16.5" customHeight="1">
      <c r="U1326" s="210"/>
    </row>
    <row r="1327" spans="21:21" ht="16.5" customHeight="1">
      <c r="U1327" s="210"/>
    </row>
    <row r="1328" spans="21:21" ht="16.5" customHeight="1">
      <c r="U1328" s="210"/>
    </row>
    <row r="1329" spans="21:21" ht="16.5" customHeight="1">
      <c r="U1329" s="210"/>
    </row>
    <row r="1330" spans="21:21" ht="16.5" customHeight="1">
      <c r="U1330" s="210"/>
    </row>
    <row r="1331" spans="21:21" ht="16.5" customHeight="1">
      <c r="U1331" s="210"/>
    </row>
    <row r="1332" spans="21:21" ht="16.5" customHeight="1">
      <c r="U1332" s="210"/>
    </row>
    <row r="1333" spans="21:21" ht="16.5" customHeight="1">
      <c r="U1333" s="210"/>
    </row>
    <row r="1334" spans="21:21" ht="16.5" customHeight="1">
      <c r="U1334" s="210"/>
    </row>
    <row r="1335" spans="21:21" ht="16.5" customHeight="1">
      <c r="U1335" s="210"/>
    </row>
    <row r="1336" spans="21:21" ht="16.5" customHeight="1">
      <c r="U1336" s="210"/>
    </row>
    <row r="1337" spans="21:21" ht="16.5" customHeight="1">
      <c r="U1337" s="210"/>
    </row>
    <row r="1338" spans="21:21" ht="16.5" customHeight="1">
      <c r="U1338" s="210"/>
    </row>
    <row r="1339" spans="21:21" ht="16.5" customHeight="1">
      <c r="U1339" s="210"/>
    </row>
    <row r="1340" spans="21:21" ht="16.5" customHeight="1">
      <c r="U1340" s="210"/>
    </row>
    <row r="1341" spans="21:21" ht="16.5" customHeight="1">
      <c r="U1341" s="210"/>
    </row>
    <row r="1342" spans="21:21" ht="16.5" customHeight="1">
      <c r="U1342" s="210"/>
    </row>
    <row r="1343" spans="21:21" ht="16.5" customHeight="1">
      <c r="U1343" s="210"/>
    </row>
    <row r="1344" spans="21:21" ht="16.5" customHeight="1">
      <c r="U1344" s="210"/>
    </row>
    <row r="1345" spans="21:21" ht="16.5" customHeight="1">
      <c r="U1345" s="210"/>
    </row>
    <row r="1346" spans="21:21" ht="16.5" customHeight="1">
      <c r="U1346" s="210"/>
    </row>
    <row r="1347" spans="21:21" ht="16.5" customHeight="1">
      <c r="U1347" s="210"/>
    </row>
    <row r="1348" spans="21:21" ht="16.5" customHeight="1">
      <c r="U1348" s="210"/>
    </row>
    <row r="1349" spans="21:21" ht="16.5" customHeight="1">
      <c r="U1349" s="210"/>
    </row>
    <row r="1350" spans="21:21" ht="16.5" customHeight="1">
      <c r="U1350" s="210"/>
    </row>
    <row r="1351" spans="21:21" ht="16.5" customHeight="1">
      <c r="U1351" s="210"/>
    </row>
    <row r="1352" spans="21:21" ht="16.5" customHeight="1">
      <c r="U1352" s="210"/>
    </row>
    <row r="1353" spans="21:21" ht="16.5" customHeight="1">
      <c r="U1353" s="210"/>
    </row>
    <row r="1354" spans="21:21" ht="16.5" customHeight="1">
      <c r="U1354" s="210"/>
    </row>
    <row r="1355" spans="21:21" ht="16.5" customHeight="1">
      <c r="U1355" s="210"/>
    </row>
    <row r="1356" spans="21:21" ht="16.5" customHeight="1">
      <c r="U1356" s="210"/>
    </row>
    <row r="1357" spans="21:21" ht="16.5" customHeight="1">
      <c r="U1357" s="210"/>
    </row>
    <row r="1358" spans="21:21" ht="16.5" customHeight="1">
      <c r="U1358" s="210"/>
    </row>
    <row r="1359" spans="21:21" ht="16.5" customHeight="1">
      <c r="U1359" s="210"/>
    </row>
    <row r="1360" spans="21:21" ht="16.5" customHeight="1">
      <c r="U1360" s="210"/>
    </row>
    <row r="1361" spans="21:21" ht="16.5" customHeight="1">
      <c r="U1361" s="210"/>
    </row>
    <row r="1362" spans="21:21" ht="16.5" customHeight="1">
      <c r="U1362" s="210"/>
    </row>
    <row r="1363" spans="21:21" ht="16.5" customHeight="1">
      <c r="U1363" s="210"/>
    </row>
    <row r="1364" spans="21:21" ht="16.5" customHeight="1">
      <c r="U1364" s="210"/>
    </row>
    <row r="1365" spans="21:21" ht="16.5" customHeight="1">
      <c r="U1365" s="210"/>
    </row>
    <row r="1366" spans="21:21" ht="16.5" customHeight="1">
      <c r="U1366" s="210"/>
    </row>
    <row r="1367" spans="21:21" ht="16.5" customHeight="1">
      <c r="U1367" s="210"/>
    </row>
    <row r="1368" spans="21:21" ht="16.5" customHeight="1">
      <c r="U1368" s="210"/>
    </row>
    <row r="1369" spans="21:21" ht="16.5" customHeight="1">
      <c r="U1369" s="210"/>
    </row>
    <row r="1370" spans="21:21" ht="16.5" customHeight="1">
      <c r="U1370" s="210"/>
    </row>
    <row r="1371" spans="21:21" ht="16.5" customHeight="1">
      <c r="U1371" s="210"/>
    </row>
    <row r="1372" spans="21:21" ht="16.5" customHeight="1">
      <c r="U1372" s="210"/>
    </row>
    <row r="1373" spans="21:21" ht="16.5" customHeight="1">
      <c r="U1373" s="210"/>
    </row>
    <row r="1374" spans="21:21" ht="16.5" customHeight="1">
      <c r="U1374" s="210"/>
    </row>
    <row r="1375" spans="21:21" ht="16.5" customHeight="1">
      <c r="U1375" s="210"/>
    </row>
    <row r="1376" spans="21:21" ht="16.5" customHeight="1">
      <c r="U1376" s="210"/>
    </row>
    <row r="1377" spans="21:21" ht="16.5" customHeight="1">
      <c r="U1377" s="210"/>
    </row>
    <row r="1378" spans="21:21" ht="16.5" customHeight="1">
      <c r="U1378" s="210"/>
    </row>
    <row r="1379" spans="21:21" ht="16.5" customHeight="1">
      <c r="U1379" s="210"/>
    </row>
    <row r="1380" spans="21:21" ht="16.5" customHeight="1">
      <c r="U1380" s="210"/>
    </row>
    <row r="1381" spans="21:21" ht="16.5" customHeight="1">
      <c r="U1381" s="210"/>
    </row>
    <row r="1382" spans="21:21" ht="16.5" customHeight="1">
      <c r="U1382" s="210"/>
    </row>
    <row r="1383" spans="21:21" ht="16.5" customHeight="1">
      <c r="U1383" s="210"/>
    </row>
    <row r="1384" spans="21:21" ht="16.5" customHeight="1">
      <c r="U1384" s="210"/>
    </row>
    <row r="1385" spans="21:21" ht="16.5" customHeight="1">
      <c r="U1385" s="210"/>
    </row>
    <row r="1386" spans="21:21" ht="16.5" customHeight="1">
      <c r="U1386" s="210"/>
    </row>
    <row r="1387" spans="21:21" ht="16.5" customHeight="1">
      <c r="U1387" s="210"/>
    </row>
    <row r="1388" spans="21:21" ht="16.5" customHeight="1">
      <c r="U1388" s="210"/>
    </row>
    <row r="1389" spans="21:21" ht="16.5" customHeight="1">
      <c r="U1389" s="210"/>
    </row>
    <row r="1390" spans="21:21" ht="16.5" customHeight="1">
      <c r="U1390" s="210"/>
    </row>
    <row r="1391" spans="21:21" ht="16.5" customHeight="1">
      <c r="U1391" s="210"/>
    </row>
    <row r="1392" spans="21:21" ht="16.5" customHeight="1">
      <c r="U1392" s="210"/>
    </row>
    <row r="1393" spans="21:21" ht="16.5" customHeight="1">
      <c r="U1393" s="210"/>
    </row>
    <row r="1394" spans="21:21" ht="16.5" customHeight="1">
      <c r="U1394" s="210"/>
    </row>
    <row r="1395" spans="21:21" ht="16.5" customHeight="1">
      <c r="U1395" s="210"/>
    </row>
    <row r="1396" spans="21:21" ht="16.5" customHeight="1">
      <c r="U1396" s="210"/>
    </row>
    <row r="1397" spans="21:21" ht="16.5" customHeight="1">
      <c r="U1397" s="210"/>
    </row>
    <row r="1398" spans="21:21" ht="16.5" customHeight="1">
      <c r="U1398" s="210"/>
    </row>
    <row r="1399" spans="21:21" ht="16.5" customHeight="1">
      <c r="U1399" s="210"/>
    </row>
    <row r="1400" spans="21:21" ht="16.5" customHeight="1">
      <c r="U1400" s="210"/>
    </row>
    <row r="1401" spans="21:21" ht="16.5" customHeight="1">
      <c r="U1401" s="210"/>
    </row>
    <row r="1402" spans="21:21" ht="16.5" customHeight="1">
      <c r="U1402" s="210"/>
    </row>
    <row r="1403" spans="21:21" ht="16.5" customHeight="1">
      <c r="U1403" s="210"/>
    </row>
    <row r="1404" spans="21:21" ht="16.5" customHeight="1">
      <c r="U1404" s="210"/>
    </row>
    <row r="1405" spans="21:21" ht="16.5" customHeight="1">
      <c r="U1405" s="210"/>
    </row>
    <row r="1406" spans="21:21" ht="16.5" customHeight="1">
      <c r="U1406" s="210"/>
    </row>
    <row r="1407" spans="21:21" ht="16.5" customHeight="1">
      <c r="U1407" s="210"/>
    </row>
    <row r="1408" spans="21:21" ht="16.5" customHeight="1">
      <c r="U1408" s="210"/>
    </row>
    <row r="1409" spans="21:21" ht="16.5" customHeight="1">
      <c r="U1409" s="210"/>
    </row>
    <row r="1410" spans="21:21" ht="16.5" customHeight="1">
      <c r="U1410" s="210"/>
    </row>
    <row r="1411" spans="21:21" ht="16.5" customHeight="1">
      <c r="U1411" s="210"/>
    </row>
    <row r="1412" spans="21:21" ht="16.5" customHeight="1">
      <c r="U1412" s="210"/>
    </row>
    <row r="1413" spans="21:21" ht="16.5" customHeight="1">
      <c r="U1413" s="210"/>
    </row>
    <row r="1414" spans="21:21" ht="16.5" customHeight="1">
      <c r="U1414" s="210"/>
    </row>
    <row r="1415" spans="21:21" ht="16.5" customHeight="1">
      <c r="U1415" s="210"/>
    </row>
    <row r="1416" spans="21:21" ht="16.5" customHeight="1">
      <c r="U1416" s="210"/>
    </row>
    <row r="1417" spans="21:21" ht="16.5" customHeight="1">
      <c r="U1417" s="210"/>
    </row>
    <row r="1418" spans="21:21" ht="16.5" customHeight="1">
      <c r="U1418" s="210"/>
    </row>
    <row r="1419" spans="21:21" ht="16.5" customHeight="1">
      <c r="U1419" s="210"/>
    </row>
    <row r="1420" spans="21:21" ht="16.5" customHeight="1">
      <c r="U1420" s="210"/>
    </row>
    <row r="1421" spans="21:21" ht="16.5" customHeight="1">
      <c r="U1421" s="210"/>
    </row>
    <row r="1422" spans="21:21" ht="16.5" customHeight="1">
      <c r="U1422" s="210"/>
    </row>
    <row r="1423" spans="21:21" ht="16.5" customHeight="1">
      <c r="U1423" s="210"/>
    </row>
    <row r="1424" spans="21:21" ht="16.5" customHeight="1">
      <c r="U1424" s="210"/>
    </row>
    <row r="1425" spans="21:21" ht="16.5" customHeight="1">
      <c r="U1425" s="210"/>
    </row>
    <row r="1426" spans="21:21" ht="16.5" customHeight="1">
      <c r="U1426" s="210"/>
    </row>
    <row r="1427" spans="21:21" ht="16.5" customHeight="1">
      <c r="U1427" s="210"/>
    </row>
    <row r="1428" spans="21:21" ht="16.5" customHeight="1">
      <c r="U1428" s="210"/>
    </row>
    <row r="1429" spans="21:21" ht="16.5" customHeight="1">
      <c r="U1429" s="210"/>
    </row>
    <row r="1430" spans="21:21" ht="16.5" customHeight="1">
      <c r="U1430" s="210"/>
    </row>
    <row r="1431" spans="21:21" ht="16.5" customHeight="1">
      <c r="U1431" s="210"/>
    </row>
    <row r="1432" spans="21:21" ht="16.5" customHeight="1">
      <c r="U1432" s="210"/>
    </row>
    <row r="1433" spans="21:21" ht="16.5" customHeight="1">
      <c r="U1433" s="210"/>
    </row>
    <row r="1434" spans="21:21" ht="16.5" customHeight="1">
      <c r="U1434" s="210"/>
    </row>
    <row r="1435" spans="21:21" ht="16.5" customHeight="1">
      <c r="U1435" s="210"/>
    </row>
    <row r="1436" spans="21:21" ht="16.5" customHeight="1">
      <c r="U1436" s="210"/>
    </row>
    <row r="1437" spans="21:21" ht="16.5" customHeight="1">
      <c r="U1437" s="210"/>
    </row>
    <row r="1438" spans="21:21" ht="16.5" customHeight="1">
      <c r="U1438" s="210"/>
    </row>
    <row r="1439" spans="21:21" ht="16.5" customHeight="1">
      <c r="U1439" s="210"/>
    </row>
    <row r="1440" spans="21:21" ht="16.5" customHeight="1">
      <c r="U1440" s="210"/>
    </row>
    <row r="1441" spans="21:21" ht="16.5" customHeight="1">
      <c r="U1441" s="210"/>
    </row>
    <row r="1442" spans="21:21" ht="16.5" customHeight="1">
      <c r="U1442" s="210"/>
    </row>
    <row r="1443" spans="21:21" ht="16.5" customHeight="1">
      <c r="U1443" s="210"/>
    </row>
    <row r="1444" spans="21:21" ht="16.5" customHeight="1">
      <c r="U1444" s="210"/>
    </row>
    <row r="1445" spans="21:21" ht="16.5" customHeight="1">
      <c r="U1445" s="210"/>
    </row>
    <row r="1446" spans="21:21" ht="16.5" customHeight="1">
      <c r="U1446" s="210"/>
    </row>
    <row r="1447" spans="21:21" ht="16.5" customHeight="1">
      <c r="U1447" s="210"/>
    </row>
    <row r="1448" spans="21:21" ht="16.5" customHeight="1">
      <c r="U1448" s="210"/>
    </row>
    <row r="1449" spans="21:21" ht="16.5" customHeight="1">
      <c r="U1449" s="210"/>
    </row>
    <row r="1450" spans="21:21" ht="16.5" customHeight="1">
      <c r="U1450" s="210"/>
    </row>
    <row r="1451" spans="21:21" ht="16.5" customHeight="1">
      <c r="U1451" s="210"/>
    </row>
    <row r="1452" spans="21:21" ht="16.5" customHeight="1">
      <c r="U1452" s="210"/>
    </row>
    <row r="1453" spans="21:21" ht="16.5" customHeight="1">
      <c r="U1453" s="210"/>
    </row>
    <row r="1454" spans="21:21" ht="16.5" customHeight="1">
      <c r="U1454" s="210"/>
    </row>
    <row r="1455" spans="21:21" ht="16.5" customHeight="1">
      <c r="U1455" s="210"/>
    </row>
    <row r="1456" spans="21:21" ht="16.5" customHeight="1">
      <c r="U1456" s="210"/>
    </row>
    <row r="1457" spans="21:21" ht="16.5" customHeight="1">
      <c r="U1457" s="210"/>
    </row>
    <row r="1458" spans="21:21" ht="16.5" customHeight="1">
      <c r="U1458" s="210"/>
    </row>
    <row r="1459" spans="21:21" ht="16.5" customHeight="1">
      <c r="U1459" s="210"/>
    </row>
    <row r="1460" spans="21:21" ht="16.5" customHeight="1">
      <c r="U1460" s="210"/>
    </row>
    <row r="1461" spans="21:21" ht="16.5" customHeight="1">
      <c r="U1461" s="210"/>
    </row>
    <row r="1462" spans="21:21" ht="16.5" customHeight="1">
      <c r="U1462" s="210"/>
    </row>
    <row r="1463" spans="21:21" ht="16.5" customHeight="1">
      <c r="U1463" s="210"/>
    </row>
    <row r="1464" spans="21:21" ht="16.5" customHeight="1">
      <c r="U1464" s="210"/>
    </row>
    <row r="1465" spans="21:21" ht="16.5" customHeight="1">
      <c r="U1465" s="210"/>
    </row>
    <row r="1466" spans="21:21" ht="16.5" customHeight="1">
      <c r="U1466" s="210"/>
    </row>
    <row r="1467" spans="21:21" ht="16.5" customHeight="1">
      <c r="U1467" s="210"/>
    </row>
    <row r="1468" spans="21:21" ht="16.5" customHeight="1">
      <c r="U1468" s="210"/>
    </row>
    <row r="1469" spans="21:21" ht="16.5" customHeight="1">
      <c r="U1469" s="210"/>
    </row>
    <row r="1470" spans="21:21" ht="16.5" customHeight="1">
      <c r="U1470" s="210"/>
    </row>
    <row r="1471" spans="21:21" ht="16.5" customHeight="1">
      <c r="U1471" s="210"/>
    </row>
    <row r="1472" spans="21:21" ht="16.5" customHeight="1">
      <c r="U1472" s="210"/>
    </row>
    <row r="1473" spans="21:21" ht="16.5" customHeight="1">
      <c r="U1473" s="210"/>
    </row>
    <row r="1474" spans="21:21" ht="16.5" customHeight="1">
      <c r="U1474" s="210"/>
    </row>
    <row r="1475" spans="21:21" ht="16.5" customHeight="1">
      <c r="U1475" s="210"/>
    </row>
    <row r="1476" spans="21:21" ht="16.5" customHeight="1">
      <c r="U1476" s="210"/>
    </row>
    <row r="1477" spans="21:21" ht="16.5" customHeight="1">
      <c r="U1477" s="210"/>
    </row>
    <row r="1478" spans="21:21" ht="16.5" customHeight="1">
      <c r="U1478" s="210"/>
    </row>
    <row r="1479" spans="21:21" ht="16.5" customHeight="1">
      <c r="U1479" s="210"/>
    </row>
    <row r="1480" spans="21:21" ht="16.5" customHeight="1">
      <c r="U1480" s="210"/>
    </row>
    <row r="1481" spans="21:21" ht="16.5" customHeight="1">
      <c r="U1481" s="210"/>
    </row>
    <row r="1482" spans="21:21" ht="16.5" customHeight="1">
      <c r="U1482" s="210"/>
    </row>
    <row r="1483" spans="21:21" ht="16.5" customHeight="1">
      <c r="U1483" s="210"/>
    </row>
    <row r="1484" spans="21:21" ht="16.5" customHeight="1">
      <c r="U1484" s="210"/>
    </row>
    <row r="1485" spans="21:21" ht="16.5" customHeight="1">
      <c r="U1485" s="210"/>
    </row>
    <row r="1486" spans="21:21" ht="16.5" customHeight="1">
      <c r="U1486" s="210"/>
    </row>
    <row r="1487" spans="21:21" ht="16.5" customHeight="1">
      <c r="U1487" s="210"/>
    </row>
    <row r="1488" spans="21:21" ht="16.5" customHeight="1">
      <c r="U1488" s="210"/>
    </row>
    <row r="1489" spans="21:21" ht="16.5" customHeight="1">
      <c r="U1489" s="210"/>
    </row>
    <row r="1490" spans="21:21" ht="16.5" customHeight="1">
      <c r="U1490" s="210"/>
    </row>
    <row r="1491" spans="21:21" ht="16.5" customHeight="1">
      <c r="U1491" s="210"/>
    </row>
    <row r="1492" spans="21:21" ht="16.5" customHeight="1">
      <c r="U1492" s="210"/>
    </row>
    <row r="1493" spans="21:21" ht="16.5" customHeight="1">
      <c r="U1493" s="210"/>
    </row>
    <row r="1494" spans="21:21" ht="16.5" customHeight="1">
      <c r="U1494" s="210"/>
    </row>
    <row r="1495" spans="21:21" ht="16.5" customHeight="1">
      <c r="U1495" s="210"/>
    </row>
    <row r="1496" spans="21:21" ht="16.5" customHeight="1">
      <c r="U1496" s="210"/>
    </row>
    <row r="1497" spans="21:21" ht="16.5" customHeight="1">
      <c r="U1497" s="210"/>
    </row>
    <row r="1498" spans="21:21" ht="16.5" customHeight="1">
      <c r="U1498" s="210"/>
    </row>
    <row r="1499" spans="21:21" ht="16.5" customHeight="1">
      <c r="U1499" s="210"/>
    </row>
    <row r="1500" spans="21:21" ht="16.5" customHeight="1">
      <c r="U1500" s="210"/>
    </row>
    <row r="1501" spans="21:21" ht="16.5" customHeight="1">
      <c r="U1501" s="210"/>
    </row>
    <row r="1502" spans="21:21" ht="16.5" customHeight="1">
      <c r="U1502" s="210"/>
    </row>
    <row r="1503" spans="21:21" ht="16.5" customHeight="1">
      <c r="U1503" s="210"/>
    </row>
    <row r="1504" spans="21:21" ht="16.5" customHeight="1">
      <c r="U1504" s="210"/>
    </row>
    <row r="1505" spans="21:21" ht="16.5" customHeight="1">
      <c r="U1505" s="210"/>
    </row>
    <row r="1506" spans="21:21" ht="16.5" customHeight="1">
      <c r="U1506" s="210"/>
    </row>
    <row r="1507" spans="21:21" ht="16.5" customHeight="1">
      <c r="U1507" s="210"/>
    </row>
    <row r="1508" spans="21:21" ht="16.5" customHeight="1">
      <c r="U1508" s="210"/>
    </row>
    <row r="1509" spans="21:21" ht="16.5" customHeight="1">
      <c r="U1509" s="210"/>
    </row>
    <row r="1510" spans="21:21" ht="16.5" customHeight="1">
      <c r="U1510" s="210"/>
    </row>
    <row r="1511" spans="21:21" ht="16.5" customHeight="1">
      <c r="U1511" s="210"/>
    </row>
    <row r="1512" spans="21:21" ht="16.5" customHeight="1">
      <c r="U1512" s="210"/>
    </row>
    <row r="1513" spans="21:21" ht="16.5" customHeight="1">
      <c r="U1513" s="210"/>
    </row>
    <row r="1514" spans="21:21" ht="16.5" customHeight="1">
      <c r="U1514" s="210"/>
    </row>
    <row r="1515" spans="21:21" ht="16.5" customHeight="1">
      <c r="U1515" s="210"/>
    </row>
    <row r="1516" spans="21:21" ht="16.5" customHeight="1">
      <c r="U1516" s="210"/>
    </row>
    <row r="1517" spans="21:21" ht="16.5" customHeight="1">
      <c r="U1517" s="210"/>
    </row>
    <row r="1518" spans="21:21" ht="16.5" customHeight="1">
      <c r="U1518" s="210"/>
    </row>
    <row r="1519" spans="21:21" ht="16.5" customHeight="1">
      <c r="U1519" s="210"/>
    </row>
    <row r="1520" spans="21:21" ht="16.5" customHeight="1">
      <c r="U1520" s="210"/>
    </row>
    <row r="1521" spans="21:21" ht="16.5" customHeight="1">
      <c r="U1521" s="210"/>
    </row>
    <row r="1522" spans="21:21" ht="16.5" customHeight="1">
      <c r="U1522" s="210"/>
    </row>
    <row r="1523" spans="21:21" ht="16.5" customHeight="1">
      <c r="U1523" s="210"/>
    </row>
    <row r="1524" spans="21:21" ht="16.5" customHeight="1">
      <c r="U1524" s="210"/>
    </row>
    <row r="1525" spans="21:21" ht="16.5" customHeight="1">
      <c r="U1525" s="210"/>
    </row>
    <row r="1526" spans="21:21" ht="16.5" customHeight="1">
      <c r="U1526" s="210"/>
    </row>
  </sheetData>
  <sortState ref="A2:AF1526">
    <sortCondition ref="A2:A1526"/>
    <sortCondition ref="B2:B1526"/>
  </sortState>
  <hyperlinks>
    <hyperlink ref="K119" r:id="rId1" display="mailto:Patricia.Landolt@jonschwil.ch"/>
  </hyperlinks>
  <pageMargins left="0.7" right="0.7" top="0.78740157499999996" bottom="0.78740157499999996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Z231"/>
  <sheetViews>
    <sheetView topLeftCell="O1" zoomScale="115" zoomScaleNormal="115" workbookViewId="0">
      <pane ySplit="1" topLeftCell="A170" activePane="bottomLeft" state="frozen"/>
      <selection pane="bottomLeft" activeCell="T183" sqref="T183"/>
    </sheetView>
  </sheetViews>
  <sheetFormatPr baseColWidth="10" defaultColWidth="28.42578125" defaultRowHeight="12.75"/>
  <cols>
    <col min="1" max="1" width="28.42578125" style="86"/>
    <col min="2" max="2" width="44.5703125" style="86" customWidth="1"/>
    <col min="3" max="17" width="28.42578125" style="86" customWidth="1"/>
    <col min="18" max="18" width="61.140625" style="86" bestFit="1" customWidth="1"/>
    <col min="19" max="22" width="28.42578125" style="86"/>
    <col min="23" max="25" width="14.7109375" style="86" customWidth="1"/>
    <col min="26" max="16384" width="28.42578125" style="86"/>
  </cols>
  <sheetData>
    <row r="1" spans="1:21" s="100" customFormat="1" ht="26.25" customHeight="1">
      <c r="A1" s="288" t="str">
        <f>'Schulleitungen Regelschule'!A1</f>
        <v>Gemeinde</v>
      </c>
      <c r="B1" s="288" t="s">
        <v>2435</v>
      </c>
      <c r="C1" s="288" t="e">
        <f>'Schulleitungen Regelschule'!#REF!</f>
        <v>#REF!</v>
      </c>
      <c r="D1" s="288" t="e">
        <f>'Schulleitungen Regelschule'!#REF!</f>
        <v>#REF!</v>
      </c>
      <c r="E1" s="288" t="e">
        <f>'Schulleitungen Regelschule'!#REF!</f>
        <v>#REF!</v>
      </c>
      <c r="F1" s="288" t="str">
        <f>'Schulleitungen Regelschule'!B1</f>
        <v>Anrede</v>
      </c>
      <c r="G1" s="289" t="str">
        <f>'Schulleitungen Regelschule'!C1</f>
        <v>Vorname</v>
      </c>
      <c r="H1" s="289" t="str">
        <f>'Schulleitungen Regelschule'!D1</f>
        <v>Nachname</v>
      </c>
      <c r="I1" s="290" t="e">
        <f>'Schulleitungen Regelschule'!#REF!</f>
        <v>#REF!</v>
      </c>
      <c r="J1" s="290" t="e">
        <f>'Schulleitungen Regelschule'!#REF!</f>
        <v>#REF!</v>
      </c>
      <c r="K1" s="290" t="str">
        <f>'Schulleitungen Regelschule'!I1</f>
        <v>eMailG</v>
      </c>
      <c r="L1" s="290" t="str">
        <f>'Schulleitungen Regelschule'!J1</f>
        <v>FunktionNr</v>
      </c>
      <c r="M1" s="290" t="str">
        <f>'Schulleitungen Regelschule'!K1</f>
        <v>Funktion</v>
      </c>
      <c r="N1" s="290" t="e">
        <f>'Schulleitungen Regelschule'!#REF!</f>
        <v>#REF!</v>
      </c>
      <c r="O1" s="290" t="e">
        <f>'Schulleitungen Regelschule'!#REF!</f>
        <v>#REF!</v>
      </c>
      <c r="P1" s="290" t="e">
        <f>'Schulleitungen Regelschule'!#REF!</f>
        <v>#REF!</v>
      </c>
      <c r="Q1" s="290" t="str">
        <f>'Schulleitungen Regelschule'!L1</f>
        <v>Region</v>
      </c>
      <c r="R1" s="290" t="e">
        <f>'Schulleitungen Regelschule'!#REF!</f>
        <v>#REF!</v>
      </c>
      <c r="S1" s="290" t="e">
        <f>'Schulleitungen Regelschule'!#REF!</f>
        <v>#REF!</v>
      </c>
      <c r="T1" s="290" t="s">
        <v>2567</v>
      </c>
      <c r="U1" s="290" t="s">
        <v>2568</v>
      </c>
    </row>
    <row r="2" spans="1:21" ht="16.5" customHeight="1">
      <c r="A2" s="85" t="str">
        <f>'Schulleitungen Regelschule'!A6</f>
        <v>Altstätten</v>
      </c>
      <c r="B2" s="85" t="str">
        <f>'Schulleitungen Regelschule'!E6</f>
        <v>Regionale Kleinklasse Oberes Rheintal</v>
      </c>
      <c r="C2" s="85" t="str">
        <f>'Schulleitungen Regelschule'!F6</f>
        <v>Rorschacherstrasse 41</v>
      </c>
      <c r="D2" s="85" t="str">
        <f>'Schulleitungen Regelschule'!G6</f>
        <v>9450</v>
      </c>
      <c r="E2" s="85" t="str">
        <f>'Schulleitungen Regelschule'!H6</f>
        <v>Altstätten</v>
      </c>
      <c r="F2" s="85" t="str">
        <f>'Schulleitungen Regelschule'!B6</f>
        <v>Herr</v>
      </c>
      <c r="G2" s="85" t="str">
        <f>'Schulleitungen Regelschule'!C6</f>
        <v>Karl</v>
      </c>
      <c r="H2" s="85" t="str">
        <f>'Schulleitungen Regelschule'!D6</f>
        <v>von Arb</v>
      </c>
      <c r="I2" s="85" t="e">
        <f>'Schulleitungen Regelschule'!#REF!</f>
        <v>#REF!</v>
      </c>
      <c r="J2" s="85" t="e">
        <f>'Schulleitungen Regelschule'!#REF!</f>
        <v>#REF!</v>
      </c>
      <c r="K2" s="85" t="str">
        <f>'Schulleitungen Regelschule'!I6</f>
        <v>k.vonarbatschalt.ch</v>
      </c>
      <c r="L2" s="85" t="str">
        <f>'Schulleitungen Regelschule'!J6</f>
        <v>74</v>
      </c>
      <c r="M2" s="85" t="str">
        <f>'Schulleitungen Regelschule'!K6</f>
        <v>Schulleitung GS</v>
      </c>
      <c r="N2" s="85" t="e">
        <f>'Schulleitungen Regelschule'!#REF!</f>
        <v>#REF!</v>
      </c>
      <c r="O2" s="85" t="e">
        <f>'Schulleitungen Regelschule'!#REF!</f>
        <v>#REF!</v>
      </c>
      <c r="P2" s="85" t="e">
        <f>'Schulleitungen Regelschule'!#REF!</f>
        <v>#REF!</v>
      </c>
      <c r="Q2" s="85" t="str">
        <f>'Schulleitungen Regelschule'!L6</f>
        <v>Rheintal</v>
      </c>
      <c r="R2" s="85" t="e">
        <f>'Schulleitungen Regelschule'!#REF!</f>
        <v>#REF!</v>
      </c>
      <c r="S2" s="85" t="e">
        <f>'Schulleitungen Regelschule'!#REF!</f>
        <v>#REF!</v>
      </c>
      <c r="T2" s="85" t="e">
        <f t="shared" ref="T2:T7" si="0">CEILING(S2,5)</f>
        <v>#REF!</v>
      </c>
      <c r="U2" s="85"/>
    </row>
    <row r="3" spans="1:21" ht="16.5" customHeight="1">
      <c r="A3" s="85" t="str">
        <f>'Schulleitungen Regelschule'!A3</f>
        <v>Altstätten (OS)</v>
      </c>
      <c r="B3" s="85" t="str">
        <f>'Schulleitungen Regelschule'!E3</f>
        <v xml:space="preserve">Schulhaus Wiesental </v>
      </c>
      <c r="C3" s="85" t="str">
        <f>'Schulleitungen Regelschule'!F3</f>
        <v>Wiesentalstrasse 8</v>
      </c>
      <c r="D3" s="85" t="str">
        <f>'Schulleitungen Regelschule'!G3</f>
        <v>9450</v>
      </c>
      <c r="E3" s="85" t="str">
        <f>'Schulleitungen Regelschule'!H3</f>
        <v>Altstätten</v>
      </c>
      <c r="F3" s="85" t="str">
        <f>'Schulleitungen Regelschule'!B3</f>
        <v>Herr</v>
      </c>
      <c r="G3" s="85" t="str">
        <f>'Schulleitungen Regelschule'!C3</f>
        <v>Johannes</v>
      </c>
      <c r="H3" s="85" t="str">
        <f>'Schulleitungen Regelschule'!D3</f>
        <v>Hildebrand</v>
      </c>
      <c r="I3" s="85" t="e">
        <f>'Schulleitungen Regelschule'!#REF!</f>
        <v>#REF!</v>
      </c>
      <c r="J3" s="85" t="e">
        <f>'Schulleitungen Regelschule'!#REF!</f>
        <v>#REF!</v>
      </c>
      <c r="K3" s="85" t="str">
        <f>'Schulleitungen Regelschule'!I3</f>
        <v>j.hildebrandatschalt.ch</v>
      </c>
      <c r="L3" s="85" t="str">
        <f>'Schulleitungen Regelschule'!J3</f>
        <v>73</v>
      </c>
      <c r="M3" s="85" t="str">
        <f>'Schulleitungen Regelschule'!K3</f>
        <v>Schulleitung OS</v>
      </c>
      <c r="N3" s="85" t="e">
        <f>'Schulleitungen Regelschule'!#REF!</f>
        <v>#REF!</v>
      </c>
      <c r="O3" s="85" t="e">
        <f>'Schulleitungen Regelschule'!#REF!</f>
        <v>#REF!</v>
      </c>
      <c r="P3" s="85" t="e">
        <f>'Schulleitungen Regelschule'!#REF!</f>
        <v>#REF!</v>
      </c>
      <c r="Q3" s="85" t="str">
        <f>'Schulleitungen Regelschule'!L3</f>
        <v>Rheintal</v>
      </c>
      <c r="R3" s="85" t="e">
        <f>'Schulleitungen Regelschule'!#REF!</f>
        <v>#REF!</v>
      </c>
      <c r="S3" s="85" t="e">
        <f>'Schulleitungen Regelschule'!#REF!</f>
        <v>#REF!</v>
      </c>
      <c r="T3" s="85" t="e">
        <f t="shared" si="0"/>
        <v>#REF!</v>
      </c>
      <c r="U3" s="85"/>
    </row>
    <row r="4" spans="1:21" ht="16.5" customHeight="1">
      <c r="A4" s="85" t="str">
        <f>'Schulleitungen Regelschule'!A2</f>
        <v>Altstätten (PS)</v>
      </c>
      <c r="B4" s="85" t="str">
        <f>'Schulleitungen Regelschule'!E2</f>
        <v>SchulhausBild</v>
      </c>
      <c r="C4" s="85" t="str">
        <f>'Schulleitungen Regelschule'!F2</f>
        <v>Bildstrasse 1</v>
      </c>
      <c r="D4" s="85" t="str">
        <f>'Schulleitungen Regelschule'!G2</f>
        <v>9450</v>
      </c>
      <c r="E4" s="85" t="str">
        <f>'Schulleitungen Regelschule'!H2</f>
        <v>Altstätten</v>
      </c>
      <c r="F4" s="85" t="str">
        <f>'Schulleitungen Regelschule'!B2</f>
        <v>Frau</v>
      </c>
      <c r="G4" s="85" t="str">
        <f>'Schulleitungen Regelschule'!C2</f>
        <v>Anita</v>
      </c>
      <c r="H4" s="85" t="str">
        <f>'Schulleitungen Regelschule'!D2</f>
        <v>Neff Gadient</v>
      </c>
      <c r="I4" s="85" t="e">
        <f>'Schulleitungen Regelschule'!#REF!</f>
        <v>#REF!</v>
      </c>
      <c r="J4" s="85" t="e">
        <f>'Schulleitungen Regelschule'!#REF!</f>
        <v>#REF!</v>
      </c>
      <c r="K4" s="85" t="str">
        <f>'Schulleitungen Regelschule'!I2</f>
        <v>a.neffatschalt.ch</v>
      </c>
      <c r="L4" s="85" t="str">
        <f>'Schulleitungen Regelschule'!J2</f>
        <v>72</v>
      </c>
      <c r="M4" s="85" t="str">
        <f>'Schulleitungen Regelschule'!K2</f>
        <v>Schulleitung KG/PS</v>
      </c>
      <c r="N4" s="85" t="e">
        <f>'Schulleitungen Regelschule'!#REF!</f>
        <v>#REF!</v>
      </c>
      <c r="O4" s="85" t="e">
        <f>'Schulleitungen Regelschule'!#REF!</f>
        <v>#REF!</v>
      </c>
      <c r="P4" s="85" t="e">
        <f>'Schulleitungen Regelschule'!#REF!</f>
        <v>#REF!</v>
      </c>
      <c r="Q4" s="85" t="str">
        <f>'Schulleitungen Regelschule'!L2</f>
        <v>Rheintal</v>
      </c>
      <c r="R4" s="85" t="e">
        <f>'Schulleitungen Regelschule'!#REF!</f>
        <v>#REF!</v>
      </c>
      <c r="S4" s="85" t="e">
        <f>'Schulleitungen Regelschule'!#REF!</f>
        <v>#REF!</v>
      </c>
      <c r="T4" s="85" t="e">
        <f t="shared" si="0"/>
        <v>#REF!</v>
      </c>
      <c r="U4" s="85"/>
    </row>
    <row r="5" spans="1:21" ht="16.5" customHeight="1">
      <c r="A5" s="85" t="str">
        <f>'Schulleitungen Regelschule'!A4</f>
        <v>Altstätten (PS)</v>
      </c>
      <c r="B5" s="85" t="str">
        <f>'Schulleitungen Regelschule'!E4</f>
        <v xml:space="preserve">Schulhaus Schöntal </v>
      </c>
      <c r="C5" s="85" t="str">
        <f>'Schulleitungen Regelschule'!F4</f>
        <v>Bildstrasse 10</v>
      </c>
      <c r="D5" s="85" t="str">
        <f>'Schulleitungen Regelschule'!G4</f>
        <v>9450</v>
      </c>
      <c r="E5" s="85" t="str">
        <f>'Schulleitungen Regelschule'!H4</f>
        <v>Altstätten</v>
      </c>
      <c r="F5" s="85" t="str">
        <f>'Schulleitungen Regelschule'!B4</f>
        <v>Frau</v>
      </c>
      <c r="G5" s="85" t="str">
        <f>'Schulleitungen Regelschule'!C4</f>
        <v>Sabrina</v>
      </c>
      <c r="H5" s="85" t="str">
        <f>'Schulleitungen Regelschule'!D4</f>
        <v>Sanseverino</v>
      </c>
      <c r="I5" s="85" t="e">
        <f>'Schulleitungen Regelschule'!#REF!</f>
        <v>#REF!</v>
      </c>
      <c r="J5" s="85" t="e">
        <f>'Schulleitungen Regelschule'!#REF!</f>
        <v>#REF!</v>
      </c>
      <c r="K5" s="85" t="str">
        <f>'Schulleitungen Regelschule'!I4</f>
        <v>s.sanseverinoatschalt.ch</v>
      </c>
      <c r="L5" s="85" t="str">
        <f>'Schulleitungen Regelschule'!J4</f>
        <v>72</v>
      </c>
      <c r="M5" s="85" t="str">
        <f>'Schulleitungen Regelschule'!K4</f>
        <v>Schulleitung KG/PS</v>
      </c>
      <c r="N5" s="85" t="e">
        <f>'Schulleitungen Regelschule'!#REF!</f>
        <v>#REF!</v>
      </c>
      <c r="O5" s="85" t="e">
        <f>'Schulleitungen Regelschule'!#REF!</f>
        <v>#REF!</v>
      </c>
      <c r="P5" s="85" t="e">
        <f>'Schulleitungen Regelschule'!#REF!</f>
        <v>#REF!</v>
      </c>
      <c r="Q5" s="85" t="str">
        <f>'Schulleitungen Regelschule'!L4</f>
        <v>Rheintal</v>
      </c>
      <c r="R5" s="85" t="e">
        <f>'Schulleitungen Regelschule'!#REF!</f>
        <v>#REF!</v>
      </c>
      <c r="S5" s="85" t="e">
        <f>'Schulleitungen Regelschule'!#REF!</f>
        <v>#REF!</v>
      </c>
      <c r="T5" s="85" t="e">
        <f t="shared" si="0"/>
        <v>#REF!</v>
      </c>
      <c r="U5" s="85"/>
    </row>
    <row r="6" spans="1:21" ht="16.5" customHeight="1">
      <c r="A6" s="85" t="str">
        <f>'Schulleitungen Regelschule'!A5</f>
        <v>Altstätten (PS)</v>
      </c>
      <c r="B6" s="85" t="str">
        <f>'Schulleitungen Regelschule'!E5</f>
        <v xml:space="preserve">Schulhaus Klaus </v>
      </c>
      <c r="C6" s="85" t="str">
        <f>'Schulleitungen Regelschule'!F5</f>
        <v>Klausstrasse 8</v>
      </c>
      <c r="D6" s="85" t="str">
        <f>'Schulleitungen Regelschule'!G5</f>
        <v>9450</v>
      </c>
      <c r="E6" s="85" t="str">
        <f>'Schulleitungen Regelschule'!H5</f>
        <v>Altstätten</v>
      </c>
      <c r="F6" s="85" t="str">
        <f>'Schulleitungen Regelschule'!B5</f>
        <v>Herr</v>
      </c>
      <c r="G6" s="85" t="str">
        <f>'Schulleitungen Regelschule'!C5</f>
        <v>Marco</v>
      </c>
      <c r="H6" s="85" t="str">
        <f>'Schulleitungen Regelschule'!D5</f>
        <v>Schraner</v>
      </c>
      <c r="I6" s="85" t="e">
        <f>'Schulleitungen Regelschule'!#REF!</f>
        <v>#REF!</v>
      </c>
      <c r="J6" s="85" t="e">
        <f>'Schulleitungen Regelschule'!#REF!</f>
        <v>#REF!</v>
      </c>
      <c r="K6" s="85" t="str">
        <f>'Schulleitungen Regelschule'!I5</f>
        <v>m.schraneratschalt.ch</v>
      </c>
      <c r="L6" s="85" t="str">
        <f>'Schulleitungen Regelschule'!J5</f>
        <v>72</v>
      </c>
      <c r="M6" s="85" t="str">
        <f>'Schulleitungen Regelschule'!K5</f>
        <v>Schulleitung KG/PS</v>
      </c>
      <c r="N6" s="85" t="e">
        <f>'Schulleitungen Regelschule'!#REF!</f>
        <v>#REF!</v>
      </c>
      <c r="O6" s="85" t="e">
        <f>'Schulleitungen Regelschule'!#REF!</f>
        <v>#REF!</v>
      </c>
      <c r="P6" s="85" t="e">
        <f>'Schulleitungen Regelschule'!#REF!</f>
        <v>#REF!</v>
      </c>
      <c r="Q6" s="85" t="str">
        <f>'Schulleitungen Regelschule'!L5</f>
        <v>Rheintal</v>
      </c>
      <c r="R6" s="85" t="e">
        <f>'Schulleitungen Regelschule'!#REF!</f>
        <v>#REF!</v>
      </c>
      <c r="S6" s="85" t="e">
        <f>'Schulleitungen Regelschule'!#REF!</f>
        <v>#REF!</v>
      </c>
      <c r="T6" s="85" t="e">
        <f t="shared" si="0"/>
        <v>#REF!</v>
      </c>
      <c r="U6" s="85"/>
    </row>
    <row r="7" spans="1:21" ht="16.5" customHeight="1">
      <c r="A7" s="85" t="str">
        <f>'Schulleitungen Regelschule'!A8</f>
        <v>Amden (PS)</v>
      </c>
      <c r="B7" s="85" t="str">
        <f>'Schulleitungen Regelschule'!E8</f>
        <v xml:space="preserve">Primarschule Amden </v>
      </c>
      <c r="C7" s="85" t="str">
        <f>'Schulleitungen Regelschule'!F8</f>
        <v>Kirchstrasse 6</v>
      </c>
      <c r="D7" s="85" t="str">
        <f>'Schulleitungen Regelschule'!G8</f>
        <v>8873</v>
      </c>
      <c r="E7" s="85" t="str">
        <f>'Schulleitungen Regelschule'!H8</f>
        <v>Amden</v>
      </c>
      <c r="F7" s="85" t="str">
        <f>'Schulleitungen Regelschule'!B8</f>
        <v>Herr</v>
      </c>
      <c r="G7" s="85" t="str">
        <f>'Schulleitungen Regelschule'!C8</f>
        <v>Matthias</v>
      </c>
      <c r="H7" s="85" t="str">
        <f>'Schulleitungen Regelschule'!D8</f>
        <v>Zillig</v>
      </c>
      <c r="I7" s="85" t="e">
        <f>'Schulleitungen Regelschule'!#REF!</f>
        <v>#REF!</v>
      </c>
      <c r="J7" s="85" t="e">
        <f>'Schulleitungen Regelschule'!#REF!</f>
        <v>#REF!</v>
      </c>
      <c r="K7" s="85" t="str">
        <f>'Schulleitungen Regelschule'!I8</f>
        <v>matthias.zilligatps-amden.ch</v>
      </c>
      <c r="L7" s="85" t="str">
        <f>'Schulleitungen Regelschule'!J8</f>
        <v>72</v>
      </c>
      <c r="M7" s="85" t="str">
        <f>'Schulleitungen Regelschule'!K8</f>
        <v>Schulleitung KG/PS</v>
      </c>
      <c r="N7" s="85" t="e">
        <f>'Schulleitungen Regelschule'!#REF!</f>
        <v>#REF!</v>
      </c>
      <c r="O7" s="85" t="e">
        <f>'Schulleitungen Regelschule'!#REF!</f>
        <v>#REF!</v>
      </c>
      <c r="P7" s="85" t="e">
        <f>'Schulleitungen Regelschule'!#REF!</f>
        <v>#REF!</v>
      </c>
      <c r="Q7" s="85" t="str">
        <f>'Schulleitungen Regelschule'!L8</f>
        <v>See-Gaster</v>
      </c>
      <c r="R7" s="85" t="e">
        <f>'Schulleitungen Regelschule'!#REF!</f>
        <v>#REF!</v>
      </c>
      <c r="S7" s="85">
        <v>119</v>
      </c>
      <c r="T7" s="85">
        <f t="shared" si="0"/>
        <v>120</v>
      </c>
      <c r="U7" s="85"/>
    </row>
    <row r="8" spans="1:21" ht="16.5" customHeight="1">
      <c r="A8" s="85" t="str">
        <f>'Schulleitungen Regelschule'!A9</f>
        <v>Andwil-Arnegg (PS)</v>
      </c>
      <c r="B8" s="85" t="str">
        <f>'Schulleitungen Regelschule'!E9</f>
        <v xml:space="preserve">Schulhaus Ebnet </v>
      </c>
      <c r="C8" s="85" t="str">
        <f>'Schulleitungen Regelschule'!F9</f>
        <v>Arneggerstrasse 14</v>
      </c>
      <c r="D8" s="85" t="str">
        <f>'Schulleitungen Regelschule'!G9</f>
        <v>9204</v>
      </c>
      <c r="E8" s="85" t="str">
        <f>'Schulleitungen Regelschule'!H9</f>
        <v>Andwil</v>
      </c>
      <c r="F8" s="85" t="str">
        <f>'Schulleitungen Regelschule'!B9</f>
        <v>Herr</v>
      </c>
      <c r="G8" s="85" t="str">
        <f>'Schulleitungen Regelschule'!C9</f>
        <v>Cyrill</v>
      </c>
      <c r="H8" s="85" t="str">
        <f>'Schulleitungen Regelschule'!D9</f>
        <v>Wehrli</v>
      </c>
      <c r="I8" s="85" t="e">
        <f>'Schulleitungen Regelschule'!#REF!</f>
        <v>#REF!</v>
      </c>
      <c r="J8" s="85" t="e">
        <f>'Schulleitungen Regelschule'!#REF!</f>
        <v>#REF!</v>
      </c>
      <c r="K8" s="85" t="str">
        <f>'Schulleitungen Regelschule'!I9</f>
        <v>schulleitungatandwil-arnegg.ch</v>
      </c>
      <c r="L8" s="85" t="str">
        <f>'Schulleitungen Regelschule'!J9</f>
        <v>72</v>
      </c>
      <c r="M8" s="85" t="str">
        <f>'Schulleitungen Regelschule'!K9</f>
        <v>Schulleitung KG/PS</v>
      </c>
      <c r="N8" s="85" t="e">
        <f>'Schulleitungen Regelschule'!#REF!</f>
        <v>#REF!</v>
      </c>
      <c r="O8" s="85" t="e">
        <f>'Schulleitungen Regelschule'!#REF!</f>
        <v>#REF!</v>
      </c>
      <c r="P8" s="85" t="e">
        <f>'Schulleitungen Regelschule'!#REF!</f>
        <v>#REF!</v>
      </c>
      <c r="Q8" s="85" t="str">
        <f>'Schulleitungen Regelschule'!L9</f>
        <v>St. Gallen</v>
      </c>
      <c r="R8" s="85" t="e">
        <f>'Schulleitungen Regelschule'!#REF!</f>
        <v>#REF!</v>
      </c>
      <c r="S8" s="85">
        <v>412</v>
      </c>
      <c r="T8" s="85">
        <v>420</v>
      </c>
      <c r="U8" s="85"/>
    </row>
    <row r="9" spans="1:21" ht="16.5" customHeight="1">
      <c r="A9" s="85" t="str">
        <f>'Schulleitungen Regelschule'!A17</f>
        <v>Au-Heerbrugg (PS)</v>
      </c>
      <c r="B9" s="85" t="str">
        <f>'Schulleitungen Regelschule'!E17</f>
        <v>Schulleitung Heerbrugg</v>
      </c>
      <c r="C9" s="85" t="str">
        <f>'Schulleitungen Regelschule'!F17</f>
        <v>Brändlistrasse 3</v>
      </c>
      <c r="D9" s="85" t="str">
        <f>'Schulleitungen Regelschule'!G17</f>
        <v>9435</v>
      </c>
      <c r="E9" s="85" t="str">
        <f>'Schulleitungen Regelschule'!H17</f>
        <v>Heerbrugg</v>
      </c>
      <c r="F9" s="85" t="str">
        <f>'Schulleitungen Regelschule'!B17</f>
        <v>Frau</v>
      </c>
      <c r="G9" s="85" t="str">
        <f>'Schulleitungen Regelschule'!C17</f>
        <v>Nadine</v>
      </c>
      <c r="H9" s="85" t="str">
        <f>'Schulleitungen Regelschule'!D17</f>
        <v>Tanner</v>
      </c>
      <c r="I9" s="85" t="e">
        <f>'Schulleitungen Regelschule'!#REF!</f>
        <v>#REF!</v>
      </c>
      <c r="J9" s="85" t="e">
        <f>'Schulleitungen Regelschule'!#REF!</f>
        <v>#REF!</v>
      </c>
      <c r="K9" s="85" t="str">
        <f>'Schulleitungen Regelschule'!I17</f>
        <v>nadine.tanneratpsah.ch</v>
      </c>
      <c r="L9" s="85" t="str">
        <f>'Schulleitungen Regelschule'!J17</f>
        <v>72</v>
      </c>
      <c r="M9" s="85" t="str">
        <f>'Schulleitungen Regelschule'!K17</f>
        <v>Schulleitung KG/PS</v>
      </c>
      <c r="N9" s="85" t="e">
        <f>'Schulleitungen Regelschule'!#REF!</f>
        <v>#REF!</v>
      </c>
      <c r="O9" s="85" t="e">
        <f>'Schulleitungen Regelschule'!#REF!</f>
        <v>#REF!</v>
      </c>
      <c r="P9" s="85" t="e">
        <f>'Schulleitungen Regelschule'!#REF!</f>
        <v>#REF!</v>
      </c>
      <c r="Q9" s="85" t="str">
        <f>'Schulleitungen Regelschule'!L17</f>
        <v>Rheintal</v>
      </c>
      <c r="R9" s="85" t="e">
        <f>'Schulleitungen Regelschule'!#REF!</f>
        <v>#REF!</v>
      </c>
      <c r="S9" s="85">
        <v>320</v>
      </c>
      <c r="T9" s="85">
        <f>CEILING(S9,5)</f>
        <v>320</v>
      </c>
      <c r="U9" s="85"/>
    </row>
    <row r="10" spans="1:21" ht="16.5" customHeight="1">
      <c r="A10" s="85" t="str">
        <f>'Schulleitungen Regelschule'!A13</f>
        <v>Au-Heerbrugg (PS)</v>
      </c>
      <c r="B10" s="85" t="str">
        <f>'Schulleitungen Regelschule'!E13</f>
        <v>Schulleitung Au</v>
      </c>
      <c r="C10" s="85" t="str">
        <f>'Schulleitungen Regelschule'!F13</f>
        <v>Walzenhauserstrasse 2</v>
      </c>
      <c r="D10" s="85" t="str">
        <f>'Schulleitungen Regelschule'!G13</f>
        <v>9434</v>
      </c>
      <c r="E10" s="85" t="str">
        <f>'Schulleitungen Regelschule'!H13</f>
        <v>Au</v>
      </c>
      <c r="F10" s="85" t="str">
        <f>'Schulleitungen Regelschule'!B13</f>
        <v>Herr</v>
      </c>
      <c r="G10" s="85" t="str">
        <f>'Schulleitungen Regelschule'!C13</f>
        <v>Andreas</v>
      </c>
      <c r="H10" s="85" t="str">
        <f>'Schulleitungen Regelschule'!D13</f>
        <v>Schmid</v>
      </c>
      <c r="I10" s="85" t="e">
        <f>'Schulleitungen Regelschule'!#REF!</f>
        <v>#REF!</v>
      </c>
      <c r="J10" s="85" t="e">
        <f>'Schulleitungen Regelschule'!#REF!</f>
        <v>#REF!</v>
      </c>
      <c r="K10" s="85" t="str">
        <f>'Schulleitungen Regelschule'!I13</f>
        <v>andreas.schmidatpsah.ch</v>
      </c>
      <c r="L10" s="85" t="str">
        <f>'Schulleitungen Regelschule'!J13</f>
        <v>72</v>
      </c>
      <c r="M10" s="85" t="str">
        <f>'Schulleitungen Regelschule'!K13</f>
        <v>Schulleitung KG/PS</v>
      </c>
      <c r="N10" s="85" t="e">
        <f>'Schulleitungen Regelschule'!#REF!</f>
        <v>#REF!</v>
      </c>
      <c r="O10" s="85" t="e">
        <f>'Schulleitungen Regelschule'!#REF!</f>
        <v>#REF!</v>
      </c>
      <c r="P10" s="85" t="e">
        <f>'Schulleitungen Regelschule'!#REF!</f>
        <v>#REF!</v>
      </c>
      <c r="Q10" s="85" t="str">
        <f>'Schulleitungen Regelschule'!L13</f>
        <v>Rheintal</v>
      </c>
      <c r="R10" s="85" t="e">
        <f>'Schulleitungen Regelschule'!#REF!</f>
        <v>#REF!</v>
      </c>
      <c r="S10" s="85">
        <v>360</v>
      </c>
      <c r="T10" s="85">
        <f>CEILING(S10,5)</f>
        <v>360</v>
      </c>
      <c r="U10" s="85"/>
    </row>
    <row r="11" spans="1:21" ht="16.5" customHeight="1">
      <c r="A11" s="85" t="str">
        <f>Schulverwaltung!A7</f>
        <v>Bad Ragaz</v>
      </c>
      <c r="B11" s="85" t="str">
        <f>Schulverwaltung!E7</f>
        <v xml:space="preserve">Gemeinde Bad Ragaz </v>
      </c>
      <c r="C11" s="85" t="str">
        <f>Schulverwaltung!F7</f>
        <v>Rathausplatz 2</v>
      </c>
      <c r="D11" s="85" t="str">
        <f>Schulverwaltung!H7</f>
        <v>7310</v>
      </c>
      <c r="E11" s="85" t="str">
        <f>Schulverwaltung!I7</f>
        <v>Bad Ragaz</v>
      </c>
      <c r="F11" s="85" t="str">
        <f>Schulverwaltung!B7</f>
        <v>Frau</v>
      </c>
      <c r="G11" s="85" t="str">
        <f>Schulverwaltung!C7</f>
        <v>Bettina</v>
      </c>
      <c r="H11" s="85" t="str">
        <f>Schulverwaltung!D7</f>
        <v>Tromm</v>
      </c>
      <c r="I11" s="85" t="e">
        <f>'Schulleitungen Regelschule'!#REF!</f>
        <v>#REF!</v>
      </c>
      <c r="J11" s="85" t="e">
        <f>'Schulleitungen Regelschule'!#REF!</f>
        <v>#REF!</v>
      </c>
      <c r="K11" s="85" t="str">
        <f>'Schulleitungen Regelschule'!I18</f>
        <v>ursula.dinneratsbr.ch</v>
      </c>
      <c r="L11" s="85" t="str">
        <f>'Schulleitungen Regelschule'!J18</f>
        <v>72</v>
      </c>
      <c r="M11" s="85" t="str">
        <f>'Schulleitungen Regelschule'!K18</f>
        <v>Schulleitung KG/PS</v>
      </c>
      <c r="N11" s="85" t="e">
        <f>'Schulleitungen Regelschule'!#REF!</f>
        <v>#REF!</v>
      </c>
      <c r="O11" s="85" t="e">
        <f>'Schulleitungen Regelschule'!#REF!</f>
        <v>#REF!</v>
      </c>
      <c r="P11" s="85" t="e">
        <f>'Schulleitungen Regelschule'!#REF!</f>
        <v>#REF!</v>
      </c>
      <c r="Q11" s="85" t="str">
        <f>'Schulleitungen Regelschule'!L18</f>
        <v>Sarganserland</v>
      </c>
      <c r="R11" s="85" t="e">
        <f>'Schulleitungen Regelschule'!#REF!</f>
        <v>#REF!</v>
      </c>
      <c r="S11" s="85">
        <v>651</v>
      </c>
      <c r="T11" s="85">
        <f>CEILING(S11,5)</f>
        <v>655</v>
      </c>
      <c r="U11" s="85"/>
    </row>
    <row r="12" spans="1:21" ht="16.5" customHeight="1">
      <c r="A12" s="85" t="str">
        <f>'Schulleitungen Regelschule'!A20</f>
        <v>Balgach (PS)</v>
      </c>
      <c r="B12" s="85" t="str">
        <f>'Schulleitungen Regelschule'!E20</f>
        <v>Primarschule Balgach</v>
      </c>
      <c r="C12" s="85" t="str">
        <f>'Schulleitungen Regelschule'!F20</f>
        <v>Breitestrasse 4</v>
      </c>
      <c r="D12" s="85" t="str">
        <f>'Schulleitungen Regelschule'!G20</f>
        <v>9436</v>
      </c>
      <c r="E12" s="85" t="str">
        <f>'Schulleitungen Regelschule'!H20</f>
        <v>Balgach</v>
      </c>
      <c r="F12" s="85" t="str">
        <f>'Schulleitungen Regelschule'!B20</f>
        <v>Herr</v>
      </c>
      <c r="G12" s="85" t="str">
        <f>'Schulleitungen Regelschule'!C20</f>
        <v>Christof</v>
      </c>
      <c r="H12" s="85" t="str">
        <f>'Schulleitungen Regelschule'!D20</f>
        <v>Bicker</v>
      </c>
      <c r="I12" s="85" t="e">
        <f>'Schulleitungen Regelschule'!#REF!</f>
        <v>#REF!</v>
      </c>
      <c r="J12" s="85" t="e">
        <f>'Schulleitungen Regelschule'!#REF!</f>
        <v>#REF!</v>
      </c>
      <c r="K12" s="85" t="str">
        <f>'Schulleitungen Regelschule'!I20</f>
        <v>christof.bickeratpsbalgach.ch</v>
      </c>
      <c r="L12" s="85" t="str">
        <f>'Schulleitungen Regelschule'!J20</f>
        <v>72</v>
      </c>
      <c r="M12" s="85" t="str">
        <f>'Schulleitungen Regelschule'!K20</f>
        <v>Schulleitung KG/PS</v>
      </c>
      <c r="N12" s="85" t="e">
        <f>'Schulleitungen Regelschule'!#REF!</f>
        <v>#REF!</v>
      </c>
      <c r="O12" s="85" t="e">
        <f>'Schulleitungen Regelschule'!#REF!</f>
        <v>#REF!</v>
      </c>
      <c r="P12" s="85" t="e">
        <f>'Schulleitungen Regelschule'!#REF!</f>
        <v>#REF!</v>
      </c>
      <c r="Q12" s="85" t="str">
        <f>'Schulleitungen Regelschule'!L20</f>
        <v>Rheintal</v>
      </c>
      <c r="R12" s="85" t="e">
        <f>'Schulleitungen Regelschule'!#REF!</f>
        <v>#REF!</v>
      </c>
      <c r="S12" s="85">
        <v>375</v>
      </c>
      <c r="T12" s="85">
        <v>380</v>
      </c>
      <c r="U12" s="85"/>
    </row>
    <row r="13" spans="1:21" ht="16.5" customHeight="1">
      <c r="A13" s="85" t="str">
        <f>'Schulleitungen Regelschule'!A22</f>
        <v>Benken (PS)</v>
      </c>
      <c r="B13" s="85" t="e">
        <f>'Schulleitungen Regelschule'!#REF!</f>
        <v>#REF!</v>
      </c>
      <c r="C13" s="85" t="e">
        <f>'Schulleitungen Regelschule'!#REF!</f>
        <v>#REF!</v>
      </c>
      <c r="D13" s="85" t="e">
        <f>'Schulleitungen Regelschule'!#REF!</f>
        <v>#REF!</v>
      </c>
      <c r="E13" s="85" t="e">
        <f>'Schulleitungen Regelschule'!#REF!</f>
        <v>#REF!</v>
      </c>
      <c r="F13" s="85" t="str">
        <f>'Schulleitungen Regelschule'!B22</f>
        <v>Frau</v>
      </c>
      <c r="G13" s="85" t="str">
        <f>'Schulleitungen Regelschule'!C22</f>
        <v>Patricia</v>
      </c>
      <c r="H13" s="85" t="str">
        <f>'Schulleitungen Regelschule'!D22</f>
        <v>Wasser</v>
      </c>
      <c r="I13" s="85" t="e">
        <f>'Schulleitungen Regelschule'!#REF!</f>
        <v>#REF!</v>
      </c>
      <c r="J13" s="85" t="e">
        <f>'Schulleitungen Regelschule'!#REF!</f>
        <v>#REF!</v>
      </c>
      <c r="K13" s="85" t="str">
        <f>'Schulleitungen Regelschule'!I22</f>
        <v>patricia.wasseratschule-benken.ch</v>
      </c>
      <c r="L13" s="85" t="str">
        <f>'Schulleitungen Regelschule'!J22</f>
        <v>72</v>
      </c>
      <c r="M13" s="85" t="str">
        <f>'Schulleitungen Regelschule'!K22</f>
        <v>Schulleitung KG/PS</v>
      </c>
      <c r="N13" s="85" t="e">
        <f>'Schulleitungen Regelschule'!#REF!</f>
        <v>#REF!</v>
      </c>
      <c r="O13" s="85" t="e">
        <f>'Schulleitungen Regelschule'!#REF!</f>
        <v>#REF!</v>
      </c>
      <c r="P13" s="85" t="e">
        <f>'Schulleitungen Regelschule'!#REF!</f>
        <v>#REF!</v>
      </c>
      <c r="Q13" s="85" t="str">
        <f>'Schulleitungen Regelschule'!L22</f>
        <v>See-Gaster</v>
      </c>
      <c r="R13" s="85" t="e">
        <f>'Schulleitungen Regelschule'!#REF!</f>
        <v>#REF!</v>
      </c>
      <c r="S13" s="85">
        <v>276</v>
      </c>
      <c r="T13" s="85">
        <f>CEILING(S13,5)</f>
        <v>280</v>
      </c>
      <c r="U13" s="85"/>
    </row>
    <row r="14" spans="1:21" ht="16.5" customHeight="1">
      <c r="A14" s="85" t="str">
        <f>'Schulleitungen Regelschule'!A24</f>
        <v>Berg</v>
      </c>
      <c r="B14" s="85" t="str">
        <f>'Schulleitungen Regelschule'!E24</f>
        <v xml:space="preserve">Primarschulhaus Brühl </v>
      </c>
      <c r="C14" s="85" t="str">
        <f>'Schulleitungen Regelschule'!F24</f>
        <v>Brühl 347</v>
      </c>
      <c r="D14" s="85" t="str">
        <f>'Schulleitungen Regelschule'!G24</f>
        <v>9305</v>
      </c>
      <c r="E14" s="85" t="str">
        <f>'Schulleitungen Regelschule'!H24</f>
        <v>Berg</v>
      </c>
      <c r="F14" s="85" t="str">
        <f>'Schulleitungen Regelschule'!B24</f>
        <v>Frau</v>
      </c>
      <c r="G14" s="85" t="str">
        <f>'Schulleitungen Regelschule'!C24</f>
        <v>Maria</v>
      </c>
      <c r="H14" s="85" t="str">
        <f>'Schulleitungen Regelschule'!D24</f>
        <v>Leonardi</v>
      </c>
      <c r="I14" s="85" t="e">
        <f>'Schulleitungen Regelschule'!#REF!</f>
        <v>#REF!</v>
      </c>
      <c r="J14" s="85" t="e">
        <f>'Schulleitungen Regelschule'!#REF!</f>
        <v>#REF!</v>
      </c>
      <c r="K14" s="85" t="str">
        <f>'Schulleitungen Regelschule'!I24</f>
        <v>maria.leonardiatpsberg.ch</v>
      </c>
      <c r="L14" s="85" t="str">
        <f>'Schulleitungen Regelschule'!J24</f>
        <v>72</v>
      </c>
      <c r="M14" s="85" t="str">
        <f>'Schulleitungen Regelschule'!K24</f>
        <v>Schulleitung KG/PS</v>
      </c>
      <c r="N14" s="85" t="e">
        <f>'Schulleitungen Regelschule'!#REF!</f>
        <v>#REF!</v>
      </c>
      <c r="O14" s="85" t="e">
        <f>'Schulleitungen Regelschule'!#REF!</f>
        <v>#REF!</v>
      </c>
      <c r="P14" s="85" t="e">
        <f>'Schulleitungen Regelschule'!#REF!</f>
        <v>#REF!</v>
      </c>
      <c r="Q14" s="85" t="str">
        <f>'Schulleitungen Regelschule'!L24</f>
        <v>Rorschach</v>
      </c>
      <c r="R14" s="85" t="e">
        <f>'Schulleitungen Regelschule'!#REF!</f>
        <v>#REF!</v>
      </c>
      <c r="S14" s="85">
        <v>79</v>
      </c>
      <c r="T14" s="85">
        <f>CEILING(S14,5)</f>
        <v>80</v>
      </c>
      <c r="U14" s="85"/>
    </row>
    <row r="15" spans="1:21" ht="16.5" customHeight="1">
      <c r="A15" s="85" t="str">
        <f>'Schulleitungen Regelschule'!A26</f>
        <v>Berneck (PS)</v>
      </c>
      <c r="B15" s="85" t="e">
        <f>'Schulleitungen Regelschule'!#REF!</f>
        <v>#REF!</v>
      </c>
      <c r="C15" s="85" t="e">
        <f>'Schulleitungen Regelschule'!#REF!</f>
        <v>#REF!</v>
      </c>
      <c r="D15" s="85" t="e">
        <f>'Schulleitungen Regelschule'!#REF!</f>
        <v>#REF!</v>
      </c>
      <c r="E15" s="85" t="e">
        <f>'Schulleitungen Regelschule'!#REF!</f>
        <v>#REF!</v>
      </c>
      <c r="F15" s="85" t="str">
        <f>'Schulleitungen Regelschule'!B26</f>
        <v>Frau</v>
      </c>
      <c r="G15" s="85" t="str">
        <f>'Schulleitungen Regelschule'!C26</f>
        <v>Yvonne</v>
      </c>
      <c r="H15" s="85" t="str">
        <f>'Schulleitungen Regelschule'!D26</f>
        <v>Weder</v>
      </c>
      <c r="I15" s="85" t="e">
        <f>'Schulleitungen Regelschule'!#REF!</f>
        <v>#REF!</v>
      </c>
      <c r="J15" s="85" t="e">
        <f>'Schulleitungen Regelschule'!#REF!</f>
        <v>#REF!</v>
      </c>
      <c r="K15" s="85" t="str">
        <f>'Schulleitungen Regelschule'!I26</f>
        <v>yvonne.wederatschule-berneck.ch</v>
      </c>
      <c r="L15" s="85" t="str">
        <f>'Schulleitungen Regelschule'!J26</f>
        <v>72</v>
      </c>
      <c r="M15" s="85" t="str">
        <f>'Schulleitungen Regelschule'!K26</f>
        <v>Schulleitung KG/PS</v>
      </c>
      <c r="N15" s="85" t="e">
        <f>'Schulleitungen Regelschule'!#REF!</f>
        <v>#REF!</v>
      </c>
      <c r="O15" s="85" t="e">
        <f>'Schulleitungen Regelschule'!#REF!</f>
        <v>#REF!</v>
      </c>
      <c r="P15" s="85" t="e">
        <f>'Schulleitungen Regelschule'!#REF!</f>
        <v>#REF!</v>
      </c>
      <c r="Q15" s="85" t="str">
        <f>'Schulleitungen Regelschule'!L26</f>
        <v>Rheintal</v>
      </c>
      <c r="R15" s="85" t="e">
        <f>'Schulleitungen Regelschule'!#REF!</f>
        <v>#REF!</v>
      </c>
      <c r="S15" s="85" t="e">
        <f>'Schulleitungen Regelschule'!#REF!</f>
        <v>#REF!</v>
      </c>
      <c r="T15" s="85" t="e">
        <f>CEILING(S15,5)</f>
        <v>#REF!</v>
      </c>
      <c r="U15" s="85"/>
    </row>
    <row r="16" spans="1:21" ht="16.5" customHeight="1">
      <c r="A16" s="85" t="str">
        <f>'Schulleitungen Regelschule'!A25</f>
        <v>Berneck (PS)</v>
      </c>
      <c r="B16" s="85" t="e">
        <f>'Schulleitungen Regelschule'!#REF!</f>
        <v>#REF!</v>
      </c>
      <c r="C16" s="85" t="e">
        <f>'Schulleitungen Regelschule'!#REF!</f>
        <v>#REF!</v>
      </c>
      <c r="D16" s="85" t="e">
        <f>'Schulleitungen Regelschule'!#REF!</f>
        <v>#REF!</v>
      </c>
      <c r="E16" s="85" t="e">
        <f>'Schulleitungen Regelschule'!#REF!</f>
        <v>#REF!</v>
      </c>
      <c r="F16" s="85" t="str">
        <f>'Schulleitungen Regelschule'!B25</f>
        <v>Frau</v>
      </c>
      <c r="G16" s="85" t="str">
        <f>'Schulleitungen Regelschule'!C25</f>
        <v>Bernadette</v>
      </c>
      <c r="H16" s="85" t="str">
        <f>'Schulleitungen Regelschule'!D25</f>
        <v>Müller</v>
      </c>
      <c r="I16" s="85" t="e">
        <f>'Schulleitungen Regelschule'!#REF!</f>
        <v>#REF!</v>
      </c>
      <c r="J16" s="85" t="e">
        <f>'Schulleitungen Regelschule'!#REF!</f>
        <v>#REF!</v>
      </c>
      <c r="K16" s="85" t="str">
        <f>'Schulleitungen Regelschule'!I25</f>
        <v>Bernadette.Mueller-Granwehratschule-berneck.ch</v>
      </c>
      <c r="L16" s="85" t="str">
        <f>'Schulleitungen Regelschule'!J25</f>
        <v>72</v>
      </c>
      <c r="M16" s="85" t="str">
        <f>'Schulleitungen Regelschule'!K25</f>
        <v>Schulleitung KG/PS</v>
      </c>
      <c r="N16" s="85" t="e">
        <f>'Schulleitungen Regelschule'!#REF!</f>
        <v>#REF!</v>
      </c>
      <c r="O16" s="85" t="e">
        <f>'Schulleitungen Regelschule'!#REF!</f>
        <v>#REF!</v>
      </c>
      <c r="P16" s="85" t="e">
        <f>'Schulleitungen Regelschule'!#REF!</f>
        <v>#REF!</v>
      </c>
      <c r="Q16" s="85" t="str">
        <f>'Schulleitungen Regelschule'!L25</f>
        <v>Rheintal</v>
      </c>
      <c r="R16" s="85"/>
      <c r="S16" s="85" t="e">
        <f>'Schulleitungen Regelschule'!#REF!</f>
        <v>#REF!</v>
      </c>
      <c r="T16" s="85" t="e">
        <f>CEILING(S16,5)</f>
        <v>#REF!</v>
      </c>
      <c r="U16" s="85"/>
    </row>
    <row r="17" spans="1:21" ht="16.5" customHeight="1">
      <c r="A17" s="85" t="str">
        <f>Schulverwaltung!A12</f>
        <v>Buchs</v>
      </c>
      <c r="B17" s="85" t="str">
        <f>Schulverwaltung!E12</f>
        <v xml:space="preserve">Gemeinde Buchs </v>
      </c>
      <c r="C17" s="85" t="str">
        <f>Schulverwaltung!F12</f>
        <v>St.Gallerstrasse 2</v>
      </c>
      <c r="D17" s="85" t="str">
        <f>Schulverwaltung!H12</f>
        <v>9471</v>
      </c>
      <c r="E17" s="85" t="str">
        <f>Schulverwaltung!I12</f>
        <v>Buchs</v>
      </c>
      <c r="F17" s="85" t="str">
        <f>Schulverwaltung!B12</f>
        <v>Frau</v>
      </c>
      <c r="G17" s="85" t="str">
        <f>Schulverwaltung!C12</f>
        <v>Marlise</v>
      </c>
      <c r="H17" s="85" t="str">
        <f>Schulverwaltung!D12</f>
        <v>Wanzenried</v>
      </c>
      <c r="I17" s="85" t="e">
        <f>'Schulleitungen Regelschule'!#REF!</f>
        <v>#REF!</v>
      </c>
      <c r="J17" s="85" t="e">
        <f>'Schulleitungen Regelschule'!#REF!</f>
        <v>#REF!</v>
      </c>
      <c r="K17" s="85" t="str">
        <f>'Schulleitungen Regelschule'!I27</f>
        <v>marcel.baerlocheratschulebuchs.ch</v>
      </c>
      <c r="L17" s="85" t="str">
        <f>'Schulleitungen Regelschule'!J27</f>
        <v>72</v>
      </c>
      <c r="M17" s="85" t="str">
        <f>'Schulleitungen Regelschule'!K27</f>
        <v>Schulleitung KG/PS</v>
      </c>
      <c r="N17" s="85" t="e">
        <f>'Schulleitungen Regelschule'!#REF!</f>
        <v>#REF!</v>
      </c>
      <c r="O17" s="85" t="e">
        <f>'Schulleitungen Regelschule'!#REF!</f>
        <v>#REF!</v>
      </c>
      <c r="P17" s="85" t="e">
        <f>'Schulleitungen Regelschule'!#REF!</f>
        <v>#REF!</v>
      </c>
      <c r="Q17" s="85" t="str">
        <f>'Schulleitungen Regelschule'!L27</f>
        <v>Werdenberg</v>
      </c>
      <c r="R17" s="304" t="s">
        <v>3778</v>
      </c>
      <c r="S17" s="85">
        <v>0</v>
      </c>
      <c r="T17" s="85">
        <f>CEILING(S17,5)</f>
        <v>0</v>
      </c>
      <c r="U17" s="85"/>
    </row>
    <row r="18" spans="1:21" ht="16.5" customHeight="1">
      <c r="A18" s="85" t="str">
        <f>'Schulleitungen Regelschule'!A34</f>
        <v>Bütschw.-Ganters.-Lütisb. (OS)</v>
      </c>
      <c r="B18" s="85" t="str">
        <f>'Schulleitungen Regelschule'!E34</f>
        <v xml:space="preserve">Oberstufenschulhaus BuGaLu </v>
      </c>
      <c r="C18" s="85" t="str">
        <f>'Schulleitungen Regelschule'!F34</f>
        <v>Grämigerstrasse 6</v>
      </c>
      <c r="D18" s="85" t="str">
        <f>'Schulleitungen Regelschule'!G34</f>
        <v>9606</v>
      </c>
      <c r="E18" s="85" t="str">
        <f>'Schulleitungen Regelschule'!H34</f>
        <v>Bütschwil</v>
      </c>
      <c r="F18" s="85" t="str">
        <f>'Schulleitungen Regelschule'!B34</f>
        <v>Herr</v>
      </c>
      <c r="G18" s="85" t="str">
        <f>'Schulleitungen Regelschule'!C34</f>
        <v>Patrick</v>
      </c>
      <c r="H18" s="85" t="str">
        <f>'Schulleitungen Regelschule'!D34</f>
        <v>Näf</v>
      </c>
      <c r="I18" s="85" t="e">
        <f>'Schulleitungen Regelschule'!#REF!</f>
        <v>#REF!</v>
      </c>
      <c r="J18" s="85" t="e">
        <f>'Schulleitungen Regelschule'!#REF!</f>
        <v>#REF!</v>
      </c>
      <c r="K18" s="85" t="str">
        <f>'Schulleitungen Regelschule'!I34</f>
        <v>patrick.naefatbugalu.ch</v>
      </c>
      <c r="L18" s="85" t="str">
        <f>'Schulleitungen Regelschule'!J34</f>
        <v>73</v>
      </c>
      <c r="M18" s="85" t="str">
        <f>'Schulleitungen Regelschule'!K34</f>
        <v>Schulleitung OS</v>
      </c>
      <c r="N18" s="85" t="e">
        <f>'Schulleitungen Regelschule'!#REF!</f>
        <v>#REF!</v>
      </c>
      <c r="O18" s="85" t="e">
        <f>'Schulleitungen Regelschule'!#REF!</f>
        <v>#REF!</v>
      </c>
      <c r="P18" s="85" t="e">
        <f>'Schulleitungen Regelschule'!#REF!</f>
        <v>#REF!</v>
      </c>
      <c r="Q18" s="85" t="str">
        <f>'Schulleitungen Regelschule'!L34</f>
        <v>Toggenburg</v>
      </c>
      <c r="R18" s="85" t="e">
        <f>'Schulleitungen Regelschule'!#REF!</f>
        <v>#REF!</v>
      </c>
      <c r="S18" s="85">
        <v>208</v>
      </c>
      <c r="T18" s="85">
        <v>210</v>
      </c>
      <c r="U18" s="85"/>
    </row>
    <row r="19" spans="1:21" ht="16.5" customHeight="1">
      <c r="A19" s="85" t="str">
        <f>'Schulleitungen Regelschule'!A36</f>
        <v>Bütschwil-Ganterschwil</v>
      </c>
      <c r="B19" s="85" t="e">
        <f>'Schulleitungen Regelschule'!#REF!</f>
        <v>#REF!</v>
      </c>
      <c r="C19" s="85" t="e">
        <f>'Schulleitungen Regelschule'!#REF!</f>
        <v>#REF!</v>
      </c>
      <c r="D19" s="85" t="e">
        <f>'Schulleitungen Regelschule'!#REF!</f>
        <v>#REF!</v>
      </c>
      <c r="E19" s="85" t="e">
        <f>'Schulleitungen Regelschule'!#REF!</f>
        <v>#REF!</v>
      </c>
      <c r="F19" s="85" t="str">
        <f>'Schulleitungen Regelschule'!B36</f>
        <v>Frau</v>
      </c>
      <c r="G19" s="85" t="str">
        <f>'Schulleitungen Regelschule'!C36</f>
        <v>Sara</v>
      </c>
      <c r="H19" s="85" t="str">
        <f>'Schulleitungen Regelschule'!D36</f>
        <v>Thoma</v>
      </c>
      <c r="I19" s="85" t="e">
        <f>'Schulleitungen Regelschule'!#REF!</f>
        <v>#REF!</v>
      </c>
      <c r="J19" s="85" t="e">
        <f>'Schulleitungen Regelschule'!#REF!</f>
        <v>#REF!</v>
      </c>
      <c r="K19" s="85" t="str">
        <f>'Schulleitungen Regelschule'!I36</f>
        <v>sara.thomaatps-buga.ch</v>
      </c>
      <c r="L19" s="85" t="str">
        <f>'Schulleitungen Regelschule'!J36</f>
        <v>72</v>
      </c>
      <c r="M19" s="85" t="str">
        <f>'Schulleitungen Regelschule'!K36</f>
        <v>Schulleitung KG/PS</v>
      </c>
      <c r="N19" s="85" t="e">
        <f>'Schulleitungen Regelschule'!#REF!</f>
        <v>#REF!</v>
      </c>
      <c r="O19" s="85" t="e">
        <f>'Schulleitungen Regelschule'!#REF!</f>
        <v>#REF!</v>
      </c>
      <c r="P19" s="85" t="e">
        <f>'Schulleitungen Regelschule'!#REF!</f>
        <v>#REF!</v>
      </c>
      <c r="Q19" s="85" t="str">
        <f>'Schulleitungen Regelschule'!L36</f>
        <v>Toggenburg</v>
      </c>
      <c r="R19" s="85" t="e">
        <f>'Schulleitungen Regelschule'!#REF!</f>
        <v>#REF!</v>
      </c>
      <c r="S19" s="85">
        <v>130</v>
      </c>
      <c r="T19" s="85">
        <f t="shared" ref="T19:T29" si="1">CEILING(S19,5)</f>
        <v>130</v>
      </c>
      <c r="U19" s="85"/>
    </row>
    <row r="20" spans="1:21" ht="16.5" customHeight="1">
      <c r="A20" s="87" t="str">
        <f>'Schulleitungen Regelschule'!A37</f>
        <v>Bütschwil-Ganterschwil</v>
      </c>
      <c r="B20" s="85" t="e">
        <f>'Schulleitungen Regelschule'!#REF!</f>
        <v>#REF!</v>
      </c>
      <c r="C20" s="85" t="e">
        <f>'Schulleitungen Regelschule'!#REF!</f>
        <v>#REF!</v>
      </c>
      <c r="D20" s="85" t="e">
        <f>'Schulleitungen Regelschule'!#REF!</f>
        <v>#REF!</v>
      </c>
      <c r="E20" s="85" t="e">
        <f>'Schulleitungen Regelschule'!#REF!</f>
        <v>#REF!</v>
      </c>
      <c r="F20" s="85" t="str">
        <f>'Schulleitungen Regelschule'!B37</f>
        <v>Frau</v>
      </c>
      <c r="G20" s="85" t="str">
        <f>'Schulleitungen Regelschule'!C37</f>
        <v>Saskia</v>
      </c>
      <c r="H20" s="85" t="str">
        <f>'Schulleitungen Regelschule'!D37</f>
        <v>Hagmann</v>
      </c>
      <c r="I20" s="85" t="e">
        <f>'Schulleitungen Regelschule'!#REF!</f>
        <v>#REF!</v>
      </c>
      <c r="J20" s="85" t="e">
        <f>'Schulleitungen Regelschule'!#REF!</f>
        <v>#REF!</v>
      </c>
      <c r="K20" s="85" t="str">
        <f>'Schulleitungen Regelschule'!I37</f>
        <v>saskia.hagmannatps-buga.ch</v>
      </c>
      <c r="L20" s="85" t="str">
        <f>'Schulleitungen Regelschule'!J37</f>
        <v>72</v>
      </c>
      <c r="M20" s="85" t="str">
        <f>'Schulleitungen Regelschule'!K37</f>
        <v>Schulleitung KG/PS</v>
      </c>
      <c r="N20" s="85" t="e">
        <f>'Schulleitungen Regelschule'!#REF!</f>
        <v>#REF!</v>
      </c>
      <c r="O20" s="85" t="e">
        <f>'Schulleitungen Regelschule'!#REF!</f>
        <v>#REF!</v>
      </c>
      <c r="P20" s="85" t="e">
        <f>'Schulleitungen Regelschule'!#REF!</f>
        <v>#REF!</v>
      </c>
      <c r="Q20" s="85" t="str">
        <f>'Schulleitungen Regelschule'!L37</f>
        <v>Toggenburg</v>
      </c>
      <c r="R20" s="85" t="e">
        <f>'Schulleitungen Regelschule'!#REF!</f>
        <v>#REF!</v>
      </c>
      <c r="S20" s="85">
        <v>100</v>
      </c>
      <c r="T20" s="85">
        <f t="shared" si="1"/>
        <v>100</v>
      </c>
      <c r="U20" s="85"/>
    </row>
    <row r="21" spans="1:21" ht="16.5" customHeight="1">
      <c r="A21" s="85" t="str">
        <f>'Schulleitungen Regelschule'!A38</f>
        <v>Bütschwil-Ganterschwil</v>
      </c>
      <c r="B21" s="85" t="e">
        <f>'Schulleitungen Regelschule'!#REF!</f>
        <v>#REF!</v>
      </c>
      <c r="C21" s="85" t="e">
        <f>'Schulleitungen Regelschule'!#REF!</f>
        <v>#REF!</v>
      </c>
      <c r="D21" s="85" t="e">
        <f>'Schulleitungen Regelschule'!#REF!</f>
        <v>#REF!</v>
      </c>
      <c r="E21" s="85" t="e">
        <f>'Schulleitungen Regelschule'!#REF!</f>
        <v>#REF!</v>
      </c>
      <c r="F21" s="85" t="str">
        <f>'Schulleitungen Regelschule'!B38</f>
        <v>Frau</v>
      </c>
      <c r="G21" s="85" t="str">
        <f>'Schulleitungen Regelschule'!C38</f>
        <v>Franziska</v>
      </c>
      <c r="H21" s="85" t="str">
        <f>'Schulleitungen Regelschule'!D38</f>
        <v>Burtscher</v>
      </c>
      <c r="I21" s="85" t="e">
        <f>'Schulleitungen Regelschule'!#REF!</f>
        <v>#REF!</v>
      </c>
      <c r="J21" s="85" t="e">
        <f>'Schulleitungen Regelschule'!#REF!</f>
        <v>#REF!</v>
      </c>
      <c r="K21" s="85" t="str">
        <f>'Schulleitungen Regelschule'!I38</f>
        <v>franziska.burtscheratps-buga.ch</v>
      </c>
      <c r="L21" s="85" t="str">
        <f>'Schulleitungen Regelschule'!J38</f>
        <v>72</v>
      </c>
      <c r="M21" s="85" t="str">
        <f>'Schulleitungen Regelschule'!K38</f>
        <v>Schulleitung KG/PS</v>
      </c>
      <c r="N21" s="85" t="e">
        <f>'Schulleitungen Regelschule'!#REF!</f>
        <v>#REF!</v>
      </c>
      <c r="O21" s="85" t="e">
        <f>'Schulleitungen Regelschule'!#REF!</f>
        <v>#REF!</v>
      </c>
      <c r="P21" s="85" t="e">
        <f>'Schulleitungen Regelschule'!#REF!</f>
        <v>#REF!</v>
      </c>
      <c r="Q21" s="85" t="str">
        <f>'Schulleitungen Regelschule'!L38</f>
        <v>Toggenburg</v>
      </c>
      <c r="R21" s="85" t="e">
        <f>'Schulleitungen Regelschule'!#REF!</f>
        <v>#REF!</v>
      </c>
      <c r="S21" s="85">
        <v>300</v>
      </c>
      <c r="T21" s="85">
        <f t="shared" si="1"/>
        <v>300</v>
      </c>
      <c r="U21" s="85"/>
    </row>
    <row r="22" spans="1:21" ht="16.5" customHeight="1">
      <c r="A22" s="85" t="str">
        <f>'Schulleitungen Regelschule'!A40</f>
        <v>Degersheim</v>
      </c>
      <c r="B22" s="85" t="e">
        <f>'Schulleitungen Regelschule'!#REF!</f>
        <v>#REF!</v>
      </c>
      <c r="C22" s="85" t="e">
        <f>'Schulleitungen Regelschule'!#REF!</f>
        <v>#REF!</v>
      </c>
      <c r="D22" s="85" t="e">
        <f>'Schulleitungen Regelschule'!#REF!</f>
        <v>#REF!</v>
      </c>
      <c r="E22" s="85" t="e">
        <f>'Schulleitungen Regelschule'!#REF!</f>
        <v>#REF!</v>
      </c>
      <c r="F22" s="85" t="str">
        <f>'Schulleitungen Regelschule'!B40</f>
        <v>Herr</v>
      </c>
      <c r="G22" s="85" t="str">
        <f>'Schulleitungen Regelschule'!C40</f>
        <v>Stefan</v>
      </c>
      <c r="H22" s="85" t="str">
        <f>'Schulleitungen Regelschule'!D40</f>
        <v>Gübeli</v>
      </c>
      <c r="I22" s="85" t="e">
        <f>'Schulleitungen Regelschule'!#REF!</f>
        <v>#REF!</v>
      </c>
      <c r="J22" s="85" t="e">
        <f>'Schulleitungen Regelschule'!#REF!</f>
        <v>#REF!</v>
      </c>
      <c r="K22" s="85" t="str">
        <f>'Schulleitungen Regelschule'!I40</f>
        <v>stefan.guebeliatschule-degersheim.ch</v>
      </c>
      <c r="L22" s="85" t="str">
        <f>'Schulleitungen Regelschule'!J40</f>
        <v>72</v>
      </c>
      <c r="M22" s="85" t="str">
        <f>'Schulleitungen Regelschule'!K40</f>
        <v>Schulleitung KG/PS</v>
      </c>
      <c r="N22" s="85" t="e">
        <f>'Schulleitungen Regelschule'!#REF!</f>
        <v>#REF!</v>
      </c>
      <c r="O22" s="85" t="e">
        <f>'Schulleitungen Regelschule'!#REF!</f>
        <v>#REF!</v>
      </c>
      <c r="P22" s="85" t="e">
        <f>'Schulleitungen Regelschule'!#REF!</f>
        <v>#REF!</v>
      </c>
      <c r="Q22" s="87" t="str">
        <f>'Schulleitungen Regelschule'!L40</f>
        <v>Wil</v>
      </c>
      <c r="R22" s="85" t="e">
        <f>'Schulleitungen Regelschule'!#REF!</f>
        <v>#REF!</v>
      </c>
      <c r="S22" s="85">
        <v>118</v>
      </c>
      <c r="T22" s="85">
        <f t="shared" si="1"/>
        <v>120</v>
      </c>
      <c r="U22" s="85"/>
    </row>
    <row r="23" spans="1:21" ht="16.5" customHeight="1">
      <c r="A23" s="85" t="str">
        <f>'Schulleitungen Regelschule'!A41</f>
        <v>Degersheim</v>
      </c>
      <c r="B23" s="85" t="e">
        <f>'Schulleitungen Regelschule'!#REF!</f>
        <v>#REF!</v>
      </c>
      <c r="C23" s="85" t="e">
        <f>'Schulleitungen Regelschule'!#REF!</f>
        <v>#REF!</v>
      </c>
      <c r="D23" s="85" t="e">
        <f>'Schulleitungen Regelschule'!#REF!</f>
        <v>#REF!</v>
      </c>
      <c r="E23" s="85" t="e">
        <f>'Schulleitungen Regelschule'!#REF!</f>
        <v>#REF!</v>
      </c>
      <c r="F23" s="85" t="str">
        <f>'Schulleitungen Regelschule'!B41</f>
        <v>Herr</v>
      </c>
      <c r="G23" s="85" t="str">
        <f>'Schulleitungen Regelschule'!C41</f>
        <v>Stefan</v>
      </c>
      <c r="H23" s="85" t="str">
        <f>'Schulleitungen Regelschule'!D41</f>
        <v>Gübeli</v>
      </c>
      <c r="I23" s="85" t="e">
        <f>'Schulleitungen Regelschule'!#REF!</f>
        <v>#REF!</v>
      </c>
      <c r="J23" s="85" t="e">
        <f>'Schulleitungen Regelschule'!#REF!</f>
        <v>#REF!</v>
      </c>
      <c r="K23" s="85" t="str">
        <f>'Schulleitungen Regelschule'!I41</f>
        <v>stefan.guebeliatschule-degersheim.ch</v>
      </c>
      <c r="L23" s="85" t="str">
        <f>'Schulleitungen Regelschule'!J41</f>
        <v>72</v>
      </c>
      <c r="M23" s="85" t="str">
        <f>'Schulleitungen Regelschule'!K41</f>
        <v>Schulleitung KG/PS</v>
      </c>
      <c r="N23" s="85" t="e">
        <f>'Schulleitungen Regelschule'!#REF!</f>
        <v>#REF!</v>
      </c>
      <c r="O23" s="85" t="e">
        <f>'Schulleitungen Regelschule'!#REF!</f>
        <v>#REF!</v>
      </c>
      <c r="P23" s="85" t="e">
        <f>'Schulleitungen Regelschule'!#REF!</f>
        <v>#REF!</v>
      </c>
      <c r="Q23" s="85" t="str">
        <f>'Schulleitungen Regelschule'!L41</f>
        <v>Wil</v>
      </c>
      <c r="R23" s="85" t="e">
        <f>'Schulleitungen Regelschule'!#REF!</f>
        <v>#REF!</v>
      </c>
      <c r="S23" s="85">
        <v>217</v>
      </c>
      <c r="T23" s="85">
        <f t="shared" si="1"/>
        <v>220</v>
      </c>
      <c r="U23" s="85"/>
    </row>
    <row r="24" spans="1:21" ht="16.5" customHeight="1">
      <c r="A24" s="85" t="str">
        <f>'Schulleitungen Regelschule'!A42</f>
        <v>Degersheim</v>
      </c>
      <c r="B24" s="85" t="e">
        <f>'Schulleitungen Regelschule'!#REF!</f>
        <v>#REF!</v>
      </c>
      <c r="C24" s="85" t="e">
        <f>'Schulleitungen Regelschule'!#REF!</f>
        <v>#REF!</v>
      </c>
      <c r="D24" s="85" t="e">
        <f>'Schulleitungen Regelschule'!#REF!</f>
        <v>#REF!</v>
      </c>
      <c r="E24" s="85" t="e">
        <f>'Schulleitungen Regelschule'!#REF!</f>
        <v>#REF!</v>
      </c>
      <c r="F24" s="85" t="str">
        <f>'Schulleitungen Regelschule'!B42</f>
        <v>Frau</v>
      </c>
      <c r="G24" s="85" t="str">
        <f>'Schulleitungen Regelschule'!C42</f>
        <v>Gerda</v>
      </c>
      <c r="H24" s="85" t="str">
        <f>'Schulleitungen Regelschule'!D42</f>
        <v>Peyer</v>
      </c>
      <c r="I24" s="85" t="e">
        <f>'Schulleitungen Regelschule'!#REF!</f>
        <v>#REF!</v>
      </c>
      <c r="J24" s="85" t="e">
        <f>'Schulleitungen Regelschule'!#REF!</f>
        <v>#REF!</v>
      </c>
      <c r="K24" s="85" t="str">
        <f>'Schulleitungen Regelschule'!I42</f>
        <v>gerda.peyeratschule-degersheim.ch</v>
      </c>
      <c r="L24" s="85" t="str">
        <f>'Schulleitungen Regelschule'!J42</f>
        <v>71</v>
      </c>
      <c r="M24" s="85" t="str">
        <f>'Schulleitungen Regelschule'!K42</f>
        <v>Schulleitung KG</v>
      </c>
      <c r="N24" s="85" t="e">
        <f>'Schulleitungen Regelschule'!#REF!</f>
        <v>#REF!</v>
      </c>
      <c r="O24" s="85" t="e">
        <f>'Schulleitungen Regelschule'!#REF!</f>
        <v>#REF!</v>
      </c>
      <c r="P24" s="85" t="e">
        <f>'Schulleitungen Regelschule'!#REF!</f>
        <v>#REF!</v>
      </c>
      <c r="Q24" s="85" t="s">
        <v>194</v>
      </c>
      <c r="R24" s="85" t="e">
        <f>'Schulleitungen Regelschule'!#REF!</f>
        <v>#REF!</v>
      </c>
      <c r="S24" s="85">
        <v>80</v>
      </c>
      <c r="T24" s="85">
        <f t="shared" si="1"/>
        <v>80</v>
      </c>
      <c r="U24" s="85"/>
    </row>
    <row r="25" spans="1:21" ht="16.5" customHeight="1">
      <c r="A25" s="85" t="str">
        <f>'Schulleitungen Regelschule'!A43</f>
        <v>Degersheim</v>
      </c>
      <c r="B25" s="85" t="e">
        <f>'Schulleitungen Regelschule'!#REF!</f>
        <v>#REF!</v>
      </c>
      <c r="C25" s="85" t="e">
        <f>'Schulleitungen Regelschule'!#REF!</f>
        <v>#REF!</v>
      </c>
      <c r="D25" s="85" t="e">
        <f>'Schulleitungen Regelschule'!#REF!</f>
        <v>#REF!</v>
      </c>
      <c r="E25" s="85" t="e">
        <f>'Schulleitungen Regelschule'!#REF!</f>
        <v>#REF!</v>
      </c>
      <c r="F25" s="85" t="str">
        <f>'Schulleitungen Regelschule'!B43</f>
        <v>Herr</v>
      </c>
      <c r="G25" s="85" t="str">
        <f>'Schulleitungen Regelschule'!C43</f>
        <v>Urban</v>
      </c>
      <c r="H25" s="85" t="str">
        <f>'Schulleitungen Regelschule'!D43</f>
        <v>Lachenmeier</v>
      </c>
      <c r="I25" s="85" t="e">
        <f>'Schulleitungen Regelschule'!#REF!</f>
        <v>#REF!</v>
      </c>
      <c r="J25" s="85" t="e">
        <f>'Schulleitungen Regelschule'!#REF!</f>
        <v>#REF!</v>
      </c>
      <c r="K25" s="85" t="str">
        <f>'Schulleitungen Regelschule'!I43</f>
        <v>urban.lachenmeieratschule-degersheim.ch</v>
      </c>
      <c r="L25" s="85" t="str">
        <f>'Schulleitungen Regelschule'!J43</f>
        <v>73</v>
      </c>
      <c r="M25" s="85" t="str">
        <f>'Schulleitungen Regelschule'!K43</f>
        <v>Schulleitung OS</v>
      </c>
      <c r="N25" s="85" t="e">
        <f>'Schulleitungen Regelschule'!#REF!</f>
        <v>#REF!</v>
      </c>
      <c r="O25" s="85" t="e">
        <f>'Schulleitungen Regelschule'!#REF!</f>
        <v>#REF!</v>
      </c>
      <c r="P25" s="85" t="e">
        <f>'Schulleitungen Regelschule'!#REF!</f>
        <v>#REF!</v>
      </c>
      <c r="Q25" s="85" t="str">
        <f>'Schulleitungen Regelschule'!L43</f>
        <v>Wil</v>
      </c>
      <c r="R25" s="85" t="e">
        <f>'Schulleitungen Regelschule'!#REF!</f>
        <v>#REF!</v>
      </c>
      <c r="S25" s="85">
        <v>127</v>
      </c>
      <c r="T25" s="85">
        <f t="shared" si="1"/>
        <v>130</v>
      </c>
      <c r="U25" s="85"/>
    </row>
    <row r="26" spans="1:21" ht="16.5" customHeight="1">
      <c r="A26" s="85" t="str">
        <f>Schulverwaltung!A16</f>
        <v>Diepoldsau-Schmitter</v>
      </c>
      <c r="B26" s="85" t="str">
        <f>Schulverwaltung!E16</f>
        <v xml:space="preserve">Gemeinde Diepoldsau </v>
      </c>
      <c r="C26" s="85" t="str">
        <f>Schulverwaltung!F16</f>
        <v>Gemeindeplatz 1</v>
      </c>
      <c r="D26" s="85" t="str">
        <f>Schulverwaltung!H16</f>
        <v>9444</v>
      </c>
      <c r="E26" s="85" t="str">
        <f>Schulverwaltung!I16</f>
        <v>Diepoldsau</v>
      </c>
      <c r="F26" s="85" t="str">
        <f>Schulverwaltung!B16</f>
        <v>Frau</v>
      </c>
      <c r="G26" s="85" t="str">
        <f>Schulverwaltung!C16</f>
        <v>Sandra</v>
      </c>
      <c r="H26" s="85" t="str">
        <f>Schulverwaltung!D16</f>
        <v>Herrmann</v>
      </c>
      <c r="I26" s="85" t="str">
        <f>Schulverwaltung!J16</f>
        <v>1</v>
      </c>
      <c r="J26" s="85" t="str">
        <f>Schulverwaltung!K16</f>
        <v>1</v>
      </c>
      <c r="K26" s="85" t="str">
        <f>Schulverwaltung!L16</f>
        <v>sandra.herrmann@diepoldsau.ch</v>
      </c>
      <c r="L26" s="85" t="str">
        <f>Schulverwaltung!M16</f>
        <v>63</v>
      </c>
      <c r="M26" s="85" t="str">
        <f>Schulverwaltung!N16</f>
        <v>Schulsekretärin Gmde</v>
      </c>
      <c r="N26" s="85" t="str">
        <f>Schulverwaltung!O16</f>
        <v>071 737 73 93</v>
      </c>
      <c r="O26" s="85" t="str">
        <f>Schulverwaltung!P16</f>
        <v>24</v>
      </c>
      <c r="P26" s="85" t="str">
        <f>Schulverwaltung!Q16</f>
        <v>3</v>
      </c>
      <c r="Q26" s="85" t="str">
        <f>Schulverwaltung!R16</f>
        <v>Rheintal</v>
      </c>
      <c r="R26" s="304" t="s">
        <v>3778</v>
      </c>
      <c r="S26" s="85">
        <v>720</v>
      </c>
      <c r="T26" s="85">
        <f t="shared" si="1"/>
        <v>720</v>
      </c>
      <c r="U26" s="85"/>
    </row>
    <row r="27" spans="1:21" ht="16.5" customHeight="1">
      <c r="A27" s="85" t="str">
        <f>'Schulleitungen Regelschule'!A47</f>
        <v>Ebnat-Kappel</v>
      </c>
      <c r="B27" s="85" t="str">
        <f>'Schulleitungen Regelschule'!E47</f>
        <v xml:space="preserve">Schulhaus Gill </v>
      </c>
      <c r="C27" s="85" t="str">
        <f>'Schulleitungen Regelschule'!F47</f>
        <v>Badistrasse 31</v>
      </c>
      <c r="D27" s="85" t="str">
        <f>'Schulleitungen Regelschule'!G47</f>
        <v>9642</v>
      </c>
      <c r="E27" s="85" t="str">
        <f>'Schulleitungen Regelschule'!H47</f>
        <v>Ebnat-Kappel</v>
      </c>
      <c r="F27" s="85" t="str">
        <f>'Schulleitungen Regelschule'!B47</f>
        <v>Frau</v>
      </c>
      <c r="G27" s="85" t="str">
        <f>'Schulleitungen Regelschule'!C47</f>
        <v>Kathrin</v>
      </c>
      <c r="H27" s="85" t="str">
        <f>'Schulleitungen Regelschule'!D47</f>
        <v>Markert</v>
      </c>
      <c r="I27" s="85" t="e">
        <f>'Schulleitungen Regelschule'!#REF!</f>
        <v>#REF!</v>
      </c>
      <c r="J27" s="85" t="e">
        <f>'Schulleitungen Regelschule'!#REF!</f>
        <v>#REF!</v>
      </c>
      <c r="K27" s="85" t="str">
        <f>'Schulleitungen Regelschule'!I47</f>
        <v>kathrin.markertatschuleebnat-kappel.ch</v>
      </c>
      <c r="L27" s="85" t="str">
        <f>'Schulleitungen Regelschule'!J47</f>
        <v>72</v>
      </c>
      <c r="M27" s="85" t="str">
        <f>'Schulleitungen Regelschule'!K47</f>
        <v>Schulleitung KG/PS</v>
      </c>
      <c r="N27" s="85" t="e">
        <f>'Schulleitungen Regelschule'!#REF!</f>
        <v>#REF!</v>
      </c>
      <c r="O27" s="85" t="e">
        <f>'Schulleitungen Regelschule'!#REF!</f>
        <v>#REF!</v>
      </c>
      <c r="P27" s="85" t="e">
        <f>'Schulleitungen Regelschule'!#REF!</f>
        <v>#REF!</v>
      </c>
      <c r="Q27" s="85" t="str">
        <f>'Schulleitungen Regelschule'!L47</f>
        <v>Toggenburg</v>
      </c>
      <c r="R27" s="85" t="e">
        <f>'Schulleitungen Regelschule'!#REF!</f>
        <v>#REF!</v>
      </c>
      <c r="S27" s="85">
        <v>260</v>
      </c>
      <c r="T27" s="85">
        <f t="shared" si="1"/>
        <v>260</v>
      </c>
      <c r="U27" s="85"/>
    </row>
    <row r="28" spans="1:21" ht="16.5" customHeight="1">
      <c r="A28" s="85" t="str">
        <f>'Schulleitungen Regelschule'!A48</f>
        <v>Ebnat-Kappel</v>
      </c>
      <c r="B28" s="85" t="str">
        <f>'Schulleitungen Regelschule'!E48</f>
        <v xml:space="preserve">Schulhaus Schafbüchel </v>
      </c>
      <c r="C28" s="85" t="str">
        <f>'Schulleitungen Regelschule'!F48</f>
        <v>Schafbüchelstrasse 9</v>
      </c>
      <c r="D28" s="85" t="str">
        <f>'Schulleitungen Regelschule'!G48</f>
        <v>9642</v>
      </c>
      <c r="E28" s="85" t="str">
        <f>'Schulleitungen Regelschule'!H48</f>
        <v>Ebnat-Kappel</v>
      </c>
      <c r="F28" s="85" t="str">
        <f>'Schulleitungen Regelschule'!B48</f>
        <v>Herr</v>
      </c>
      <c r="G28" s="85" t="str">
        <f>'Schulleitungen Regelschule'!C48</f>
        <v>Stefan</v>
      </c>
      <c r="H28" s="85" t="str">
        <f>'Schulleitungen Regelschule'!D48</f>
        <v>Gubler</v>
      </c>
      <c r="I28" s="85" t="e">
        <f>'Schulleitungen Regelschule'!#REF!</f>
        <v>#REF!</v>
      </c>
      <c r="J28" s="85" t="e">
        <f>'Schulleitungen Regelschule'!#REF!</f>
        <v>#REF!</v>
      </c>
      <c r="K28" s="85" t="str">
        <f>'Schulleitungen Regelschule'!I48</f>
        <v>stefan.gubleratschuleebnat-kappel.ch</v>
      </c>
      <c r="L28" s="85" t="str">
        <f>'Schulleitungen Regelschule'!J48</f>
        <v>71</v>
      </c>
      <c r="M28" s="85" t="str">
        <f>'Schulleitungen Regelschule'!K48</f>
        <v>Schulleitung PS</v>
      </c>
      <c r="N28" s="85" t="e">
        <f>'Schulleitungen Regelschule'!#REF!</f>
        <v>#REF!</v>
      </c>
      <c r="O28" s="85" t="e">
        <f>'Schulleitungen Regelschule'!#REF!</f>
        <v>#REF!</v>
      </c>
      <c r="P28" s="85" t="e">
        <f>'Schulleitungen Regelschule'!#REF!</f>
        <v>#REF!</v>
      </c>
      <c r="Q28" s="85" t="str">
        <f>'Schulleitungen Regelschule'!L48</f>
        <v>Toggenburg</v>
      </c>
      <c r="R28" s="85" t="e">
        <f>'Schulleitungen Regelschule'!#REF!</f>
        <v>#REF!</v>
      </c>
      <c r="S28" s="85">
        <v>150</v>
      </c>
      <c r="T28" s="85">
        <f t="shared" si="1"/>
        <v>150</v>
      </c>
      <c r="U28" s="85"/>
    </row>
    <row r="29" spans="1:21" ht="16.5" customHeight="1">
      <c r="A29" s="85" t="str">
        <f>'Schulleitungen Regelschule'!A49</f>
        <v>Ebnat-Kappel</v>
      </c>
      <c r="B29" s="85" t="str">
        <f>'Schulleitungen Regelschule'!E49</f>
        <v xml:space="preserve">Oberstufenzentrum Wier </v>
      </c>
      <c r="C29" s="85" t="str">
        <f>'Schulleitungen Regelschule'!F49</f>
        <v>Hüslibergstrasse 2</v>
      </c>
      <c r="D29" s="85" t="str">
        <f>'Schulleitungen Regelschule'!G49</f>
        <v>9642</v>
      </c>
      <c r="E29" s="85" t="str">
        <f>'Schulleitungen Regelschule'!H49</f>
        <v>Ebnat-Kappel</v>
      </c>
      <c r="F29" s="85" t="str">
        <f>'Schulleitungen Regelschule'!B49</f>
        <v>Frau</v>
      </c>
      <c r="G29" s="85" t="str">
        <f>'Schulleitungen Regelschule'!C49</f>
        <v>Stefanie</v>
      </c>
      <c r="H29" s="85" t="str">
        <f>'Schulleitungen Regelschule'!D49</f>
        <v>Aichholz</v>
      </c>
      <c r="I29" s="85" t="e">
        <f>'Schulleitungen Regelschule'!#REF!</f>
        <v>#REF!</v>
      </c>
      <c r="J29" s="85" t="e">
        <f>'Schulleitungen Regelschule'!#REF!</f>
        <v>#REF!</v>
      </c>
      <c r="K29" s="85" t="str">
        <f>'Schulleitungen Regelschule'!I49</f>
        <v>stefanie.aichholzatschuleebnat-kappel.ch</v>
      </c>
      <c r="L29" s="85" t="str">
        <f>'Schulleitungen Regelschule'!J49</f>
        <v>73</v>
      </c>
      <c r="M29" s="85" t="str">
        <f>'Schulleitungen Regelschule'!K49</f>
        <v>Schulleitung OS</v>
      </c>
      <c r="N29" s="85" t="e">
        <f>'Schulleitungen Regelschule'!#REF!</f>
        <v>#REF!</v>
      </c>
      <c r="O29" s="85" t="e">
        <f>'Schulleitungen Regelschule'!#REF!</f>
        <v>#REF!</v>
      </c>
      <c r="P29" s="85" t="e">
        <f>'Schulleitungen Regelschule'!#REF!</f>
        <v>#REF!</v>
      </c>
      <c r="Q29" s="85" t="str">
        <f>'Schulleitungen Regelschule'!L49</f>
        <v>Toggenburg</v>
      </c>
      <c r="R29" s="85" t="e">
        <f>'Schulleitungen Regelschule'!#REF!</f>
        <v>#REF!</v>
      </c>
      <c r="S29" s="85">
        <v>160</v>
      </c>
      <c r="T29" s="85">
        <f t="shared" si="1"/>
        <v>160</v>
      </c>
      <c r="U29" s="85"/>
    </row>
    <row r="30" spans="1:21" ht="16.5" customHeight="1">
      <c r="A30" s="85" t="str">
        <f>'Schulleitungen Regelschule'!A50</f>
        <v>Eggersriet-Grub (PS)</v>
      </c>
      <c r="B30" s="85" t="str">
        <f>'Schulleitungen Regelschule'!E50</f>
        <v>Schulen Eggersriet-Grub SG</v>
      </c>
      <c r="C30" s="85" t="str">
        <f>'Schulleitungen Regelschule'!F50</f>
        <v>Mühlbachstrasse 1</v>
      </c>
      <c r="D30" s="85" t="str">
        <f>'Schulleitungen Regelschule'!G50</f>
        <v>9034</v>
      </c>
      <c r="E30" s="85" t="str">
        <f>'Schulleitungen Regelschule'!H50</f>
        <v>Eggersriet</v>
      </c>
      <c r="F30" s="85" t="str">
        <f>'Schulleitungen Regelschule'!B50</f>
        <v>Frau</v>
      </c>
      <c r="G30" s="85" t="str">
        <f>'Schulleitungen Regelschule'!C50</f>
        <v>Myrjam</v>
      </c>
      <c r="H30" s="85" t="str">
        <f>'Schulleitungen Regelschule'!D50</f>
        <v>Hammer</v>
      </c>
      <c r="I30" s="85" t="e">
        <f>'Schulleitungen Regelschule'!#REF!</f>
        <v>#REF!</v>
      </c>
      <c r="J30" s="85" t="e">
        <f>'Schulleitungen Regelschule'!#REF!</f>
        <v>#REF!</v>
      </c>
      <c r="K30" s="85" t="str">
        <f>'Schulleitungen Regelschule'!I50</f>
        <v>schulleitungatschule-eggersriet-grubsg.ch</v>
      </c>
      <c r="L30" s="85" t="str">
        <f>'Schulleitungen Regelschule'!J50</f>
        <v>72</v>
      </c>
      <c r="M30" s="85" t="str">
        <f>'Schulleitungen Regelschule'!K50</f>
        <v>Schulleitung KG/PS</v>
      </c>
      <c r="N30" s="85" t="e">
        <f>'Schulleitungen Regelschule'!#REF!</f>
        <v>#REF!</v>
      </c>
      <c r="O30" s="85" t="e">
        <f>'Schulleitungen Regelschule'!#REF!</f>
        <v>#REF!</v>
      </c>
      <c r="P30" s="85" t="e">
        <f>'Schulleitungen Regelschule'!#REF!</f>
        <v>#REF!</v>
      </c>
      <c r="Q30" s="85" t="str">
        <f>'Schulleitungen Regelschule'!L50</f>
        <v>St. Gallen</v>
      </c>
      <c r="R30" s="304" t="s">
        <v>3778</v>
      </c>
      <c r="S30" s="85">
        <v>0</v>
      </c>
      <c r="T30" s="85">
        <v>0</v>
      </c>
      <c r="U30" s="85"/>
    </row>
    <row r="31" spans="1:21" ht="16.5" customHeight="1">
      <c r="A31" s="85" t="str">
        <f>Schulverwaltung!A19</f>
        <v>Eichberg (PS)</v>
      </c>
      <c r="B31" s="85" t="str">
        <f>Schulverwaltung!E19</f>
        <v>Primarschulgemeinde Eichberg</v>
      </c>
      <c r="C31" s="85" t="str">
        <f>Schulverwaltung!F19</f>
        <v>Schulhausstrasse 1</v>
      </c>
      <c r="D31" s="85" t="str">
        <f>Schulverwaltung!H19</f>
        <v>9453</v>
      </c>
      <c r="E31" s="85" t="str">
        <f>Schulverwaltung!I19</f>
        <v>Eichberg</v>
      </c>
      <c r="F31" s="85" t="str">
        <f>Schulverwaltung!B19</f>
        <v xml:space="preserve">Frau </v>
      </c>
      <c r="G31" s="85" t="str">
        <f>Schulverwaltung!C19</f>
        <v>Fabienne</v>
      </c>
      <c r="H31" s="85" t="str">
        <f>Schulverwaltung!D19</f>
        <v>Benz</v>
      </c>
      <c r="I31" s="85" t="e">
        <f>'Schulleitungen Regelschule'!#REF!</f>
        <v>#REF!</v>
      </c>
      <c r="J31" s="85" t="e">
        <f>'Schulleitungen Regelschule'!#REF!</f>
        <v>#REF!</v>
      </c>
      <c r="K31" s="85" t="str">
        <f>'Schulleitungen Regelschule'!I52</f>
        <v>rboeschatschule-eichberg.ch</v>
      </c>
      <c r="L31" s="85" t="str">
        <f>'Schulleitungen Regelschule'!J52</f>
        <v>72</v>
      </c>
      <c r="M31" s="85" t="str">
        <f>'Schulleitungen Regelschule'!K52</f>
        <v>Schulleitung KG/PS</v>
      </c>
      <c r="N31" s="85" t="e">
        <f>'Schulleitungen Regelschule'!#REF!</f>
        <v>#REF!</v>
      </c>
      <c r="O31" s="85" t="e">
        <f>'Schulleitungen Regelschule'!#REF!</f>
        <v>#REF!</v>
      </c>
      <c r="P31" s="85" t="e">
        <f>'Schulleitungen Regelschule'!#REF!</f>
        <v>#REF!</v>
      </c>
      <c r="Q31" s="85" t="str">
        <f>'Schulleitungen Regelschule'!L52</f>
        <v>Rheintal</v>
      </c>
      <c r="R31" s="85" t="e">
        <f>'Schulleitungen Regelschule'!#REF!</f>
        <v>#REF!</v>
      </c>
      <c r="S31" s="85">
        <v>100</v>
      </c>
      <c r="T31" s="85">
        <f t="shared" ref="T31:T72" si="2">CEILING(S31,5)</f>
        <v>100</v>
      </c>
      <c r="U31" s="85"/>
    </row>
    <row r="32" spans="1:21" ht="16.5" customHeight="1">
      <c r="A32" s="85" t="str">
        <f>'Schulleitungen Regelschule'!A55</f>
        <v>Eichen.-Kri.-Mont.-Ober. (PS)</v>
      </c>
      <c r="B32" s="85" t="str">
        <f>'Schulleitungen Regelschule'!E55</f>
        <v xml:space="preserve">Primarschule Eichenwies </v>
      </c>
      <c r="C32" s="85" t="str">
        <f>'Schulleitungen Regelschule'!F55</f>
        <v>Alvierstrasse 1</v>
      </c>
      <c r="D32" s="85" t="str">
        <f>'Schulleitungen Regelschule'!G55</f>
        <v>9463</v>
      </c>
      <c r="E32" s="85" t="str">
        <f>'Schulleitungen Regelschule'!H55</f>
        <v xml:space="preserve">Oberriet </v>
      </c>
      <c r="F32" s="85" t="str">
        <f>'Schulleitungen Regelschule'!B55</f>
        <v>Frau</v>
      </c>
      <c r="G32" s="85" t="str">
        <f>'Schulleitungen Regelschule'!C55</f>
        <v>Tamara</v>
      </c>
      <c r="H32" s="85" t="str">
        <f>'Schulleitungen Regelschule'!D55</f>
        <v>Saiger</v>
      </c>
      <c r="I32" s="85" t="e">
        <f>'Schulleitungen Regelschule'!#REF!</f>
        <v>#REF!</v>
      </c>
      <c r="J32" s="85" t="e">
        <f>'Schulleitungen Regelschule'!#REF!</f>
        <v>#REF!</v>
      </c>
      <c r="K32" s="85" t="str">
        <f>'Schulleitungen Regelschule'!I55</f>
        <v>tamara.saigeratorschulen.ch</v>
      </c>
      <c r="L32" s="85" t="str">
        <f>'Schulleitungen Regelschule'!J55</f>
        <v>72</v>
      </c>
      <c r="M32" s="85" t="str">
        <f>'Schulleitungen Regelschule'!K55</f>
        <v>Schulleitung KG/PS</v>
      </c>
      <c r="N32" s="85" t="e">
        <f>'Schulleitungen Regelschule'!#REF!</f>
        <v>#REF!</v>
      </c>
      <c r="O32" s="85" t="e">
        <f>'Schulleitungen Regelschule'!#REF!</f>
        <v>#REF!</v>
      </c>
      <c r="P32" s="85" t="e">
        <f>'Schulleitungen Regelschule'!#REF!</f>
        <v>#REF!</v>
      </c>
      <c r="Q32" s="85" t="str">
        <f>'Schulleitungen Regelschule'!L55</f>
        <v>Rheintal</v>
      </c>
      <c r="R32" s="85" t="e">
        <f>'Schulleitungen Regelschule'!#REF!</f>
        <v>#REF!</v>
      </c>
      <c r="S32" s="85">
        <v>141</v>
      </c>
      <c r="T32" s="85">
        <f t="shared" si="2"/>
        <v>145</v>
      </c>
      <c r="U32" s="85"/>
    </row>
    <row r="33" spans="1:21" ht="16.5" customHeight="1">
      <c r="A33" s="85" t="str">
        <f>'Schulleitungen Regelschule'!A53</f>
        <v>Eichen.-Kri.-Mont.-Ober. (PS)</v>
      </c>
      <c r="B33" s="85" t="str">
        <f>'Schulleitungen Regelschule'!E53</f>
        <v xml:space="preserve">Primarschule Kriessern </v>
      </c>
      <c r="C33" s="85" t="str">
        <f>'Schulleitungen Regelschule'!F53</f>
        <v>Kirchdorfstrasse 12</v>
      </c>
      <c r="D33" s="85" t="str">
        <f>'Schulleitungen Regelschule'!G53</f>
        <v>9451</v>
      </c>
      <c r="E33" s="85" t="str">
        <f>'Schulleitungen Regelschule'!H53</f>
        <v>Kriessern</v>
      </c>
      <c r="F33" s="85" t="str">
        <f>'Schulleitungen Regelschule'!B53</f>
        <v>Frau</v>
      </c>
      <c r="G33" s="85" t="str">
        <f>'Schulleitungen Regelschule'!C53</f>
        <v>Michèle</v>
      </c>
      <c r="H33" s="85" t="str">
        <f>'Schulleitungen Regelschule'!D53</f>
        <v>Hutter</v>
      </c>
      <c r="I33" s="85" t="e">
        <f>'Schulleitungen Regelschule'!#REF!</f>
        <v>#REF!</v>
      </c>
      <c r="J33" s="85" t="e">
        <f>'Schulleitungen Regelschule'!#REF!</f>
        <v>#REF!</v>
      </c>
      <c r="K33" s="85" t="str">
        <f>'Schulleitungen Regelschule'!I53</f>
        <v>michele.hutteratorschulen.ch</v>
      </c>
      <c r="L33" s="85" t="str">
        <f>'Schulleitungen Regelschule'!J53</f>
        <v>72</v>
      </c>
      <c r="M33" s="85" t="str">
        <f>'Schulleitungen Regelschule'!K53</f>
        <v>Schulleitung KG/PS</v>
      </c>
      <c r="N33" s="85" t="e">
        <f>'Schulleitungen Regelschule'!#REF!</f>
        <v>#REF!</v>
      </c>
      <c r="O33" s="85" t="e">
        <f>'Schulleitungen Regelschule'!#REF!</f>
        <v>#REF!</v>
      </c>
      <c r="P33" s="85" t="e">
        <f>'Schulleitungen Regelschule'!#REF!</f>
        <v>#REF!</v>
      </c>
      <c r="Q33" s="85" t="str">
        <f>'Schulleitungen Regelschule'!L53</f>
        <v>Rheintal</v>
      </c>
      <c r="R33" s="85" t="e">
        <f>'Schulleitungen Regelschule'!#REF!</f>
        <v>#REF!</v>
      </c>
      <c r="S33" s="85">
        <v>160</v>
      </c>
      <c r="T33" s="85">
        <f t="shared" si="2"/>
        <v>160</v>
      </c>
      <c r="U33" s="85"/>
    </row>
    <row r="34" spans="1:21" ht="16.5" customHeight="1">
      <c r="A34" s="85" t="str">
        <f>'Schulleitungen Regelschule'!A54</f>
        <v>Eichen.-Kri.-Mont.-Ober. (PS)</v>
      </c>
      <c r="B34" s="85" t="str">
        <f>'Schulleitungen Regelschule'!E54</f>
        <v xml:space="preserve">Primarschule Montlingen </v>
      </c>
      <c r="C34" s="85" t="str">
        <f>'Schulleitungen Regelschule'!F54</f>
        <v>Bergliweg 8</v>
      </c>
      <c r="D34" s="85" t="str">
        <f>'Schulleitungen Regelschule'!G54</f>
        <v>9462</v>
      </c>
      <c r="E34" s="85" t="str">
        <f>'Schulleitungen Regelschule'!H54</f>
        <v>Montlingen</v>
      </c>
      <c r="F34" s="85" t="str">
        <f>'Schulleitungen Regelschule'!B54</f>
        <v>Frau</v>
      </c>
      <c r="G34" s="85" t="str">
        <f>'Schulleitungen Regelschule'!C54</f>
        <v>Bettina</v>
      </c>
      <c r="H34" s="85" t="str">
        <f>'Schulleitungen Regelschule'!D54</f>
        <v>Kehl</v>
      </c>
      <c r="I34" s="85" t="e">
        <f>'Schulleitungen Regelschule'!#REF!</f>
        <v>#REF!</v>
      </c>
      <c r="J34" s="85" t="e">
        <f>'Schulleitungen Regelschule'!#REF!</f>
        <v>#REF!</v>
      </c>
      <c r="K34" s="85" t="str">
        <f>'Schulleitungen Regelschule'!I54</f>
        <v>bettina.kehlatorschulen.ch</v>
      </c>
      <c r="L34" s="85" t="str">
        <f>'Schulleitungen Regelschule'!J54</f>
        <v>72</v>
      </c>
      <c r="M34" s="85" t="str">
        <f>'Schulleitungen Regelschule'!K54</f>
        <v>Schulleitung KG/PS</v>
      </c>
      <c r="N34" s="85" t="e">
        <f>'Schulleitungen Regelschule'!#REF!</f>
        <v>#REF!</v>
      </c>
      <c r="O34" s="85" t="e">
        <f>'Schulleitungen Regelschule'!#REF!</f>
        <v>#REF!</v>
      </c>
      <c r="P34" s="85" t="e">
        <f>'Schulleitungen Regelschule'!#REF!</f>
        <v>#REF!</v>
      </c>
      <c r="Q34" s="85" t="str">
        <f>'Schulleitungen Regelschule'!L54</f>
        <v>Rheintal</v>
      </c>
      <c r="R34" s="85" t="e">
        <f>'Schulleitungen Regelschule'!#REF!</f>
        <v>#REF!</v>
      </c>
      <c r="S34" s="85">
        <v>171</v>
      </c>
      <c r="T34" s="85">
        <f t="shared" si="2"/>
        <v>175</v>
      </c>
      <c r="U34" s="85"/>
    </row>
    <row r="35" spans="1:21" ht="16.5" customHeight="1">
      <c r="A35" s="85" t="str">
        <f>'Schulleitungen Regelschule'!A56</f>
        <v>Eichen.-Kri.-Mont.-Ober. (PS)</v>
      </c>
      <c r="B35" s="85" t="str">
        <f>'Schulleitungen Regelschule'!E56</f>
        <v xml:space="preserve">Primarschule Oberriet </v>
      </c>
      <c r="C35" s="85" t="str">
        <f>'Schulleitungen Regelschule'!F56</f>
        <v>Kirchstrasse 4</v>
      </c>
      <c r="D35" s="85" t="str">
        <f>'Schulleitungen Regelschule'!G56</f>
        <v>9463</v>
      </c>
      <c r="E35" s="85" t="str">
        <f>'Schulleitungen Regelschule'!H56</f>
        <v>Oberriet</v>
      </c>
      <c r="F35" s="85" t="str">
        <f>'Schulleitungen Regelschule'!B56</f>
        <v>Herr</v>
      </c>
      <c r="G35" s="85" t="str">
        <f>'Schulleitungen Regelschule'!C56</f>
        <v>Sandro</v>
      </c>
      <c r="H35" s="85" t="str">
        <f>'Schulleitungen Regelschule'!D56</f>
        <v>Crescenti</v>
      </c>
      <c r="I35" s="85" t="e">
        <f>'Schulleitungen Regelschule'!#REF!</f>
        <v>#REF!</v>
      </c>
      <c r="J35" s="85" t="e">
        <f>'Schulleitungen Regelschule'!#REF!</f>
        <v>#REF!</v>
      </c>
      <c r="K35" s="85" t="str">
        <f>'Schulleitungen Regelschule'!I56</f>
        <v>sandro.crescentiatorschulen.ch</v>
      </c>
      <c r="L35" s="85" t="str">
        <f>'Schulleitungen Regelschule'!J56</f>
        <v>72</v>
      </c>
      <c r="M35" s="85" t="str">
        <f>'Schulleitungen Regelschule'!K56</f>
        <v>Schulleitung KG/PS</v>
      </c>
      <c r="N35" s="85" t="e">
        <f>'Schulleitungen Regelschule'!#REF!</f>
        <v>#REF!</v>
      </c>
      <c r="O35" s="85" t="e">
        <f>'Schulleitungen Regelschule'!#REF!</f>
        <v>#REF!</v>
      </c>
      <c r="P35" s="85" t="e">
        <f>'Schulleitungen Regelschule'!#REF!</f>
        <v>#REF!</v>
      </c>
      <c r="Q35" s="85" t="str">
        <f>'Schulleitungen Regelschule'!L56</f>
        <v>Rheintal</v>
      </c>
      <c r="R35" s="85" t="e">
        <f>'Schulleitungen Regelschule'!#REF!</f>
        <v>#REF!</v>
      </c>
      <c r="S35" s="85">
        <v>244</v>
      </c>
      <c r="T35" s="85">
        <f t="shared" si="2"/>
        <v>245</v>
      </c>
      <c r="U35" s="85"/>
    </row>
    <row r="36" spans="1:21" ht="16.5" customHeight="1">
      <c r="A36" s="85" t="str">
        <f>'Schulleitungen Regelschule'!A57</f>
        <v>Eschenbach</v>
      </c>
      <c r="B36" s="85" t="str">
        <f>'Schulleitungen Regelschule'!E57</f>
        <v xml:space="preserve">Oberstufenschulhaus Breiten </v>
      </c>
      <c r="C36" s="85" t="str">
        <f>'Schulleitungen Regelschule'!F57</f>
        <v>Bildstöcklistrasse 2</v>
      </c>
      <c r="D36" s="85" t="str">
        <f>'Schulleitungen Regelschule'!G57</f>
        <v>8733</v>
      </c>
      <c r="E36" s="85" t="str">
        <f>'Schulleitungen Regelschule'!H57</f>
        <v>Eschenbach</v>
      </c>
      <c r="F36" s="85" t="str">
        <f>'Schulleitungen Regelschule'!B57</f>
        <v>Frau</v>
      </c>
      <c r="G36" s="85" t="str">
        <f>'Schulleitungen Regelschule'!C57</f>
        <v>Gabriela</v>
      </c>
      <c r="H36" s="85" t="str">
        <f>'Schulleitungen Regelschule'!D57</f>
        <v>Bleiker</v>
      </c>
      <c r="I36" s="85" t="e">
        <f>'Schulleitungen Regelschule'!#REF!</f>
        <v>#REF!</v>
      </c>
      <c r="J36" s="85" t="e">
        <f>'Schulleitungen Regelschule'!#REF!</f>
        <v>#REF!</v>
      </c>
      <c r="K36" s="85" t="str">
        <f>'Schulleitungen Regelschule'!I57</f>
        <v>gabriela.bleikeratesgo.ch</v>
      </c>
      <c r="L36" s="85" t="str">
        <f>'Schulleitungen Regelschule'!J57</f>
        <v>73</v>
      </c>
      <c r="M36" s="85" t="str">
        <f>'Schulleitungen Regelschule'!K57</f>
        <v>Schulleitung OS</v>
      </c>
      <c r="N36" s="85" t="e">
        <f>'Schulleitungen Regelschule'!#REF!</f>
        <v>#REF!</v>
      </c>
      <c r="O36" s="85" t="e">
        <f>'Schulleitungen Regelschule'!#REF!</f>
        <v>#REF!</v>
      </c>
      <c r="P36" s="85" t="e">
        <f>'Schulleitungen Regelschule'!#REF!</f>
        <v>#REF!</v>
      </c>
      <c r="Q36" s="85" t="str">
        <f>'Schulleitungen Regelschule'!L57</f>
        <v>See-Gaster</v>
      </c>
      <c r="R36" s="85" t="e">
        <f>'Schulleitungen Regelschule'!#REF!</f>
        <v>#REF!</v>
      </c>
      <c r="S36" s="85">
        <v>300</v>
      </c>
      <c r="T36" s="85">
        <f t="shared" si="2"/>
        <v>300</v>
      </c>
      <c r="U36" s="85"/>
    </row>
    <row r="37" spans="1:21" ht="16.5" customHeight="1">
      <c r="A37" s="85" t="str">
        <f>'Schulleitungen Regelschule'!A59</f>
        <v>Eschenbach</v>
      </c>
      <c r="B37" s="85" t="str">
        <f>'Schulleitungen Regelschule'!E59</f>
        <v xml:space="preserve">Schulhaus St.Gallenkappel </v>
      </c>
      <c r="C37" s="85" t="str">
        <f>'Schulleitungen Regelschule'!F59</f>
        <v>Schulstrasse 1</v>
      </c>
      <c r="D37" s="85" t="str">
        <f>'Schulleitungen Regelschule'!G59</f>
        <v>8735</v>
      </c>
      <c r="E37" s="85" t="str">
        <f>'Schulleitungen Regelschule'!H59</f>
        <v>St.Gallenkappel</v>
      </c>
      <c r="F37" s="85" t="str">
        <f>'Schulleitungen Regelschule'!B59</f>
        <v>Herr</v>
      </c>
      <c r="G37" s="85" t="str">
        <f>'Schulleitungen Regelschule'!C59</f>
        <v xml:space="preserve">Manfred </v>
      </c>
      <c r="H37" s="85" t="str">
        <f>'Schulleitungen Regelschule'!D59</f>
        <v>Löffel</v>
      </c>
      <c r="I37" s="85" t="e">
        <f>'Schulleitungen Regelschule'!#REF!</f>
        <v>#REF!</v>
      </c>
      <c r="J37" s="85" t="e">
        <f>'Schulleitungen Regelschule'!#REF!</f>
        <v>#REF!</v>
      </c>
      <c r="K37" s="85" t="str">
        <f>'Schulleitungen Regelschule'!I59</f>
        <v>manfred.loeffelatesgo.ch</v>
      </c>
      <c r="L37" s="85" t="str">
        <f>'Schulleitungen Regelschule'!J59</f>
        <v>72</v>
      </c>
      <c r="M37" s="85" t="str">
        <f>'Schulleitungen Regelschule'!K59</f>
        <v>Schulleitung KG/PS</v>
      </c>
      <c r="N37" s="85" t="e">
        <f>'Schulleitungen Regelschule'!#REF!</f>
        <v>#REF!</v>
      </c>
      <c r="O37" s="85" t="e">
        <f>'Schulleitungen Regelschule'!#REF!</f>
        <v>#REF!</v>
      </c>
      <c r="P37" s="85" t="e">
        <f>'Schulleitungen Regelschule'!#REF!</f>
        <v>#REF!</v>
      </c>
      <c r="Q37" s="85" t="str">
        <f>'Schulleitungen Regelschule'!L59</f>
        <v>See-Gaster</v>
      </c>
      <c r="R37" s="85" t="e">
        <f>'Schulleitungen Regelschule'!#REF!</f>
        <v>#REF!</v>
      </c>
      <c r="S37" s="85">
        <v>230</v>
      </c>
      <c r="T37" s="85">
        <f t="shared" si="2"/>
        <v>230</v>
      </c>
      <c r="U37" s="85"/>
    </row>
    <row r="38" spans="1:21" ht="16.5" customHeight="1">
      <c r="A38" s="85" t="str">
        <f>'Schulleitungen Regelschule'!A60</f>
        <v>Eschenbach</v>
      </c>
      <c r="B38" s="85" t="str">
        <f>'Schulleitungen Regelschule'!E60</f>
        <v xml:space="preserve">Schulhaus Dorf </v>
      </c>
      <c r="C38" s="85" t="str">
        <f>'Schulleitungen Regelschule'!F60</f>
        <v>Rütistrasse 1</v>
      </c>
      <c r="D38" s="85" t="str">
        <f>'Schulleitungen Regelschule'!G60</f>
        <v>8733</v>
      </c>
      <c r="E38" s="85" t="str">
        <f>'Schulleitungen Regelschule'!H60</f>
        <v>Eschenbach</v>
      </c>
      <c r="F38" s="85" t="str">
        <f>'Schulleitungen Regelschule'!B60</f>
        <v>Frau</v>
      </c>
      <c r="G38" s="85" t="str">
        <f>'Schulleitungen Regelschule'!C60</f>
        <v>Angelika</v>
      </c>
      <c r="H38" s="85" t="str">
        <f>'Schulleitungen Regelschule'!D60</f>
        <v>Uhl</v>
      </c>
      <c r="I38" s="85" t="e">
        <f>'Schulleitungen Regelschule'!#REF!</f>
        <v>#REF!</v>
      </c>
      <c r="J38" s="85" t="e">
        <f>'Schulleitungen Regelschule'!#REF!</f>
        <v>#REF!</v>
      </c>
      <c r="K38" s="85" t="str">
        <f>'Schulleitungen Regelschule'!I60</f>
        <v>angelika.uhlatesgo.ch</v>
      </c>
      <c r="L38" s="85" t="str">
        <f>'Schulleitungen Regelschule'!J60</f>
        <v>72</v>
      </c>
      <c r="M38" s="85" t="str">
        <f>'Schulleitungen Regelschule'!K60</f>
        <v>Schulleitung KG/PS</v>
      </c>
      <c r="N38" s="85" t="e">
        <f>'Schulleitungen Regelschule'!#REF!</f>
        <v>#REF!</v>
      </c>
      <c r="O38" s="85" t="e">
        <f>'Schulleitungen Regelschule'!#REF!</f>
        <v>#REF!</v>
      </c>
      <c r="P38" s="85" t="e">
        <f>'Schulleitungen Regelschule'!#REF!</f>
        <v>#REF!</v>
      </c>
      <c r="Q38" s="85" t="str">
        <f>'Schulleitungen Regelschule'!L60</f>
        <v>See-Gaster</v>
      </c>
      <c r="R38" s="85" t="e">
        <f>'Schulleitungen Regelschule'!#REF!</f>
        <v>#REF!</v>
      </c>
      <c r="S38" s="85">
        <v>250</v>
      </c>
      <c r="T38" s="85">
        <f t="shared" si="2"/>
        <v>250</v>
      </c>
      <c r="U38" s="85"/>
    </row>
    <row r="39" spans="1:21" ht="16.5" customHeight="1">
      <c r="A39" s="85" t="str">
        <f>'Schulleitungen Regelschule'!A61</f>
        <v>Eschenbach</v>
      </c>
      <c r="B39" s="85" t="str">
        <f>'Schulleitungen Regelschule'!E61</f>
        <v xml:space="preserve">Schulhaus Kirchacker </v>
      </c>
      <c r="C39" s="85" t="str">
        <f>'Schulleitungen Regelschule'!F61</f>
        <v>Rapperswilerstrasse 14</v>
      </c>
      <c r="D39" s="85" t="str">
        <f>'Schulleitungen Regelschule'!G61</f>
        <v>8733</v>
      </c>
      <c r="E39" s="85" t="str">
        <f>'Schulleitungen Regelschule'!H61</f>
        <v>Eschenbach</v>
      </c>
      <c r="F39" s="85" t="str">
        <f>'Schulleitungen Regelschule'!B61</f>
        <v>Frau</v>
      </c>
      <c r="G39" s="85" t="str">
        <f>'Schulleitungen Regelschule'!C61</f>
        <v>Andrea</v>
      </c>
      <c r="H39" s="85" t="str">
        <f>'Schulleitungen Regelschule'!D61</f>
        <v>Zweifel</v>
      </c>
      <c r="I39" s="85" t="e">
        <f>'Schulleitungen Regelschule'!#REF!</f>
        <v>#REF!</v>
      </c>
      <c r="J39" s="85" t="e">
        <f>'Schulleitungen Regelschule'!#REF!</f>
        <v>#REF!</v>
      </c>
      <c r="K39" s="85" t="str">
        <f>'Schulleitungen Regelschule'!I61</f>
        <v>andrea.zweifelatesgo.ch</v>
      </c>
      <c r="L39" s="85" t="str">
        <f>'Schulleitungen Regelschule'!J61</f>
        <v>72</v>
      </c>
      <c r="M39" s="85" t="str">
        <f>'Schulleitungen Regelschule'!K61</f>
        <v>Schulleitung KG/PS</v>
      </c>
      <c r="N39" s="85" t="e">
        <f>'Schulleitungen Regelschule'!#REF!</f>
        <v>#REF!</v>
      </c>
      <c r="O39" s="85" t="e">
        <f>'Schulleitungen Regelschule'!#REF!</f>
        <v>#REF!</v>
      </c>
      <c r="P39" s="85" t="e">
        <f>'Schulleitungen Regelschule'!#REF!</f>
        <v>#REF!</v>
      </c>
      <c r="Q39" s="85" t="str">
        <f>'Schulleitungen Regelschule'!L61</f>
        <v>See-Gaster</v>
      </c>
      <c r="R39" s="85" t="e">
        <f>'Schulleitungen Regelschule'!#REF!</f>
        <v>#REF!</v>
      </c>
      <c r="S39" s="85">
        <v>280</v>
      </c>
      <c r="T39" s="85">
        <f t="shared" si="2"/>
        <v>280</v>
      </c>
      <c r="U39" s="85"/>
    </row>
    <row r="40" spans="1:21" ht="16.5" customHeight="1">
      <c r="A40" s="85" t="str">
        <f>'Schulleitungen Regelschule'!A64</f>
        <v>Flawil</v>
      </c>
      <c r="B40" s="85" t="e">
        <f>'Schulleitungen Regelschule'!#REF!</f>
        <v>#REF!</v>
      </c>
      <c r="C40" s="85" t="e">
        <f>'Schulleitungen Regelschule'!#REF!</f>
        <v>#REF!</v>
      </c>
      <c r="D40" s="85" t="e">
        <f>'Schulleitungen Regelschule'!#REF!</f>
        <v>#REF!</v>
      </c>
      <c r="E40" s="85" t="e">
        <f>'Schulleitungen Regelschule'!#REF!</f>
        <v>#REF!</v>
      </c>
      <c r="F40" s="85" t="str">
        <f>'Schulleitungen Regelschule'!B64</f>
        <v>Frau</v>
      </c>
      <c r="G40" s="85" t="str">
        <f>'Schulleitungen Regelschule'!C64</f>
        <v>Gabriela</v>
      </c>
      <c r="H40" s="85" t="str">
        <f>'Schulleitungen Regelschule'!D64</f>
        <v>Dschulnigg</v>
      </c>
      <c r="I40" s="85" t="e">
        <f>'Schulleitungen Regelschule'!#REF!</f>
        <v>#REF!</v>
      </c>
      <c r="J40" s="85" t="e">
        <f>'Schulleitungen Regelschule'!#REF!</f>
        <v>#REF!</v>
      </c>
      <c r="K40" s="85" t="str">
        <f>'Schulleitungen Regelschule'!I64</f>
        <v>gabriela.dschulniggatschuleflawil.ch</v>
      </c>
      <c r="L40" s="85" t="str">
        <f>'Schulleitungen Regelschule'!J64</f>
        <v>71</v>
      </c>
      <c r="M40" s="85" t="str">
        <f>'Schulleitungen Regelschule'!K64</f>
        <v>Schulleitung PS</v>
      </c>
      <c r="N40" s="85" t="e">
        <f>'Schulleitungen Regelschule'!#REF!</f>
        <v>#REF!</v>
      </c>
      <c r="O40" s="85" t="e">
        <f>'Schulleitungen Regelschule'!#REF!</f>
        <v>#REF!</v>
      </c>
      <c r="P40" s="85" t="e">
        <f>'Schulleitungen Regelschule'!#REF!</f>
        <v>#REF!</v>
      </c>
      <c r="Q40" s="85" t="str">
        <f>'Schulleitungen Regelschule'!L64</f>
        <v>Wil</v>
      </c>
      <c r="R40" s="85" t="e">
        <f>'Schulleitungen Regelschule'!#REF!</f>
        <v>#REF!</v>
      </c>
      <c r="S40" s="85" t="e">
        <f>'Schulleitungen Regelschule'!#REF!</f>
        <v>#REF!</v>
      </c>
      <c r="T40" s="85" t="e">
        <f t="shared" si="2"/>
        <v>#REF!</v>
      </c>
      <c r="U40" s="85"/>
    </row>
    <row r="41" spans="1:21" ht="16.5" customHeight="1">
      <c r="A41" s="85" t="str">
        <f>'Schulleitungen Regelschule'!A65</f>
        <v>Flawil</v>
      </c>
      <c r="B41" s="85" t="e">
        <f>'Schulleitungen Regelschule'!#REF!</f>
        <v>#REF!</v>
      </c>
      <c r="C41" s="85" t="e">
        <f>'Schulleitungen Regelschule'!#REF!</f>
        <v>#REF!</v>
      </c>
      <c r="D41" s="85" t="e">
        <f>'Schulleitungen Regelschule'!#REF!</f>
        <v>#REF!</v>
      </c>
      <c r="E41" s="85" t="e">
        <f>'Schulleitungen Regelschule'!#REF!</f>
        <v>#REF!</v>
      </c>
      <c r="F41" s="85" t="str">
        <f>'Schulleitungen Regelschule'!B65</f>
        <v>Herr</v>
      </c>
      <c r="G41" s="85" t="str">
        <f>'Schulleitungen Regelschule'!C65</f>
        <v>Gregor</v>
      </c>
      <c r="H41" s="85" t="str">
        <f>'Schulleitungen Regelschule'!D65</f>
        <v>Hüppi</v>
      </c>
      <c r="I41" s="85" t="e">
        <f>'Schulleitungen Regelschule'!#REF!</f>
        <v>#REF!</v>
      </c>
      <c r="J41" s="85" t="e">
        <f>'Schulleitungen Regelschule'!#REF!</f>
        <v>#REF!</v>
      </c>
      <c r="K41" s="85" t="str">
        <f>'Schulleitungen Regelschule'!I65</f>
        <v>sl.ozatschuleflawil.ch</v>
      </c>
      <c r="L41" s="85" t="str">
        <f>'Schulleitungen Regelschule'!J65</f>
        <v>73</v>
      </c>
      <c r="M41" s="85" t="str">
        <f>'Schulleitungen Regelschule'!K65</f>
        <v>Schulleitung OS</v>
      </c>
      <c r="N41" s="85" t="e">
        <f>'Schulleitungen Regelschule'!#REF!</f>
        <v>#REF!</v>
      </c>
      <c r="O41" s="85" t="e">
        <f>'Schulleitungen Regelschule'!#REF!</f>
        <v>#REF!</v>
      </c>
      <c r="P41" s="85" t="e">
        <f>'Schulleitungen Regelschule'!#REF!</f>
        <v>#REF!</v>
      </c>
      <c r="Q41" s="85" t="str">
        <f>'Schulleitungen Regelschule'!L65</f>
        <v>Wil</v>
      </c>
      <c r="R41" s="85" t="e">
        <f>'Schulleitungen Regelschule'!#REF!</f>
        <v>#REF!</v>
      </c>
      <c r="S41" s="85" t="e">
        <f>'Schulleitungen Regelschule'!#REF!</f>
        <v>#REF!</v>
      </c>
      <c r="T41" s="85" t="e">
        <f t="shared" si="2"/>
        <v>#REF!</v>
      </c>
      <c r="U41" s="85"/>
    </row>
    <row r="42" spans="1:21" ht="16.5" customHeight="1">
      <c r="A42" s="85" t="str">
        <f>'Schulleitungen Regelschule'!A67</f>
        <v>Flawil</v>
      </c>
      <c r="B42" s="85" t="e">
        <f>'Schulleitungen Regelschule'!#REF!</f>
        <v>#REF!</v>
      </c>
      <c r="C42" s="85" t="e">
        <f>'Schulleitungen Regelschule'!#REF!</f>
        <v>#REF!</v>
      </c>
      <c r="D42" s="85" t="e">
        <f>'Schulleitungen Regelschule'!#REF!</f>
        <v>#REF!</v>
      </c>
      <c r="E42" s="85" t="e">
        <f>'Schulleitungen Regelschule'!#REF!</f>
        <v>#REF!</v>
      </c>
      <c r="F42" s="85" t="str">
        <f>'Schulleitungen Regelschule'!B67</f>
        <v>Frau</v>
      </c>
      <c r="G42" s="85" t="str">
        <f>'Schulleitungen Regelschule'!C67</f>
        <v>Silvia</v>
      </c>
      <c r="H42" s="85" t="str">
        <f>'Schulleitungen Regelschule'!D67</f>
        <v>Lenggenhager</v>
      </c>
      <c r="I42" s="85" t="e">
        <f>'Schulleitungen Regelschule'!#REF!</f>
        <v>#REF!</v>
      </c>
      <c r="J42" s="85" t="e">
        <f>'Schulleitungen Regelschule'!#REF!</f>
        <v>#REF!</v>
      </c>
      <c r="K42" s="85" t="str">
        <f>'Schulleitungen Regelschule'!I67</f>
        <v>silvia.lenggenhageratschuleflawil.ch</v>
      </c>
      <c r="L42" s="85" t="str">
        <f>'Schulleitungen Regelschule'!J67</f>
        <v>71</v>
      </c>
      <c r="M42" s="85" t="str">
        <f>'Schulleitungen Regelschule'!K67</f>
        <v>Schulleitung PS</v>
      </c>
      <c r="N42" s="85" t="e">
        <f>'Schulleitungen Regelschule'!#REF!</f>
        <v>#REF!</v>
      </c>
      <c r="O42" s="85" t="e">
        <f>'Schulleitungen Regelschule'!#REF!</f>
        <v>#REF!</v>
      </c>
      <c r="P42" s="85" t="e">
        <f>'Schulleitungen Regelschule'!#REF!</f>
        <v>#REF!</v>
      </c>
      <c r="Q42" s="85" t="str">
        <f>'Schulleitungen Regelschule'!L67</f>
        <v>Wil</v>
      </c>
      <c r="R42" s="85" t="e">
        <f>'Schulleitungen Regelschule'!#REF!</f>
        <v>#REF!</v>
      </c>
      <c r="S42" s="85" t="e">
        <f>'Schulleitungen Regelschule'!#REF!</f>
        <v>#REF!</v>
      </c>
      <c r="T42" s="85" t="e">
        <f t="shared" si="2"/>
        <v>#REF!</v>
      </c>
      <c r="U42" s="85"/>
    </row>
    <row r="43" spans="1:21" ht="16.5" customHeight="1">
      <c r="A43" s="85" t="str">
        <f>'Schulleitungen Regelschule'!A68</f>
        <v>Flawil</v>
      </c>
      <c r="B43" s="85" t="e">
        <f>'Schulleitungen Regelschule'!#REF!</f>
        <v>#REF!</v>
      </c>
      <c r="C43" s="85" t="e">
        <f>'Schulleitungen Regelschule'!#REF!</f>
        <v>#REF!</v>
      </c>
      <c r="D43" s="85" t="e">
        <f>'Schulleitungen Regelschule'!#REF!</f>
        <v>#REF!</v>
      </c>
      <c r="E43" s="85" t="e">
        <f>'Schulleitungen Regelschule'!#REF!</f>
        <v>#REF!</v>
      </c>
      <c r="F43" s="85" t="str">
        <f>'Schulleitungen Regelschule'!B68</f>
        <v>Herr</v>
      </c>
      <c r="G43" s="85" t="str">
        <f>'Schulleitungen Regelschule'!C68</f>
        <v>Ueli</v>
      </c>
      <c r="H43" s="85" t="str">
        <f>'Schulleitungen Regelschule'!D68</f>
        <v>Siegenthaler</v>
      </c>
      <c r="I43" s="85" t="e">
        <f>'Schulleitungen Regelschule'!#REF!</f>
        <v>#REF!</v>
      </c>
      <c r="J43" s="85" t="e">
        <f>'Schulleitungen Regelschule'!#REF!</f>
        <v>#REF!</v>
      </c>
      <c r="K43" s="85" t="str">
        <f>'Schulleitungen Regelschule'!I68</f>
        <v>ueli.siegenthaleratschuleflawil.ch</v>
      </c>
      <c r="L43" s="85" t="str">
        <f>'Schulleitungen Regelschule'!J68</f>
        <v>72</v>
      </c>
      <c r="M43" s="85" t="str">
        <f>'Schulleitungen Regelschule'!K68</f>
        <v>Schulleitung KG/PS</v>
      </c>
      <c r="N43" s="85" t="e">
        <f>'Schulleitungen Regelschule'!#REF!</f>
        <v>#REF!</v>
      </c>
      <c r="O43" s="85" t="e">
        <f>'Schulleitungen Regelschule'!#REF!</f>
        <v>#REF!</v>
      </c>
      <c r="P43" s="85" t="e">
        <f>'Schulleitungen Regelschule'!#REF!</f>
        <v>#REF!</v>
      </c>
      <c r="Q43" s="85" t="str">
        <f>'Schulleitungen Regelschule'!L68</f>
        <v>Wil</v>
      </c>
      <c r="R43" s="85" t="e">
        <f>'Schulleitungen Regelschule'!#REF!</f>
        <v>#REF!</v>
      </c>
      <c r="S43" s="85">
        <v>115</v>
      </c>
      <c r="T43" s="85">
        <f t="shared" si="2"/>
        <v>115</v>
      </c>
      <c r="U43" s="85"/>
    </row>
    <row r="44" spans="1:21" s="44" customFormat="1" ht="15.75" customHeight="1">
      <c r="A44" s="85" t="str">
        <f>'Schulleitungen Regelschule'!A69</f>
        <v>Flawil</v>
      </c>
      <c r="B44" s="85" t="e">
        <f>'Schulleitungen Regelschule'!#REF!</f>
        <v>#REF!</v>
      </c>
      <c r="C44" s="85" t="e">
        <f>'Schulleitungen Regelschule'!#REF!</f>
        <v>#REF!</v>
      </c>
      <c r="D44" s="85" t="e">
        <f>'Schulleitungen Regelschule'!#REF!</f>
        <v>#REF!</v>
      </c>
      <c r="E44" s="85" t="e">
        <f>'Schulleitungen Regelschule'!#REF!</f>
        <v>#REF!</v>
      </c>
      <c r="F44" s="85" t="str">
        <f>'Schulleitungen Regelschule'!B69</f>
        <v>Herr</v>
      </c>
      <c r="G44" s="85" t="str">
        <f>'Schulleitungen Regelschule'!C69</f>
        <v>Ueli</v>
      </c>
      <c r="H44" s="85" t="str">
        <f>'Schulleitungen Regelschule'!D69</f>
        <v>Siegenthaler</v>
      </c>
      <c r="I44" s="85" t="e">
        <f>'Schulleitungen Regelschule'!#REF!</f>
        <v>#REF!</v>
      </c>
      <c r="J44" s="85" t="e">
        <f>'Schulleitungen Regelschule'!#REF!</f>
        <v>#REF!</v>
      </c>
      <c r="K44" s="204" t="str">
        <f>'Schulleitungen Regelschule'!I69</f>
        <v>ueli.siegenthaleratschuleflawil.ch</v>
      </c>
      <c r="L44" s="85" t="str">
        <f>'Schulleitungen Regelschule'!J69</f>
        <v>72</v>
      </c>
      <c r="M44" s="85" t="str">
        <f>'Schulleitungen Regelschule'!K69</f>
        <v>Schulleitung KG/PS</v>
      </c>
      <c r="N44" s="85" t="e">
        <f>'Schulleitungen Regelschule'!#REF!</f>
        <v>#REF!</v>
      </c>
      <c r="O44" s="85" t="e">
        <f>'Schulleitungen Regelschule'!#REF!</f>
        <v>#REF!</v>
      </c>
      <c r="P44" s="85" t="e">
        <f>'Schulleitungen Regelschule'!#REF!</f>
        <v>#REF!</v>
      </c>
      <c r="Q44" s="85" t="str">
        <f>'Schulleitungen Regelschule'!L69</f>
        <v>Wil</v>
      </c>
      <c r="R44" s="204" t="e">
        <f>'Schulleitungen Regelschule'!#REF!</f>
        <v>#REF!</v>
      </c>
      <c r="S44" s="204">
        <v>216</v>
      </c>
      <c r="T44" s="204">
        <f t="shared" si="2"/>
        <v>220</v>
      </c>
      <c r="U44" s="204"/>
    </row>
    <row r="45" spans="1:21" ht="16.5" customHeight="1">
      <c r="A45" s="85" t="str">
        <f>'Schulleitungen Regelschule'!A70</f>
        <v>Flums</v>
      </c>
      <c r="B45" s="85" t="e">
        <f>'Schulleitungen Regelschule'!#REF!</f>
        <v>#REF!</v>
      </c>
      <c r="C45" s="85" t="e">
        <f>'Schulleitungen Regelschule'!#REF!</f>
        <v>#REF!</v>
      </c>
      <c r="D45" s="85" t="e">
        <f>'Schulleitungen Regelschule'!#REF!</f>
        <v>#REF!</v>
      </c>
      <c r="E45" s="85" t="e">
        <f>'Schulleitungen Regelschule'!#REF!</f>
        <v>#REF!</v>
      </c>
      <c r="F45" s="85" t="str">
        <f>'Schulleitungen Regelschule'!B70</f>
        <v>Herr</v>
      </c>
      <c r="G45" s="85" t="str">
        <f>'Schulleitungen Regelschule'!C70</f>
        <v>Michael</v>
      </c>
      <c r="H45" s="85" t="str">
        <f>'Schulleitungen Regelschule'!D70</f>
        <v>Holzer</v>
      </c>
      <c r="I45" s="85" t="e">
        <f>'Schulleitungen Regelschule'!#REF!</f>
        <v>#REF!</v>
      </c>
      <c r="J45" s="85" t="e">
        <f>'Schulleitungen Regelschule'!#REF!</f>
        <v>#REF!</v>
      </c>
      <c r="K45" s="85" t="str">
        <f>'Schulleitungen Regelschule'!I70</f>
        <v>michael.holzeratschuleflums.ch</v>
      </c>
      <c r="L45" s="85" t="str">
        <f>'Schulleitungen Regelschule'!J70</f>
        <v>72</v>
      </c>
      <c r="M45" s="85" t="str">
        <f>'Schulleitungen Regelschule'!K70</f>
        <v>Schulleitung KG/PS</v>
      </c>
      <c r="N45" s="85" t="e">
        <f>'Schulleitungen Regelschule'!#REF!</f>
        <v>#REF!</v>
      </c>
      <c r="O45" s="85" t="e">
        <f>'Schulleitungen Regelschule'!#REF!</f>
        <v>#REF!</v>
      </c>
      <c r="P45" s="85" t="e">
        <f>'Schulleitungen Regelschule'!#REF!</f>
        <v>#REF!</v>
      </c>
      <c r="Q45" s="85" t="str">
        <f>'Schulleitungen Regelschule'!L70</f>
        <v>Sarganserland</v>
      </c>
      <c r="R45" s="85" t="e">
        <f>'Schulleitungen Regelschule'!#REF!</f>
        <v>#REF!</v>
      </c>
      <c r="S45" s="85" t="e">
        <f>'Schulleitungen Regelschule'!#REF!</f>
        <v>#REF!</v>
      </c>
      <c r="T45" s="85" t="e">
        <f t="shared" si="2"/>
        <v>#REF!</v>
      </c>
      <c r="U45" s="85"/>
    </row>
    <row r="46" spans="1:21" ht="16.5" customHeight="1">
      <c r="A46" s="85" t="str">
        <f>'Schulleitungen Regelschule'!A71</f>
        <v>Flums</v>
      </c>
      <c r="B46" s="85" t="e">
        <f>'Schulleitungen Regelschule'!#REF!</f>
        <v>#REF!</v>
      </c>
      <c r="C46" s="85" t="e">
        <f>'Schulleitungen Regelschule'!#REF!</f>
        <v>#REF!</v>
      </c>
      <c r="D46" s="85" t="e">
        <f>'Schulleitungen Regelschule'!#REF!</f>
        <v>#REF!</v>
      </c>
      <c r="E46" s="85" t="e">
        <f>'Schulleitungen Regelschule'!#REF!</f>
        <v>#REF!</v>
      </c>
      <c r="F46" s="85" t="str">
        <f>'Schulleitungen Regelschule'!B71</f>
        <v>Herr</v>
      </c>
      <c r="G46" s="85" t="str">
        <f>'Schulleitungen Regelschule'!C71</f>
        <v>Yves-Marc</v>
      </c>
      <c r="H46" s="85" t="str">
        <f>'Schulleitungen Regelschule'!D71</f>
        <v>Schwager</v>
      </c>
      <c r="I46" s="85" t="e">
        <f>'Schulleitungen Regelschule'!#REF!</f>
        <v>#REF!</v>
      </c>
      <c r="J46" s="85" t="e">
        <f>'Schulleitungen Regelschule'!#REF!</f>
        <v>#REF!</v>
      </c>
      <c r="K46" s="85" t="str">
        <f>'Schulleitungen Regelschule'!I71</f>
        <v>yves.schwageratschuleflums.ch</v>
      </c>
      <c r="L46" s="85" t="str">
        <f>'Schulleitungen Regelschule'!J71</f>
        <v>71</v>
      </c>
      <c r="M46" s="85" t="str">
        <f>'Schulleitungen Regelschule'!K71</f>
        <v>Schulleitung PS</v>
      </c>
      <c r="N46" s="85" t="e">
        <f>'Schulleitungen Regelschule'!#REF!</f>
        <v>#REF!</v>
      </c>
      <c r="O46" s="85" t="e">
        <f>'Schulleitungen Regelschule'!#REF!</f>
        <v>#REF!</v>
      </c>
      <c r="P46" s="85" t="e">
        <f>'Schulleitungen Regelschule'!#REF!</f>
        <v>#REF!</v>
      </c>
      <c r="Q46" s="85" t="str">
        <f>'Schulleitungen Regelschule'!L71</f>
        <v>Sarganserland</v>
      </c>
      <c r="R46" s="85" t="e">
        <f>'Schulleitungen Regelschule'!#REF!</f>
        <v>#REF!</v>
      </c>
      <c r="S46" s="85" t="e">
        <f>'Schulleitungen Regelschule'!#REF!</f>
        <v>#REF!</v>
      </c>
      <c r="T46" s="85" t="e">
        <f t="shared" si="2"/>
        <v>#REF!</v>
      </c>
      <c r="U46" s="85"/>
    </row>
    <row r="47" spans="1:21" ht="16.5" customHeight="1">
      <c r="A47" s="85" t="str">
        <f>'Schulleitungen Regelschule'!A72</f>
        <v>Flums</v>
      </c>
      <c r="B47" s="85" t="e">
        <f>'Schulleitungen Regelschule'!#REF!</f>
        <v>#REF!</v>
      </c>
      <c r="C47" s="85" t="e">
        <f>'Schulleitungen Regelschule'!#REF!</f>
        <v>#REF!</v>
      </c>
      <c r="D47" s="85" t="e">
        <f>'Schulleitungen Regelschule'!#REF!</f>
        <v>#REF!</v>
      </c>
      <c r="E47" s="85" t="e">
        <f>'Schulleitungen Regelschule'!#REF!</f>
        <v>#REF!</v>
      </c>
      <c r="F47" s="85" t="str">
        <f>'Schulleitungen Regelschule'!B72</f>
        <v>Herr</v>
      </c>
      <c r="G47" s="85" t="str">
        <f>'Schulleitungen Regelschule'!C72</f>
        <v>Roger</v>
      </c>
      <c r="H47" s="85" t="str">
        <f>'Schulleitungen Regelschule'!D72</f>
        <v>Vorburger</v>
      </c>
      <c r="I47" s="85" t="e">
        <f>'Schulleitungen Regelschule'!#REF!</f>
        <v>#REF!</v>
      </c>
      <c r="J47" s="85" t="e">
        <f>'Schulleitungen Regelschule'!#REF!</f>
        <v>#REF!</v>
      </c>
      <c r="K47" s="85" t="str">
        <f>'Schulleitungen Regelschule'!I72</f>
        <v>roger.vorburgeratschuleflums.ch</v>
      </c>
      <c r="L47" s="85" t="str">
        <f>'Schulleitungen Regelschule'!J72</f>
        <v>73</v>
      </c>
      <c r="M47" s="85" t="str">
        <f>'Schulleitungen Regelschule'!K72</f>
        <v>Schulleitung OS</v>
      </c>
      <c r="N47" s="85" t="e">
        <f>'Schulleitungen Regelschule'!#REF!</f>
        <v>#REF!</v>
      </c>
      <c r="O47" s="85" t="e">
        <f>'Schulleitungen Regelschule'!#REF!</f>
        <v>#REF!</v>
      </c>
      <c r="P47" s="85" t="e">
        <f>'Schulleitungen Regelschule'!#REF!</f>
        <v>#REF!</v>
      </c>
      <c r="Q47" s="85" t="str">
        <f>'Schulleitungen Regelschule'!L72</f>
        <v>Sarganserland</v>
      </c>
      <c r="R47" s="85" t="e">
        <f>'Schulleitungen Regelschule'!#REF!</f>
        <v>#REF!</v>
      </c>
      <c r="S47" s="85" t="e">
        <f>'Schulleitungen Regelschule'!#REF!</f>
        <v>#REF!</v>
      </c>
      <c r="T47" s="85" t="e">
        <f t="shared" si="2"/>
        <v>#REF!</v>
      </c>
      <c r="U47" s="85"/>
    </row>
    <row r="48" spans="1:21" ht="16.5" customHeight="1">
      <c r="A48" s="85" t="str">
        <f>'Schulleitungen Regelschule'!A73</f>
        <v>Gaiserwald</v>
      </c>
      <c r="B48" s="85" t="str">
        <f>'Schulleitungen Regelschule'!E73</f>
        <v xml:space="preserve">Oberstufenzentrum Mühlizelg </v>
      </c>
      <c r="C48" s="85" t="str">
        <f>'Schulleitungen Regelschule'!F73</f>
        <v>Sonnenbergstrasse 15</v>
      </c>
      <c r="D48" s="85" t="str">
        <f>'Schulleitungen Regelschule'!G73</f>
        <v>9030</v>
      </c>
      <c r="E48" s="85" t="str">
        <f>'Schulleitungen Regelschule'!H73</f>
        <v>Abtwil</v>
      </c>
      <c r="F48" s="85" t="str">
        <f>'Schulleitungen Regelschule'!B73</f>
        <v>Herr</v>
      </c>
      <c r="G48" s="85" t="str">
        <f>'Schulleitungen Regelschule'!C73</f>
        <v>Rolf</v>
      </c>
      <c r="H48" s="85" t="str">
        <f>'Schulleitungen Regelschule'!D73</f>
        <v>Bühler</v>
      </c>
      <c r="I48" s="85" t="e">
        <f>'Schulleitungen Regelschule'!#REF!</f>
        <v>#REF!</v>
      </c>
      <c r="J48" s="85" t="e">
        <f>'Schulleitungen Regelschule'!#REF!</f>
        <v>#REF!</v>
      </c>
      <c r="K48" s="85" t="str">
        <f>'Schulleitungen Regelschule'!I73</f>
        <v>schulleitung.ozatschule-gaiserwald.ch</v>
      </c>
      <c r="L48" s="85" t="str">
        <f>'Schulleitungen Regelschule'!J73</f>
        <v>73</v>
      </c>
      <c r="M48" s="85" t="str">
        <f>'Schulleitungen Regelschule'!K73</f>
        <v>Schulleitung OS</v>
      </c>
      <c r="N48" s="85" t="e">
        <f>'Schulleitungen Regelschule'!#REF!</f>
        <v>#REF!</v>
      </c>
      <c r="O48" s="85" t="e">
        <f>'Schulleitungen Regelschule'!#REF!</f>
        <v>#REF!</v>
      </c>
      <c r="P48" s="85" t="e">
        <f>'Schulleitungen Regelschule'!#REF!</f>
        <v>#REF!</v>
      </c>
      <c r="Q48" s="85" t="str">
        <f>'Schulleitungen Regelschule'!L73</f>
        <v>St. Gallen</v>
      </c>
      <c r="R48" s="85" t="e">
        <f>'Schulleitungen Regelschule'!#REF!</f>
        <v>#REF!</v>
      </c>
      <c r="S48" s="85">
        <v>227</v>
      </c>
      <c r="T48" s="85">
        <f t="shared" si="2"/>
        <v>230</v>
      </c>
      <c r="U48" s="85"/>
    </row>
    <row r="49" spans="1:21" ht="16.5" customHeight="1">
      <c r="A49" s="85" t="str">
        <f>'Schulleitungen Regelschule'!A74</f>
        <v>Gaiserwald</v>
      </c>
      <c r="B49" s="85" t="str">
        <f>'Schulleitungen Regelschule'!E74</f>
        <v>Schulhaus Ebnet</v>
      </c>
      <c r="C49" s="85" t="str">
        <f>'Schulleitungen Regelschule'!F74</f>
        <v>Sennhüslenstrasse 13</v>
      </c>
      <c r="D49" s="85" t="str">
        <f>'Schulleitungen Regelschule'!G74</f>
        <v>9030</v>
      </c>
      <c r="E49" s="85" t="str">
        <f>'Schulleitungen Regelschule'!H74</f>
        <v>Abtwil</v>
      </c>
      <c r="F49" s="85" t="str">
        <f>'Schulleitungen Regelschule'!B74</f>
        <v>Herr</v>
      </c>
      <c r="G49" s="85" t="str">
        <f>'Schulleitungen Regelschule'!C74</f>
        <v>Hansueli</v>
      </c>
      <c r="H49" s="85" t="str">
        <f>'Schulleitungen Regelschule'!D74</f>
        <v>Rick</v>
      </c>
      <c r="I49" s="85" t="e">
        <f>'Schulleitungen Regelschule'!#REF!</f>
        <v>#REF!</v>
      </c>
      <c r="J49" s="85" t="e">
        <f>'Schulleitungen Regelschule'!#REF!</f>
        <v>#REF!</v>
      </c>
      <c r="K49" s="85" t="str">
        <f>'Schulleitungen Regelschule'!I74</f>
        <v>schulleitung.ebnetatschule-gaiserwald.ch</v>
      </c>
      <c r="L49" s="85" t="str">
        <f>'Schulleitungen Regelschule'!J74</f>
        <v>72</v>
      </c>
      <c r="M49" s="85" t="str">
        <f>'Schulleitungen Regelschule'!K74</f>
        <v>Schulleitung KG/PS</v>
      </c>
      <c r="N49" s="85" t="e">
        <f>'Schulleitungen Regelschule'!#REF!</f>
        <v>#REF!</v>
      </c>
      <c r="O49" s="85" t="e">
        <f>'Schulleitungen Regelschule'!#REF!</f>
        <v>#REF!</v>
      </c>
      <c r="P49" s="85" t="e">
        <f>'Schulleitungen Regelschule'!#REF!</f>
        <v>#REF!</v>
      </c>
      <c r="Q49" s="85" t="str">
        <f>'Schulleitungen Regelschule'!L74</f>
        <v>St. Gallen</v>
      </c>
      <c r="R49" s="85" t="e">
        <f>'Schulleitungen Regelschule'!#REF!</f>
        <v>#REF!</v>
      </c>
      <c r="S49" s="85">
        <v>310</v>
      </c>
      <c r="T49" s="85">
        <f t="shared" si="2"/>
        <v>310</v>
      </c>
      <c r="U49" s="85"/>
    </row>
    <row r="50" spans="1:21" ht="16.5" customHeight="1">
      <c r="A50" s="85" t="str">
        <f>'Schulleitungen Regelschule'!A75</f>
        <v>Gaiserwald</v>
      </c>
      <c r="B50" s="85" t="str">
        <f>'Schulleitungen Regelschule'!E75</f>
        <v>Schulhaus Engelburg</v>
      </c>
      <c r="C50" s="85" t="str">
        <f>'Schulleitungen Regelschule'!F75</f>
        <v>St.Gallerstrasse 22</v>
      </c>
      <c r="D50" s="85" t="str">
        <f>'Schulleitungen Regelschule'!G75</f>
        <v>9032</v>
      </c>
      <c r="E50" s="85" t="str">
        <f>'Schulleitungen Regelschule'!H75</f>
        <v>Engelburg</v>
      </c>
      <c r="F50" s="85" t="str">
        <f>'Schulleitungen Regelschule'!B75</f>
        <v>Frau</v>
      </c>
      <c r="G50" s="85" t="str">
        <f>'Schulleitungen Regelschule'!C75</f>
        <v>Bettina</v>
      </c>
      <c r="H50" s="85" t="str">
        <f>'Schulleitungen Regelschule'!D75</f>
        <v>Wagner</v>
      </c>
      <c r="I50" s="85" t="e">
        <f>'Schulleitungen Regelschule'!#REF!</f>
        <v>#REF!</v>
      </c>
      <c r="J50" s="85" t="e">
        <f>'Schulleitungen Regelschule'!#REF!</f>
        <v>#REF!</v>
      </c>
      <c r="K50" s="85" t="str">
        <f>'Schulleitungen Regelschule'!I75</f>
        <v>bettina.wagneratschule-gaiserwald.ch</v>
      </c>
      <c r="L50" s="85" t="str">
        <f>'Schulleitungen Regelschule'!J75</f>
        <v>72</v>
      </c>
      <c r="M50" s="85" t="str">
        <f>'Schulleitungen Regelschule'!K75</f>
        <v>Schulleitung KG/PS</v>
      </c>
      <c r="N50" s="85" t="e">
        <f>'Schulleitungen Regelschule'!#REF!</f>
        <v>#REF!</v>
      </c>
      <c r="O50" s="85" t="e">
        <f>'Schulleitungen Regelschule'!#REF!</f>
        <v>#REF!</v>
      </c>
      <c r="P50" s="85" t="e">
        <f>'Schulleitungen Regelschule'!#REF!</f>
        <v>#REF!</v>
      </c>
      <c r="Q50" s="85" t="str">
        <f>'Schulleitungen Regelschule'!L75</f>
        <v>St. Gallen</v>
      </c>
      <c r="R50" s="85" t="e">
        <f>'Schulleitungen Regelschule'!#REF!</f>
        <v>#REF!</v>
      </c>
      <c r="S50" s="85" t="e">
        <f>'Schulleitungen Regelschule'!#REF!</f>
        <v>#REF!</v>
      </c>
      <c r="T50" s="85" t="e">
        <f t="shared" si="2"/>
        <v>#REF!</v>
      </c>
      <c r="U50" s="85"/>
    </row>
    <row r="51" spans="1:21" ht="16.5" customHeight="1">
      <c r="A51" s="85" t="str">
        <f>Schulverwaltung!A25</f>
        <v>Gams</v>
      </c>
      <c r="B51" s="85" t="str">
        <f>Schulverwaltung!E25</f>
        <v xml:space="preserve">Gemeinde Gams </v>
      </c>
      <c r="C51" s="85" t="str">
        <f>Schulverwaltung!F25</f>
        <v>Haagerstrasse 5</v>
      </c>
      <c r="D51" s="85" t="str">
        <f>Schulverwaltung!H25</f>
        <v>9473</v>
      </c>
      <c r="E51" s="85" t="str">
        <f>Schulverwaltung!I25</f>
        <v>Gams</v>
      </c>
      <c r="F51" s="85" t="str">
        <f>Schulverwaltung!B25</f>
        <v>Frau</v>
      </c>
      <c r="G51" s="85" t="str">
        <f>Schulverwaltung!C25</f>
        <v>Monika</v>
      </c>
      <c r="H51" s="85" t="str">
        <f>Schulverwaltung!D25</f>
        <v>Nyffeler</v>
      </c>
      <c r="I51" s="85" t="e">
        <f>'Schulleitungen Regelschule'!#REF!</f>
        <v>#REF!</v>
      </c>
      <c r="J51" s="85" t="e">
        <f>'Schulleitungen Regelschule'!#REF!</f>
        <v>#REF!</v>
      </c>
      <c r="K51" s="85" t="str">
        <f>'Schulleitungen Regelschule'!I77</f>
        <v>martin.derungsatgams.ch</v>
      </c>
      <c r="L51" s="85" t="str">
        <f>'Schulleitungen Regelschule'!J77</f>
        <v>74</v>
      </c>
      <c r="M51" s="85" t="str">
        <f>'Schulleitungen Regelschule'!K77</f>
        <v>Schulleitung GS</v>
      </c>
      <c r="N51" s="85" t="e">
        <f>'Schulleitungen Regelschule'!#REF!</f>
        <v>#REF!</v>
      </c>
      <c r="O51" s="85" t="e">
        <f>'Schulleitungen Regelschule'!#REF!</f>
        <v>#REF!</v>
      </c>
      <c r="P51" s="85" t="e">
        <f>'Schulleitungen Regelschule'!#REF!</f>
        <v>#REF!</v>
      </c>
      <c r="Q51" s="85" t="str">
        <f>'Schulleitungen Regelschule'!L77</f>
        <v>Werdenberg</v>
      </c>
      <c r="R51" s="85" t="e">
        <f>'Schulleitungen Regelschule'!#REF!</f>
        <v>#REF!</v>
      </c>
      <c r="S51" s="85" t="e">
        <f>'Schulleitungen Regelschule'!#REF!</f>
        <v>#REF!</v>
      </c>
      <c r="T51" s="85" t="e">
        <f t="shared" si="2"/>
        <v>#REF!</v>
      </c>
      <c r="U51" s="85"/>
    </row>
    <row r="52" spans="1:21" ht="16.5" customHeight="1">
      <c r="A52" s="87" t="str">
        <f>'Schulleitungen Regelschule'!A78</f>
        <v>Gams</v>
      </c>
      <c r="B52" s="87" t="s">
        <v>3424</v>
      </c>
      <c r="C52" s="87" t="e">
        <f>'Schulleitungen Regelschule'!#REF!</f>
        <v>#REF!</v>
      </c>
      <c r="D52" s="87" t="e">
        <f>'Schulleitungen Regelschule'!#REF!</f>
        <v>#REF!</v>
      </c>
      <c r="E52" s="87" t="e">
        <f>'Schulleitungen Regelschule'!#REF!</f>
        <v>#REF!</v>
      </c>
      <c r="F52" s="87" t="str">
        <f>'Schulleitungen Regelschule'!B78</f>
        <v>Herr</v>
      </c>
      <c r="G52" s="87" t="str">
        <f>'Schulleitungen Regelschule'!C78</f>
        <v>Martin</v>
      </c>
      <c r="H52" s="87" t="str">
        <f>'Schulleitungen Regelschule'!D78</f>
        <v>Derungs</v>
      </c>
      <c r="I52" s="85" t="e">
        <f>'Schulleitungen Regelschule'!#REF!</f>
        <v>#REF!</v>
      </c>
      <c r="J52" s="85" t="e">
        <f>'Schulleitungen Regelschule'!#REF!</f>
        <v>#REF!</v>
      </c>
      <c r="K52" s="85" t="str">
        <f>'Schulleitungen Regelschule'!I78</f>
        <v>martin.derungsatgams.ch</v>
      </c>
      <c r="L52" s="85" t="str">
        <f>'Schulleitungen Regelschule'!J78</f>
        <v>74</v>
      </c>
      <c r="M52" s="85" t="str">
        <f>'Schulleitungen Regelschule'!K78</f>
        <v>Schulleitung GS</v>
      </c>
      <c r="N52" s="85" t="e">
        <f>'Schulleitungen Regelschule'!#REF!</f>
        <v>#REF!</v>
      </c>
      <c r="O52" s="85" t="e">
        <f>'Schulleitungen Regelschule'!#REF!</f>
        <v>#REF!</v>
      </c>
      <c r="P52" s="85" t="e">
        <f>'Schulleitungen Regelschule'!#REF!</f>
        <v>#REF!</v>
      </c>
      <c r="Q52" s="85" t="str">
        <f>'Schulleitungen Regelschule'!L78</f>
        <v>Werdenberg</v>
      </c>
      <c r="R52" s="85" t="e">
        <f>'Schulleitungen Regelschule'!#REF!</f>
        <v>#REF!</v>
      </c>
      <c r="S52" s="85">
        <v>101</v>
      </c>
      <c r="T52" s="85">
        <f t="shared" si="2"/>
        <v>105</v>
      </c>
      <c r="U52" s="85"/>
    </row>
    <row r="53" spans="1:21" ht="16.5" customHeight="1">
      <c r="A53" s="87" t="str">
        <f>'Schulleitungen Regelschule'!A79</f>
        <v>Gams</v>
      </c>
      <c r="B53" s="87" t="e">
        <f>'Schulleitungen Regelschule'!#REF!</f>
        <v>#REF!</v>
      </c>
      <c r="C53" s="87" t="e">
        <f>'Schulleitungen Regelschule'!#REF!</f>
        <v>#REF!</v>
      </c>
      <c r="D53" s="87" t="e">
        <f>'Schulleitungen Regelschule'!#REF!</f>
        <v>#REF!</v>
      </c>
      <c r="E53" s="87" t="e">
        <f>'Schulleitungen Regelschule'!#REF!</f>
        <v>#REF!</v>
      </c>
      <c r="F53" s="87" t="str">
        <f>'Schulleitungen Regelschule'!B79</f>
        <v>Frau</v>
      </c>
      <c r="G53" s="87" t="str">
        <f>'Schulleitungen Regelschule'!C79</f>
        <v>Sandra</v>
      </c>
      <c r="H53" s="87" t="str">
        <f>'Schulleitungen Regelschule'!D79</f>
        <v>Forrer-Frehner</v>
      </c>
      <c r="I53" s="85" t="e">
        <f>'Schulleitungen Regelschule'!#REF!</f>
        <v>#REF!</v>
      </c>
      <c r="J53" s="85" t="e">
        <f>'Schulleitungen Regelschule'!#REF!</f>
        <v>#REF!</v>
      </c>
      <c r="K53" s="85" t="str">
        <f>'Schulleitungen Regelschule'!I79</f>
        <v>sandra.forreratgams.ch</v>
      </c>
      <c r="L53" s="85" t="str">
        <f>'Schulleitungen Regelschule'!J79</f>
        <v>72</v>
      </c>
      <c r="M53" s="85" t="str">
        <f>'Schulleitungen Regelschule'!K79</f>
        <v>Schulleitung KG/PS</v>
      </c>
      <c r="N53" s="85" t="e">
        <f>'Schulleitungen Regelschule'!#REF!</f>
        <v>#REF!</v>
      </c>
      <c r="O53" s="85" t="e">
        <f>'Schulleitungen Regelschule'!#REF!</f>
        <v>#REF!</v>
      </c>
      <c r="P53" s="85" t="e">
        <f>'Schulleitungen Regelschule'!#REF!</f>
        <v>#REF!</v>
      </c>
      <c r="Q53" s="85" t="str">
        <f>'Schulleitungen Regelschule'!L79</f>
        <v>Werdenberg</v>
      </c>
      <c r="R53" s="85" t="e">
        <f>'Schulleitungen Regelschule'!#REF!</f>
        <v>#REF!</v>
      </c>
      <c r="S53" s="85">
        <v>161</v>
      </c>
      <c r="T53" s="85">
        <f t="shared" si="2"/>
        <v>165</v>
      </c>
      <c r="U53" s="85"/>
    </row>
    <row r="54" spans="1:21" ht="16.5" customHeight="1">
      <c r="A54" s="85" t="str">
        <f>'Schulleitungen Regelschule'!A77</f>
        <v>Gams</v>
      </c>
      <c r="B54" s="85" t="e">
        <f>'Schulleitungen Regelschule'!#REF!</f>
        <v>#REF!</v>
      </c>
      <c r="C54" s="85" t="e">
        <f>'Schulleitungen Regelschule'!#REF!</f>
        <v>#REF!</v>
      </c>
      <c r="D54" s="85" t="e">
        <f>'Schulleitungen Regelschule'!#REF!</f>
        <v>#REF!</v>
      </c>
      <c r="E54" s="85" t="e">
        <f>'Schulleitungen Regelschule'!#REF!</f>
        <v>#REF!</v>
      </c>
      <c r="F54" s="85" t="str">
        <f>'Schulleitungen Regelschule'!B77</f>
        <v>Herr</v>
      </c>
      <c r="G54" s="85" t="str">
        <f>'Schulleitungen Regelschule'!C77</f>
        <v>Martin</v>
      </c>
      <c r="H54" s="85" t="str">
        <f>'Schulleitungen Regelschule'!D77</f>
        <v>Derungs</v>
      </c>
      <c r="I54" s="85" t="e">
        <f>'Schulleitungen Regelschule'!#REF!</f>
        <v>#REF!</v>
      </c>
      <c r="J54" s="85" t="e">
        <f>'Schulleitungen Regelschule'!#REF!</f>
        <v>#REF!</v>
      </c>
      <c r="K54" s="85" t="str">
        <f>'Schulleitungen Regelschule'!I77</f>
        <v>martin.derungsatgams.ch</v>
      </c>
      <c r="L54" s="85" t="str">
        <f>'Schulleitungen Regelschule'!J77</f>
        <v>74</v>
      </c>
      <c r="M54" s="85" t="str">
        <f>'Schulleitungen Regelschule'!K77</f>
        <v>Schulleitung GS</v>
      </c>
      <c r="N54" s="85" t="e">
        <f>'Schulleitungen Regelschule'!#REF!</f>
        <v>#REF!</v>
      </c>
      <c r="O54" s="85" t="e">
        <f>'Schulleitungen Regelschule'!#REF!</f>
        <v>#REF!</v>
      </c>
      <c r="P54" s="85" t="e">
        <f>'Schulleitungen Regelschule'!#REF!</f>
        <v>#REF!</v>
      </c>
      <c r="Q54" s="85" t="str">
        <f>'Schulleitungen Regelschule'!L77</f>
        <v>Werdenberg</v>
      </c>
      <c r="R54" s="85"/>
      <c r="S54" s="85">
        <v>163</v>
      </c>
      <c r="T54" s="85">
        <f t="shared" si="2"/>
        <v>165</v>
      </c>
      <c r="U54" s="85"/>
    </row>
    <row r="55" spans="1:21" ht="16.5" customHeight="1">
      <c r="A55" s="85" t="str">
        <f>'Schulleitungen Regelschule'!A80</f>
        <v>Goldach</v>
      </c>
      <c r="B55" s="85" t="e">
        <f>'Schulleitungen Regelschule'!#REF!</f>
        <v>#REF!</v>
      </c>
      <c r="C55" s="85" t="e">
        <f>'Schulleitungen Regelschule'!#REF!</f>
        <v>#REF!</v>
      </c>
      <c r="D55" s="85" t="e">
        <f>'Schulleitungen Regelschule'!#REF!</f>
        <v>#REF!</v>
      </c>
      <c r="E55" s="85" t="e">
        <f>'Schulleitungen Regelschule'!#REF!</f>
        <v>#REF!</v>
      </c>
      <c r="F55" s="85" t="str">
        <f>'Schulleitungen Regelschule'!B80</f>
        <v>Frau</v>
      </c>
      <c r="G55" s="85" t="str">
        <f>'Schulleitungen Regelschule'!C80</f>
        <v>Maya</v>
      </c>
      <c r="H55" s="85" t="str">
        <f>'Schulleitungen Regelschule'!D80</f>
        <v>Boppart</v>
      </c>
      <c r="I55" s="85" t="e">
        <f>'Schulleitungen Regelschule'!#REF!</f>
        <v>#REF!</v>
      </c>
      <c r="J55" s="85" t="e">
        <f>'Schulleitungen Regelschule'!#REF!</f>
        <v>#REF!</v>
      </c>
      <c r="K55" s="85" t="str">
        <f>'Schulleitungen Regelschule'!I80</f>
        <v>maya.boppartatgoldach.ch</v>
      </c>
      <c r="L55" s="85" t="str">
        <f>'Schulleitungen Regelschule'!J80</f>
        <v>73</v>
      </c>
      <c r="M55" s="85" t="str">
        <f>'Schulleitungen Regelschule'!K80</f>
        <v>Schulleitung OS</v>
      </c>
      <c r="N55" s="85" t="e">
        <f>'Schulleitungen Regelschule'!#REF!</f>
        <v>#REF!</v>
      </c>
      <c r="O55" s="85" t="e">
        <f>'Schulleitungen Regelschule'!#REF!</f>
        <v>#REF!</v>
      </c>
      <c r="P55" s="85" t="e">
        <f>'Schulleitungen Regelschule'!#REF!</f>
        <v>#REF!</v>
      </c>
      <c r="Q55" s="85" t="str">
        <f>'Schulleitungen Regelschule'!L80</f>
        <v>Rorschach</v>
      </c>
      <c r="R55" s="85" t="e">
        <f>'Schulleitungen Regelschule'!#REF!</f>
        <v>#REF!</v>
      </c>
      <c r="S55" s="85" t="e">
        <f>'Schulleitungen Regelschule'!#REF!</f>
        <v>#REF!</v>
      </c>
      <c r="T55" s="85" t="e">
        <f t="shared" si="2"/>
        <v>#REF!</v>
      </c>
      <c r="U55" s="85"/>
    </row>
    <row r="56" spans="1:21" ht="16.5" customHeight="1">
      <c r="A56" s="85" t="str">
        <f>'Schulleitungen Regelschule'!A81</f>
        <v>Goldach</v>
      </c>
      <c r="B56" s="85" t="e">
        <f>'Schulleitungen Regelschule'!#REF!</f>
        <v>#REF!</v>
      </c>
      <c r="C56" s="85" t="e">
        <f>'Schulleitungen Regelschule'!#REF!</f>
        <v>#REF!</v>
      </c>
      <c r="D56" s="85" t="e">
        <f>'Schulleitungen Regelschule'!#REF!</f>
        <v>#REF!</v>
      </c>
      <c r="E56" s="85" t="e">
        <f>'Schulleitungen Regelschule'!#REF!</f>
        <v>#REF!</v>
      </c>
      <c r="F56" s="85" t="str">
        <f>'Schulleitungen Regelschule'!B81</f>
        <v>Frau</v>
      </c>
      <c r="G56" s="85" t="str">
        <f>'Schulleitungen Regelschule'!C81</f>
        <v>Esther</v>
      </c>
      <c r="H56" s="85" t="str">
        <f>'Schulleitungen Regelschule'!D81</f>
        <v>Marte</v>
      </c>
      <c r="I56" s="85" t="e">
        <f>'Schulleitungen Regelschule'!#REF!</f>
        <v>#REF!</v>
      </c>
      <c r="J56" s="85" t="e">
        <f>'Schulleitungen Regelschule'!#REF!</f>
        <v>#REF!</v>
      </c>
      <c r="K56" s="85" t="str">
        <f>'Schulleitungen Regelschule'!I81</f>
        <v>esther.marteatgoldach.ch</v>
      </c>
      <c r="L56" s="85" t="str">
        <f>'Schulleitungen Regelschule'!J81</f>
        <v>72</v>
      </c>
      <c r="M56" s="85" t="str">
        <f>'Schulleitungen Regelschule'!K81</f>
        <v>Schulleitung KG/PS</v>
      </c>
      <c r="N56" s="85" t="e">
        <f>'Schulleitungen Regelschule'!#REF!</f>
        <v>#REF!</v>
      </c>
      <c r="O56" s="85" t="e">
        <f>'Schulleitungen Regelschule'!#REF!</f>
        <v>#REF!</v>
      </c>
      <c r="P56" s="85" t="e">
        <f>'Schulleitungen Regelschule'!#REF!</f>
        <v>#REF!</v>
      </c>
      <c r="Q56" s="85" t="str">
        <f>'Schulleitungen Regelschule'!L81</f>
        <v>Rorschach</v>
      </c>
      <c r="R56" s="85" t="e">
        <f>'Schulleitungen Regelschule'!#REF!</f>
        <v>#REF!</v>
      </c>
      <c r="S56" s="85" t="e">
        <f>'Schulleitungen Regelschule'!#REF!</f>
        <v>#REF!</v>
      </c>
      <c r="T56" s="85" t="e">
        <f t="shared" si="2"/>
        <v>#REF!</v>
      </c>
      <c r="U56" s="85"/>
    </row>
    <row r="57" spans="1:21" ht="16.5" customHeight="1">
      <c r="A57" s="85" t="str">
        <f>'Schulleitungen Regelschule'!A83</f>
        <v>Goldach</v>
      </c>
      <c r="B57" s="85" t="e">
        <f>'Schulleitungen Regelschule'!#REF!</f>
        <v>#REF!</v>
      </c>
      <c r="C57" s="85" t="e">
        <f>'Schulleitungen Regelschule'!#REF!</f>
        <v>#REF!</v>
      </c>
      <c r="D57" s="85" t="e">
        <f>'Schulleitungen Regelschule'!#REF!</f>
        <v>#REF!</v>
      </c>
      <c r="E57" s="85" t="e">
        <f>'Schulleitungen Regelschule'!#REF!</f>
        <v>#REF!</v>
      </c>
      <c r="F57" s="85" t="str">
        <f>'Schulleitungen Regelschule'!B83</f>
        <v>Herr</v>
      </c>
      <c r="G57" s="85" t="str">
        <f>'Schulleitungen Regelschule'!C83</f>
        <v>Ruiz</v>
      </c>
      <c r="H57" s="85" t="str">
        <f>'Schulleitungen Regelschule'!D83</f>
        <v>Roberto</v>
      </c>
      <c r="I57" s="85" t="e">
        <f>'Schulleitungen Regelschule'!#REF!</f>
        <v>#REF!</v>
      </c>
      <c r="J57" s="85" t="e">
        <f>'Schulleitungen Regelschule'!#REF!</f>
        <v>#REF!</v>
      </c>
      <c r="K57" s="85" t="str">
        <f>'Schulleitungen Regelschule'!I83</f>
        <v>roberto.ruizatgoldach.ch</v>
      </c>
      <c r="L57" s="85" t="str">
        <f>'Schulleitungen Regelschule'!J83</f>
        <v>72</v>
      </c>
      <c r="M57" s="85" t="str">
        <f>'Schulleitungen Regelschule'!K83</f>
        <v>Schulleitung KG/PS</v>
      </c>
      <c r="N57" s="85" t="e">
        <f>'Schulleitungen Regelschule'!#REF!</f>
        <v>#REF!</v>
      </c>
      <c r="O57" s="85" t="e">
        <f>'Schulleitungen Regelschule'!#REF!</f>
        <v>#REF!</v>
      </c>
      <c r="P57" s="85" t="e">
        <f>'Schulleitungen Regelschule'!#REF!</f>
        <v>#REF!</v>
      </c>
      <c r="Q57" s="85" t="str">
        <f>'Schulleitungen Regelschule'!L83</f>
        <v>Rorschach</v>
      </c>
      <c r="R57" s="85" t="e">
        <f>'Schulleitungen Regelschule'!#REF!</f>
        <v>#REF!</v>
      </c>
      <c r="S57" s="85" t="e">
        <f>'Schulleitungen Regelschule'!#REF!</f>
        <v>#REF!</v>
      </c>
      <c r="T57" s="85" t="e">
        <f t="shared" si="2"/>
        <v>#REF!</v>
      </c>
      <c r="U57" s="85"/>
    </row>
    <row r="58" spans="1:21" ht="16.5" customHeight="1">
      <c r="A58" s="85" t="str">
        <f>Schulverwaltung!A27</f>
        <v>Gommiswald</v>
      </c>
      <c r="B58" s="85" t="str">
        <f>Schulverwaltung!E27</f>
        <v>Schule Gommiswald</v>
      </c>
      <c r="C58" s="85" t="str">
        <f>Schulverwaltung!F27</f>
        <v>Rietwiesstrasse 11</v>
      </c>
      <c r="D58" s="85" t="str">
        <f>Schulverwaltung!H27</f>
        <v>8737</v>
      </c>
      <c r="E58" s="85" t="str">
        <f>Schulverwaltung!I27</f>
        <v>Gommiswald</v>
      </c>
      <c r="F58" s="85" t="str">
        <f>Schulverwaltung!B27</f>
        <v>Frau</v>
      </c>
      <c r="G58" s="85" t="str">
        <f>Schulverwaltung!C27</f>
        <v>Michèle</v>
      </c>
      <c r="H58" s="85" t="str">
        <f>Schulverwaltung!D27</f>
        <v>Schneck</v>
      </c>
      <c r="I58" s="85" t="e">
        <f>'Schulleitungen Regelschule'!#REF!</f>
        <v>#REF!</v>
      </c>
      <c r="J58" s="85" t="e">
        <f>'Schulleitungen Regelschule'!#REF!</f>
        <v>#REF!</v>
      </c>
      <c r="K58" s="85" t="str">
        <f>'Schulleitungen Regelschule'!I85</f>
        <v xml:space="preserve">brigitte.zambelliatschule.gommiswald.ch </v>
      </c>
      <c r="L58" s="85" t="str">
        <f>'Schulleitungen Regelschule'!J85</f>
        <v>73</v>
      </c>
      <c r="M58" s="85" t="str">
        <f>'Schulleitungen Regelschule'!K85</f>
        <v>Schulleitung OS</v>
      </c>
      <c r="N58" s="85" t="e">
        <f>'Schulleitungen Regelschule'!#REF!</f>
        <v>#REF!</v>
      </c>
      <c r="O58" s="85" t="e">
        <f>'Schulleitungen Regelschule'!#REF!</f>
        <v>#REF!</v>
      </c>
      <c r="P58" s="85" t="e">
        <f>'Schulleitungen Regelschule'!#REF!</f>
        <v>#REF!</v>
      </c>
      <c r="Q58" s="85" t="str">
        <f>'Schulleitungen Regelschule'!L85</f>
        <v>See-Gaster</v>
      </c>
      <c r="R58" s="85" t="e">
        <f>'Schulleitungen Regelschule'!#REF!</f>
        <v>#REF!</v>
      </c>
      <c r="S58" s="85">
        <v>541</v>
      </c>
      <c r="T58" s="85">
        <f t="shared" si="2"/>
        <v>545</v>
      </c>
      <c r="U58" s="85"/>
    </row>
    <row r="59" spans="1:21" ht="16.5" customHeight="1">
      <c r="A59" s="85" t="str">
        <f>'Schulleitungen Regelschule'!A88</f>
        <v>Gossau</v>
      </c>
      <c r="B59" s="85" t="e">
        <f>'Schulleitungen Regelschule'!#REF!</f>
        <v>#REF!</v>
      </c>
      <c r="C59" s="85" t="e">
        <f>'Schulleitungen Regelschule'!#REF!</f>
        <v>#REF!</v>
      </c>
      <c r="D59" s="85" t="e">
        <f>'Schulleitungen Regelschule'!#REF!</f>
        <v>#REF!</v>
      </c>
      <c r="E59" s="85" t="e">
        <f>'Schulleitungen Regelschule'!#REF!</f>
        <v>#REF!</v>
      </c>
      <c r="F59" s="85" t="str">
        <f>'Schulleitungen Regelschule'!B88</f>
        <v>Herr</v>
      </c>
      <c r="G59" s="85" t="str">
        <f>'Schulleitungen Regelschule'!C88</f>
        <v>Thomas</v>
      </c>
      <c r="H59" s="85" t="str">
        <f>'Schulleitungen Regelschule'!D88</f>
        <v>Eberle</v>
      </c>
      <c r="I59" s="85" t="e">
        <f>'Schulleitungen Regelschule'!#REF!</f>
        <v>#REF!</v>
      </c>
      <c r="J59" s="85" t="e">
        <f>'Schulleitungen Regelschule'!#REF!</f>
        <v>#REF!</v>
      </c>
      <c r="K59" s="85" t="str">
        <f>'Schulleitungen Regelschule'!I88</f>
        <v>thomas.eberleatschulegossau.ch</v>
      </c>
      <c r="L59" s="85" t="str">
        <f>'Schulleitungen Regelschule'!J88</f>
        <v>73</v>
      </c>
      <c r="M59" s="85" t="str">
        <f>'Schulleitungen Regelschule'!K88</f>
        <v>Schulleitung OS</v>
      </c>
      <c r="N59" s="85" t="e">
        <f>'Schulleitungen Regelschule'!#REF!</f>
        <v>#REF!</v>
      </c>
      <c r="O59" s="85" t="e">
        <f>'Schulleitungen Regelschule'!#REF!</f>
        <v>#REF!</v>
      </c>
      <c r="P59" s="85" t="e">
        <f>'Schulleitungen Regelschule'!#REF!</f>
        <v>#REF!</v>
      </c>
      <c r="Q59" s="85" t="str">
        <f>'Schulleitungen Regelschule'!L88</f>
        <v>St. Gallen</v>
      </c>
      <c r="R59" s="85" t="e">
        <f>'Schulleitungen Regelschule'!#REF!</f>
        <v>#REF!</v>
      </c>
      <c r="S59" s="85" t="e">
        <f>'Schulleitungen Regelschule'!#REF!</f>
        <v>#REF!</v>
      </c>
      <c r="T59" s="85" t="e">
        <f t="shared" si="2"/>
        <v>#REF!</v>
      </c>
      <c r="U59" s="85"/>
    </row>
    <row r="60" spans="1:21" ht="16.5" customHeight="1">
      <c r="A60" s="85" t="str">
        <f>'Schulleitungen Regelschule'!A89</f>
        <v>Gossau</v>
      </c>
      <c r="B60" s="85" t="e">
        <f>'Schulleitungen Regelschule'!#REF!</f>
        <v>#REF!</v>
      </c>
      <c r="C60" s="85" t="e">
        <f>'Schulleitungen Regelschule'!#REF!</f>
        <v>#REF!</v>
      </c>
      <c r="D60" s="85" t="e">
        <f>'Schulleitungen Regelschule'!#REF!</f>
        <v>#REF!</v>
      </c>
      <c r="E60" s="85" t="e">
        <f>'Schulleitungen Regelschule'!#REF!</f>
        <v>#REF!</v>
      </c>
      <c r="F60" s="85" t="str">
        <f>'Schulleitungen Regelschule'!B89</f>
        <v>Herr</v>
      </c>
      <c r="G60" s="85" t="str">
        <f>'Schulleitungen Regelschule'!C89</f>
        <v>Markus</v>
      </c>
      <c r="H60" s="85" t="str">
        <f>'Schulleitungen Regelschule'!D89</f>
        <v>Giger</v>
      </c>
      <c r="I60" s="85" t="e">
        <f>'Schulleitungen Regelschule'!#REF!</f>
        <v>#REF!</v>
      </c>
      <c r="J60" s="85" t="e">
        <f>'Schulleitungen Regelschule'!#REF!</f>
        <v>#REF!</v>
      </c>
      <c r="K60" s="85" t="str">
        <f>'Schulleitungen Regelschule'!I89</f>
        <v>markus.gigeratschulegossau.ch</v>
      </c>
      <c r="L60" s="85" t="str">
        <f>'Schulleitungen Regelschule'!J89</f>
        <v>72</v>
      </c>
      <c r="M60" s="85" t="str">
        <f>'Schulleitungen Regelschule'!K89</f>
        <v>Schulleitung KG/PS</v>
      </c>
      <c r="N60" s="85" t="e">
        <f>'Schulleitungen Regelschule'!#REF!</f>
        <v>#REF!</v>
      </c>
      <c r="O60" s="85" t="e">
        <f>'Schulleitungen Regelschule'!#REF!</f>
        <v>#REF!</v>
      </c>
      <c r="P60" s="85" t="e">
        <f>'Schulleitungen Regelschule'!#REF!</f>
        <v>#REF!</v>
      </c>
      <c r="Q60" s="85" t="str">
        <f>'Schulleitungen Regelschule'!L89</f>
        <v>St. Gallen</v>
      </c>
      <c r="R60" s="85" t="e">
        <f>'Schulleitungen Regelschule'!#REF!</f>
        <v>#REF!</v>
      </c>
      <c r="S60" s="85" t="e">
        <f>'Schulleitungen Regelschule'!#REF!</f>
        <v>#REF!</v>
      </c>
      <c r="T60" s="85" t="e">
        <f t="shared" si="2"/>
        <v>#REF!</v>
      </c>
      <c r="U60" s="85"/>
    </row>
    <row r="61" spans="1:21" ht="16.5" customHeight="1">
      <c r="A61" s="85" t="str">
        <f>'Schulleitungen Regelschule'!A90</f>
        <v>Gossau</v>
      </c>
      <c r="B61" s="85" t="e">
        <f>'Schulleitungen Regelschule'!#REF!</f>
        <v>#REF!</v>
      </c>
      <c r="C61" s="85" t="e">
        <f>'Schulleitungen Regelschule'!#REF!</f>
        <v>#REF!</v>
      </c>
      <c r="D61" s="85" t="e">
        <f>'Schulleitungen Regelschule'!#REF!</f>
        <v>#REF!</v>
      </c>
      <c r="E61" s="85" t="e">
        <f>'Schulleitungen Regelschule'!#REF!</f>
        <v>#REF!</v>
      </c>
      <c r="F61" s="85" t="str">
        <f>'Schulleitungen Regelschule'!B90</f>
        <v>Herr</v>
      </c>
      <c r="G61" s="85" t="str">
        <f>'Schulleitungen Regelschule'!C90</f>
        <v>Markus</v>
      </c>
      <c r="H61" s="85" t="str">
        <f>'Schulleitungen Regelschule'!D90</f>
        <v>Giger</v>
      </c>
      <c r="I61" s="85" t="e">
        <f>'Schulleitungen Regelschule'!#REF!</f>
        <v>#REF!</v>
      </c>
      <c r="J61" s="85" t="e">
        <f>'Schulleitungen Regelschule'!#REF!</f>
        <v>#REF!</v>
      </c>
      <c r="K61" s="85" t="str">
        <f>'Schulleitungen Regelschule'!I90</f>
        <v>markus.gigeratschulegossau.ch</v>
      </c>
      <c r="L61" s="85" t="str">
        <f>'Schulleitungen Regelschule'!J90</f>
        <v>72</v>
      </c>
      <c r="M61" s="85" t="str">
        <f>'Schulleitungen Regelschule'!K90</f>
        <v>Schulleitung KG/PS</v>
      </c>
      <c r="N61" s="85" t="e">
        <f>'Schulleitungen Regelschule'!#REF!</f>
        <v>#REF!</v>
      </c>
      <c r="O61" s="85" t="e">
        <f>'Schulleitungen Regelschule'!#REF!</f>
        <v>#REF!</v>
      </c>
      <c r="P61" s="85" t="e">
        <f>'Schulleitungen Regelschule'!#REF!</f>
        <v>#REF!</v>
      </c>
      <c r="Q61" s="85" t="str">
        <f>'Schulleitungen Regelschule'!L90</f>
        <v>St. Gallen</v>
      </c>
      <c r="R61" s="85" t="e">
        <f>'Schulleitungen Regelschule'!#REF!</f>
        <v>#REF!</v>
      </c>
      <c r="S61" s="85" t="e">
        <f>'Schulleitungen Regelschule'!#REF!</f>
        <v>#REF!</v>
      </c>
      <c r="T61" s="85" t="e">
        <f t="shared" si="2"/>
        <v>#REF!</v>
      </c>
      <c r="U61" s="85"/>
    </row>
    <row r="62" spans="1:21" ht="16.5" customHeight="1">
      <c r="A62" s="85" t="str">
        <f>'Schulleitungen Regelschule'!A91</f>
        <v>Gossau</v>
      </c>
      <c r="B62" s="85" t="e">
        <f>'Schulleitungen Regelschule'!#REF!</f>
        <v>#REF!</v>
      </c>
      <c r="C62" s="85" t="e">
        <f>'Schulleitungen Regelschule'!#REF!</f>
        <v>#REF!</v>
      </c>
      <c r="D62" s="85" t="e">
        <f>'Schulleitungen Regelschule'!#REF!</f>
        <v>#REF!</v>
      </c>
      <c r="E62" s="85" t="e">
        <f>'Schulleitungen Regelschule'!#REF!</f>
        <v>#REF!</v>
      </c>
      <c r="F62" s="85" t="str">
        <f>'Schulleitungen Regelschule'!B91</f>
        <v>Frau</v>
      </c>
      <c r="G62" s="85" t="str">
        <f>'Schulleitungen Regelschule'!C91</f>
        <v>Daniela</v>
      </c>
      <c r="H62" s="85" t="str">
        <f>'Schulleitungen Regelschule'!D91</f>
        <v>Zäch</v>
      </c>
      <c r="I62" s="85" t="e">
        <f>'Schulleitungen Regelschule'!#REF!</f>
        <v>#REF!</v>
      </c>
      <c r="J62" s="85" t="e">
        <f>'Schulleitungen Regelschule'!#REF!</f>
        <v>#REF!</v>
      </c>
      <c r="K62" s="85" t="str">
        <f>'Schulleitungen Regelschule'!I91</f>
        <v>Daniela.zaechatschulegossau.ch</v>
      </c>
      <c r="L62" s="85" t="str">
        <f>'Schulleitungen Regelschule'!J91</f>
        <v>72</v>
      </c>
      <c r="M62" s="85" t="str">
        <f>'Schulleitungen Regelschule'!K91</f>
        <v>Schulleitung KG/PS</v>
      </c>
      <c r="N62" s="85" t="e">
        <f>'Schulleitungen Regelschule'!#REF!</f>
        <v>#REF!</v>
      </c>
      <c r="O62" s="85" t="e">
        <f>'Schulleitungen Regelschule'!#REF!</f>
        <v>#REF!</v>
      </c>
      <c r="P62" s="85" t="e">
        <f>'Schulleitungen Regelschule'!#REF!</f>
        <v>#REF!</v>
      </c>
      <c r="Q62" s="85" t="str">
        <f>'Schulleitungen Regelschule'!L91</f>
        <v>St. Gallen</v>
      </c>
      <c r="R62" s="85" t="e">
        <f>'Schulleitungen Regelschule'!#REF!</f>
        <v>#REF!</v>
      </c>
      <c r="S62" s="85" t="e">
        <f>'Schulleitungen Regelschule'!#REF!</f>
        <v>#REF!</v>
      </c>
      <c r="T62" s="85" t="e">
        <f t="shared" si="2"/>
        <v>#REF!</v>
      </c>
      <c r="U62" s="85"/>
    </row>
    <row r="63" spans="1:21" ht="16.5" customHeight="1">
      <c r="A63" s="85" t="str">
        <f>'Schulleitungen Regelschule'!A92</f>
        <v>Gossau</v>
      </c>
      <c r="B63" s="85" t="e">
        <f>'Schulleitungen Regelschule'!#REF!</f>
        <v>#REF!</v>
      </c>
      <c r="C63" s="85" t="e">
        <f>'Schulleitungen Regelschule'!#REF!</f>
        <v>#REF!</v>
      </c>
      <c r="D63" s="85" t="e">
        <f>'Schulleitungen Regelschule'!#REF!</f>
        <v>#REF!</v>
      </c>
      <c r="E63" s="85" t="e">
        <f>'Schulleitungen Regelschule'!#REF!</f>
        <v>#REF!</v>
      </c>
      <c r="F63" s="85" t="str">
        <f>'Schulleitungen Regelschule'!B92</f>
        <v>Frau</v>
      </c>
      <c r="G63" s="85" t="str">
        <f>'Schulleitungen Regelschule'!C92</f>
        <v>Corinne</v>
      </c>
      <c r="H63" s="85" t="str">
        <f>'Schulleitungen Regelschule'!D92</f>
        <v>Lehmann</v>
      </c>
      <c r="I63" s="85" t="e">
        <f>'Schulleitungen Regelschule'!#REF!</f>
        <v>#REF!</v>
      </c>
      <c r="J63" s="85" t="e">
        <f>'Schulleitungen Regelschule'!#REF!</f>
        <v>#REF!</v>
      </c>
      <c r="K63" s="85" t="str">
        <f>'Schulleitungen Regelschule'!I92</f>
        <v>corinne.lehmannatschulegossau.ch</v>
      </c>
      <c r="L63" s="85" t="str">
        <f>'Schulleitungen Regelschule'!J92</f>
        <v>72</v>
      </c>
      <c r="M63" s="85" t="str">
        <f>'Schulleitungen Regelschule'!K92</f>
        <v>Schulleitung KG/PS</v>
      </c>
      <c r="N63" s="85" t="e">
        <f>'Schulleitungen Regelschule'!#REF!</f>
        <v>#REF!</v>
      </c>
      <c r="O63" s="85" t="e">
        <f>'Schulleitungen Regelschule'!#REF!</f>
        <v>#REF!</v>
      </c>
      <c r="P63" s="85" t="e">
        <f>'Schulleitungen Regelschule'!#REF!</f>
        <v>#REF!</v>
      </c>
      <c r="Q63" s="85" t="str">
        <f>'Schulleitungen Regelschule'!L92</f>
        <v>St. Gallen</v>
      </c>
      <c r="R63" s="85" t="e">
        <f>'Schulleitungen Regelschule'!#REF!</f>
        <v>#REF!</v>
      </c>
      <c r="S63" s="85" t="e">
        <f>'Schulleitungen Regelschule'!#REF!</f>
        <v>#REF!</v>
      </c>
      <c r="T63" s="85" t="e">
        <f t="shared" si="2"/>
        <v>#REF!</v>
      </c>
      <c r="U63" s="85"/>
    </row>
    <row r="64" spans="1:21" ht="16.5" customHeight="1">
      <c r="A64" s="85" t="str">
        <f>'Schulleitungen Regelschule'!A93</f>
        <v>Gossau</v>
      </c>
      <c r="B64" s="85" t="e">
        <f>'Schulleitungen Regelschule'!#REF!</f>
        <v>#REF!</v>
      </c>
      <c r="C64" s="85" t="e">
        <f>'Schulleitungen Regelschule'!#REF!</f>
        <v>#REF!</v>
      </c>
      <c r="D64" s="85" t="e">
        <f>'Schulleitungen Regelschule'!#REF!</f>
        <v>#REF!</v>
      </c>
      <c r="E64" s="85" t="e">
        <f>'Schulleitungen Regelschule'!#REF!</f>
        <v>#REF!</v>
      </c>
      <c r="F64" s="85" t="str">
        <f>'Schulleitungen Regelschule'!B93</f>
        <v>Herr</v>
      </c>
      <c r="G64" s="85" t="str">
        <f>'Schulleitungen Regelschule'!C93</f>
        <v>Roger</v>
      </c>
      <c r="H64" s="85" t="str">
        <f>'Schulleitungen Regelschule'!D93</f>
        <v>John</v>
      </c>
      <c r="I64" s="85" t="e">
        <f>'Schulleitungen Regelschule'!#REF!</f>
        <v>#REF!</v>
      </c>
      <c r="J64" s="85" t="e">
        <f>'Schulleitungen Regelschule'!#REF!</f>
        <v>#REF!</v>
      </c>
      <c r="K64" s="85" t="str">
        <f>'Schulleitungen Regelschule'!I93</f>
        <v>roger.johnatschulegossau.ch</v>
      </c>
      <c r="L64" s="85" t="str">
        <f>'Schulleitungen Regelschule'!J93</f>
        <v>73</v>
      </c>
      <c r="M64" s="85" t="str">
        <f>'Schulleitungen Regelschule'!K93</f>
        <v>Schulleitung OS</v>
      </c>
      <c r="N64" s="85" t="e">
        <f>'Schulleitungen Regelschule'!#REF!</f>
        <v>#REF!</v>
      </c>
      <c r="O64" s="85" t="e">
        <f>'Schulleitungen Regelschule'!#REF!</f>
        <v>#REF!</v>
      </c>
      <c r="P64" s="85" t="e">
        <f>'Schulleitungen Regelschule'!#REF!</f>
        <v>#REF!</v>
      </c>
      <c r="Q64" s="85" t="str">
        <f>'Schulleitungen Regelschule'!L93</f>
        <v>St. Gallen</v>
      </c>
      <c r="R64" s="85" t="e">
        <f>'Schulleitungen Regelschule'!#REF!</f>
        <v>#REF!</v>
      </c>
      <c r="S64" s="85" t="e">
        <f>'Schulleitungen Regelschule'!#REF!</f>
        <v>#REF!</v>
      </c>
      <c r="T64" s="85" t="e">
        <f t="shared" si="2"/>
        <v>#REF!</v>
      </c>
      <c r="U64" s="85"/>
    </row>
    <row r="65" spans="1:21" ht="16.5" customHeight="1">
      <c r="A65" s="85" t="str">
        <f>'Schulleitungen Regelschule'!A94</f>
        <v>Gossau</v>
      </c>
      <c r="B65" s="85" t="e">
        <f>'Schulleitungen Regelschule'!#REF!</f>
        <v>#REF!</v>
      </c>
      <c r="C65" s="85" t="e">
        <f>'Schulleitungen Regelschule'!#REF!</f>
        <v>#REF!</v>
      </c>
      <c r="D65" s="85" t="e">
        <f>'Schulleitungen Regelschule'!#REF!</f>
        <v>#REF!</v>
      </c>
      <c r="E65" s="85" t="e">
        <f>'Schulleitungen Regelschule'!#REF!</f>
        <v>#REF!</v>
      </c>
      <c r="F65" s="85" t="str">
        <f>'Schulleitungen Regelschule'!B94</f>
        <v>Herr</v>
      </c>
      <c r="G65" s="85" t="str">
        <f>'Schulleitungen Regelschule'!C94</f>
        <v>Robert</v>
      </c>
      <c r="H65" s="85" t="str">
        <f>'Schulleitungen Regelschule'!D94</f>
        <v>Züger</v>
      </c>
      <c r="I65" s="85" t="e">
        <f>'Schulleitungen Regelschule'!#REF!</f>
        <v>#REF!</v>
      </c>
      <c r="J65" s="85" t="e">
        <f>'Schulleitungen Regelschule'!#REF!</f>
        <v>#REF!</v>
      </c>
      <c r="K65" s="85" t="str">
        <f>'Schulleitungen Regelschule'!I94</f>
        <v>robert.zuegeratschulegossau.ch</v>
      </c>
      <c r="L65" s="85" t="str">
        <f>'Schulleitungen Regelschule'!J94</f>
        <v>72</v>
      </c>
      <c r="M65" s="85" t="str">
        <f>'Schulleitungen Regelschule'!K94</f>
        <v>Schulleitung KG/PS</v>
      </c>
      <c r="N65" s="85" t="e">
        <f>'Schulleitungen Regelschule'!#REF!</f>
        <v>#REF!</v>
      </c>
      <c r="O65" s="85" t="e">
        <f>'Schulleitungen Regelschule'!#REF!</f>
        <v>#REF!</v>
      </c>
      <c r="P65" s="85" t="e">
        <f>'Schulleitungen Regelschule'!#REF!</f>
        <v>#REF!</v>
      </c>
      <c r="Q65" s="85" t="str">
        <f>'Schulleitungen Regelschule'!L94</f>
        <v>St. Gallen</v>
      </c>
      <c r="R65" s="85" t="e">
        <f>'Schulleitungen Regelschule'!#REF!</f>
        <v>#REF!</v>
      </c>
      <c r="S65" s="85" t="e">
        <f>'Schulleitungen Regelschule'!#REF!</f>
        <v>#REF!</v>
      </c>
      <c r="T65" s="85" t="e">
        <f t="shared" si="2"/>
        <v>#REF!</v>
      </c>
      <c r="U65" s="85"/>
    </row>
    <row r="66" spans="1:21" ht="16.5" customHeight="1">
      <c r="A66" s="85" t="str">
        <f>'Schulleitungen Regelschule'!A95</f>
        <v>Gossau</v>
      </c>
      <c r="B66" s="85" t="e">
        <f>'Schulleitungen Regelschule'!#REF!</f>
        <v>#REF!</v>
      </c>
      <c r="C66" s="85" t="e">
        <f>'Schulleitungen Regelschule'!#REF!</f>
        <v>#REF!</v>
      </c>
      <c r="D66" s="85" t="e">
        <f>'Schulleitungen Regelschule'!#REF!</f>
        <v>#REF!</v>
      </c>
      <c r="E66" s="85" t="e">
        <f>'Schulleitungen Regelschule'!#REF!</f>
        <v>#REF!</v>
      </c>
      <c r="F66" s="85" t="str">
        <f>'Schulleitungen Regelschule'!B95</f>
        <v>Herr</v>
      </c>
      <c r="G66" s="85" t="str">
        <f>'Schulleitungen Regelschule'!C95</f>
        <v>Robert</v>
      </c>
      <c r="H66" s="85" t="str">
        <f>'Schulleitungen Regelschule'!D95</f>
        <v>Züger</v>
      </c>
      <c r="I66" s="85" t="e">
        <f>'Schulleitungen Regelschule'!#REF!</f>
        <v>#REF!</v>
      </c>
      <c r="J66" s="85" t="e">
        <f>'Schulleitungen Regelschule'!#REF!</f>
        <v>#REF!</v>
      </c>
      <c r="K66" s="85" t="str">
        <f>'Schulleitungen Regelschule'!I95</f>
        <v>robert.zuegeratschulegossau.ch</v>
      </c>
      <c r="L66" s="85" t="str">
        <f>'Schulleitungen Regelschule'!J95</f>
        <v>72</v>
      </c>
      <c r="M66" s="85" t="str">
        <f>'Schulleitungen Regelschule'!K95</f>
        <v>Schulleitung KG/PS</v>
      </c>
      <c r="N66" s="85" t="e">
        <f>'Schulleitungen Regelschule'!#REF!</f>
        <v>#REF!</v>
      </c>
      <c r="O66" s="85" t="e">
        <f>'Schulleitungen Regelschule'!#REF!</f>
        <v>#REF!</v>
      </c>
      <c r="P66" s="85" t="e">
        <f>'Schulleitungen Regelschule'!#REF!</f>
        <v>#REF!</v>
      </c>
      <c r="Q66" s="85" t="str">
        <f>'Schulleitungen Regelschule'!L95</f>
        <v>St. Gallen</v>
      </c>
      <c r="R66" s="85" t="e">
        <f>'Schulleitungen Regelschule'!#REF!</f>
        <v>#REF!</v>
      </c>
      <c r="S66" s="85" t="e">
        <f>'Schulleitungen Regelschule'!#REF!</f>
        <v>#REF!</v>
      </c>
      <c r="T66" s="85" t="e">
        <f t="shared" si="2"/>
        <v>#REF!</v>
      </c>
      <c r="U66" s="85"/>
    </row>
    <row r="67" spans="1:21" ht="16.5" customHeight="1">
      <c r="A67" s="85" t="str">
        <f>'Schulleitungen Regelschule'!A96</f>
        <v>Grabs (GS)</v>
      </c>
      <c r="B67" s="85" t="e">
        <f>'Schulleitungen Regelschule'!#REF!</f>
        <v>#REF!</v>
      </c>
      <c r="C67" s="85" t="e">
        <f>'Schulleitungen Regelschule'!#REF!</f>
        <v>#REF!</v>
      </c>
      <c r="D67" s="85" t="e">
        <f>'Schulleitungen Regelschule'!#REF!</f>
        <v>#REF!</v>
      </c>
      <c r="E67" s="85" t="e">
        <f>'Schulleitungen Regelschule'!#REF!</f>
        <v>#REF!</v>
      </c>
      <c r="F67" s="85" t="str">
        <f>'Schulleitungen Regelschule'!B96</f>
        <v>Herr</v>
      </c>
      <c r="G67" s="85" t="str">
        <f>'Schulleitungen Regelschule'!C96</f>
        <v>Lorenz</v>
      </c>
      <c r="H67" s="85" t="str">
        <f>'Schulleitungen Regelschule'!D96</f>
        <v>Eggenberger</v>
      </c>
      <c r="I67" s="85" t="e">
        <f>'Schulleitungen Regelschule'!#REF!</f>
        <v>#REF!</v>
      </c>
      <c r="J67" s="85" t="e">
        <f>'Schulleitungen Regelschule'!#REF!</f>
        <v>#REF!</v>
      </c>
      <c r="K67" s="85" t="str">
        <f>'Schulleitungen Regelschule'!I96</f>
        <v>lorenz.eggenbergeratschulegrabs.ch</v>
      </c>
      <c r="L67" s="85" t="str">
        <f>'Schulleitungen Regelschule'!J96</f>
        <v>73</v>
      </c>
      <c r="M67" s="85" t="str">
        <f>'Schulleitungen Regelschule'!K96</f>
        <v>Schulleitung OS</v>
      </c>
      <c r="N67" s="85" t="e">
        <f>'Schulleitungen Regelschule'!#REF!</f>
        <v>#REF!</v>
      </c>
      <c r="O67" s="85" t="e">
        <f>'Schulleitungen Regelschule'!#REF!</f>
        <v>#REF!</v>
      </c>
      <c r="P67" s="85" t="e">
        <f>'Schulleitungen Regelschule'!#REF!</f>
        <v>#REF!</v>
      </c>
      <c r="Q67" s="85" t="str">
        <f>'Schulleitungen Regelschule'!L96</f>
        <v>Werdenberg</v>
      </c>
      <c r="R67" s="85" t="e">
        <f>'Schulleitungen Regelschule'!#REF!</f>
        <v>#REF!</v>
      </c>
      <c r="S67" s="85">
        <v>224</v>
      </c>
      <c r="T67" s="85">
        <f t="shared" si="2"/>
        <v>225</v>
      </c>
      <c r="U67" s="85"/>
    </row>
    <row r="68" spans="1:21" ht="16.5" customHeight="1">
      <c r="A68" s="85" t="str">
        <f>'Schulleitungen Regelschule'!A97</f>
        <v>Grabs (GS)</v>
      </c>
      <c r="B68" s="85" t="e">
        <f>'Schulleitungen Regelschule'!#REF!</f>
        <v>#REF!</v>
      </c>
      <c r="C68" s="85" t="e">
        <f>'Schulleitungen Regelschule'!#REF!</f>
        <v>#REF!</v>
      </c>
      <c r="D68" s="85" t="e">
        <f>'Schulleitungen Regelschule'!#REF!</f>
        <v>#REF!</v>
      </c>
      <c r="E68" s="85" t="e">
        <f>'Schulleitungen Regelschule'!#REF!</f>
        <v>#REF!</v>
      </c>
      <c r="F68" s="85" t="str">
        <f>'Schulleitungen Regelschule'!B97</f>
        <v>Frau</v>
      </c>
      <c r="G68" s="85" t="str">
        <f>'Schulleitungen Regelschule'!C97</f>
        <v>Christina</v>
      </c>
      <c r="H68" s="85" t="str">
        <f>'Schulleitungen Regelschule'!D97</f>
        <v>Flühler</v>
      </c>
      <c r="I68" s="85" t="e">
        <f>'Schulleitungen Regelschule'!#REF!</f>
        <v>#REF!</v>
      </c>
      <c r="J68" s="85" t="e">
        <f>'Schulleitungen Regelschule'!#REF!</f>
        <v>#REF!</v>
      </c>
      <c r="K68" s="85" t="str">
        <f>'Schulleitungen Regelschule'!I97</f>
        <v>christina.fluehleratschulegrabs.ch</v>
      </c>
      <c r="L68" s="85" t="str">
        <f>'Schulleitungen Regelschule'!J97</f>
        <v>72</v>
      </c>
      <c r="M68" s="85" t="str">
        <f>'Schulleitungen Regelschule'!K97</f>
        <v>Schulleitung KG/PS</v>
      </c>
      <c r="N68" s="85" t="e">
        <f>'Schulleitungen Regelschule'!#REF!</f>
        <v>#REF!</v>
      </c>
      <c r="O68" s="85" t="e">
        <f>'Schulleitungen Regelschule'!#REF!</f>
        <v>#REF!</v>
      </c>
      <c r="P68" s="85" t="e">
        <f>'Schulleitungen Regelschule'!#REF!</f>
        <v>#REF!</v>
      </c>
      <c r="Q68" s="85" t="str">
        <f>'Schulleitungen Regelschule'!L97</f>
        <v>Werdenberg</v>
      </c>
      <c r="R68" s="85" t="e">
        <f>'Schulleitungen Regelschule'!#REF!</f>
        <v>#REF!</v>
      </c>
      <c r="S68" s="85">
        <v>200</v>
      </c>
      <c r="T68" s="85">
        <f t="shared" si="2"/>
        <v>200</v>
      </c>
      <c r="U68" s="85"/>
    </row>
    <row r="69" spans="1:21" ht="16.5" customHeight="1">
      <c r="A69" s="85" t="str">
        <f>'Schulleitungen Regelschule'!A98</f>
        <v>Grabs (GS)</v>
      </c>
      <c r="B69" s="85" t="e">
        <f>'Schulleitungen Regelschule'!#REF!</f>
        <v>#REF!</v>
      </c>
      <c r="C69" s="85" t="e">
        <f>'Schulleitungen Regelschule'!#REF!</f>
        <v>#REF!</v>
      </c>
      <c r="D69" s="85" t="e">
        <f>'Schulleitungen Regelschule'!#REF!</f>
        <v>#REF!</v>
      </c>
      <c r="E69" s="85" t="e">
        <f>'Schulleitungen Regelschule'!#REF!</f>
        <v>#REF!</v>
      </c>
      <c r="F69" s="85" t="str">
        <f>'Schulleitungen Regelschule'!B98</f>
        <v>Frau</v>
      </c>
      <c r="G69" s="85" t="str">
        <f>'Schulleitungen Regelschule'!C98</f>
        <v>Susanne</v>
      </c>
      <c r="H69" s="85" t="str">
        <f>'Schulleitungen Regelschule'!D98</f>
        <v>Künzli</v>
      </c>
      <c r="I69" s="85" t="e">
        <f>'Schulleitungen Regelschule'!#REF!</f>
        <v>#REF!</v>
      </c>
      <c r="J69" s="85" t="e">
        <f>'Schulleitungen Regelschule'!#REF!</f>
        <v>#REF!</v>
      </c>
      <c r="K69" s="85" t="str">
        <f>'Schulleitungen Regelschule'!I98</f>
        <v>susanne.kuenzliatschulegrabs.ch</v>
      </c>
      <c r="L69" s="85" t="str">
        <f>'Schulleitungen Regelschule'!J98</f>
        <v>72</v>
      </c>
      <c r="M69" s="85" t="str">
        <f>'Schulleitungen Regelschule'!K98</f>
        <v>Schulleitung KG/PS</v>
      </c>
      <c r="N69" s="85" t="e">
        <f>'Schulleitungen Regelschule'!#REF!</f>
        <v>#REF!</v>
      </c>
      <c r="O69" s="85" t="e">
        <f>'Schulleitungen Regelschule'!#REF!</f>
        <v>#REF!</v>
      </c>
      <c r="P69" s="85" t="e">
        <f>'Schulleitungen Regelschule'!#REF!</f>
        <v>#REF!</v>
      </c>
      <c r="Q69" s="85" t="str">
        <f>'Schulleitungen Regelschule'!L98</f>
        <v>Werdenberg</v>
      </c>
      <c r="R69" s="85" t="e">
        <f>'Schulleitungen Regelschule'!#REF!</f>
        <v>#REF!</v>
      </c>
      <c r="S69" s="85">
        <v>216</v>
      </c>
      <c r="T69" s="85">
        <f t="shared" si="2"/>
        <v>220</v>
      </c>
      <c r="U69" s="85"/>
    </row>
    <row r="70" spans="1:21" ht="16.5" customHeight="1">
      <c r="A70" s="85" t="str">
        <f>'Schulleitungen Regelschule'!A99</f>
        <v>Grabs (GS)</v>
      </c>
      <c r="B70" s="85" t="e">
        <f>'Schulleitungen Regelschule'!#REF!</f>
        <v>#REF!</v>
      </c>
      <c r="C70" s="85" t="e">
        <f>'Schulleitungen Regelschule'!#REF!</f>
        <v>#REF!</v>
      </c>
      <c r="D70" s="85" t="e">
        <f>'Schulleitungen Regelschule'!#REF!</f>
        <v>#REF!</v>
      </c>
      <c r="E70" s="85" t="e">
        <f>'Schulleitungen Regelschule'!#REF!</f>
        <v>#REF!</v>
      </c>
      <c r="F70" s="85" t="str">
        <f>'Schulleitungen Regelschule'!B99</f>
        <v>Frau</v>
      </c>
      <c r="G70" s="85" t="str">
        <f>'Schulleitungen Regelschule'!C99</f>
        <v>Susanne</v>
      </c>
      <c r="H70" s="85" t="str">
        <f>'Schulleitungen Regelschule'!D99</f>
        <v>Künzli</v>
      </c>
      <c r="I70" s="85" t="e">
        <f>'Schulleitungen Regelschule'!#REF!</f>
        <v>#REF!</v>
      </c>
      <c r="J70" s="85" t="e">
        <f>'Schulleitungen Regelschule'!#REF!</f>
        <v>#REF!</v>
      </c>
      <c r="K70" s="85" t="str">
        <f>'Schulleitungen Regelschule'!I99</f>
        <v>susanne.kuenzliatschulegrabs.ch</v>
      </c>
      <c r="L70" s="85" t="str">
        <f>'Schulleitungen Regelschule'!J99</f>
        <v>72</v>
      </c>
      <c r="M70" s="85" t="str">
        <f>'Schulleitungen Regelschule'!K99</f>
        <v>Schulleitung KG/PS</v>
      </c>
      <c r="N70" s="85" t="e">
        <f>'Schulleitungen Regelschule'!#REF!</f>
        <v>#REF!</v>
      </c>
      <c r="O70" s="85" t="e">
        <f>'Schulleitungen Regelschule'!#REF!</f>
        <v>#REF!</v>
      </c>
      <c r="P70" s="85" t="e">
        <f>'Schulleitungen Regelschule'!#REF!</f>
        <v>#REF!</v>
      </c>
      <c r="Q70" s="85" t="str">
        <f>'Schulleitungen Regelschule'!L99</f>
        <v>Werdenberg</v>
      </c>
      <c r="R70" s="85" t="e">
        <f>'Schulleitungen Regelschule'!#REF!</f>
        <v>#REF!</v>
      </c>
      <c r="S70" s="85">
        <v>40</v>
      </c>
      <c r="T70" s="85">
        <f t="shared" si="2"/>
        <v>40</v>
      </c>
      <c r="U70" s="85"/>
    </row>
    <row r="71" spans="1:21" ht="16.5" customHeight="1">
      <c r="A71" s="85" t="str">
        <f>'Schulleitungen Regelschule'!A100</f>
        <v>Grabs (GS)</v>
      </c>
      <c r="B71" s="85" t="e">
        <f>'Schulleitungen Regelschule'!#REF!</f>
        <v>#REF!</v>
      </c>
      <c r="C71" s="85" t="e">
        <f>'Schulleitungen Regelschule'!#REF!</f>
        <v>#REF!</v>
      </c>
      <c r="D71" s="85" t="e">
        <f>'Schulleitungen Regelschule'!#REF!</f>
        <v>#REF!</v>
      </c>
      <c r="E71" s="85" t="e">
        <f>'Schulleitungen Regelschule'!#REF!</f>
        <v>#REF!</v>
      </c>
      <c r="F71" s="85" t="str">
        <f>'Schulleitungen Regelschule'!B100</f>
        <v>Frau</v>
      </c>
      <c r="G71" s="85" t="str">
        <f>'Schulleitungen Regelschule'!C100</f>
        <v>Saskia</v>
      </c>
      <c r="H71" s="85" t="str">
        <f>'Schulleitungen Regelschule'!D100</f>
        <v>Gantenbein</v>
      </c>
      <c r="I71" s="85" t="e">
        <f>'Schulleitungen Regelschule'!#REF!</f>
        <v>#REF!</v>
      </c>
      <c r="J71" s="85" t="e">
        <f>'Schulleitungen Regelschule'!#REF!</f>
        <v>#REF!</v>
      </c>
      <c r="K71" s="85" t="str">
        <f>'Schulleitungen Regelschule'!I100</f>
        <v>saskia.gantenbeinatschulegrabs.ch</v>
      </c>
      <c r="L71" s="85" t="str">
        <f>'Schulleitungen Regelschule'!J100</f>
        <v>72</v>
      </c>
      <c r="M71" s="85" t="str">
        <f>'Schulleitungen Regelschule'!K100</f>
        <v>Schulleitung KG/PS</v>
      </c>
      <c r="N71" s="85" t="e">
        <f>'Schulleitungen Regelschule'!#REF!</f>
        <v>#REF!</v>
      </c>
      <c r="O71" s="85" t="e">
        <f>'Schulleitungen Regelschule'!#REF!</f>
        <v>#REF!</v>
      </c>
      <c r="P71" s="85" t="e">
        <f>'Schulleitungen Regelschule'!#REF!</f>
        <v>#REF!</v>
      </c>
      <c r="Q71" s="85" t="str">
        <f>'Schulleitungen Regelschule'!L100</f>
        <v>Werdenberg</v>
      </c>
      <c r="R71" s="85" t="e">
        <f>'Schulleitungen Regelschule'!#REF!</f>
        <v>#REF!</v>
      </c>
      <c r="S71" s="85">
        <v>171</v>
      </c>
      <c r="T71" s="85">
        <f t="shared" si="2"/>
        <v>175</v>
      </c>
      <c r="U71" s="85"/>
    </row>
    <row r="72" spans="1:21" ht="16.5" customHeight="1">
      <c r="A72" s="85" t="str">
        <f>'Schulleitungen Regelschule'!A101</f>
        <v>Grabs (GS)</v>
      </c>
      <c r="B72" s="85" t="e">
        <f>'Schulleitungen Regelschule'!#REF!</f>
        <v>#REF!</v>
      </c>
      <c r="C72" s="85" t="e">
        <f>'Schulleitungen Regelschule'!#REF!</f>
        <v>#REF!</v>
      </c>
      <c r="D72" s="85" t="e">
        <f>'Schulleitungen Regelschule'!#REF!</f>
        <v>#REF!</v>
      </c>
      <c r="E72" s="85" t="e">
        <f>'Schulleitungen Regelschule'!#REF!</f>
        <v>#REF!</v>
      </c>
      <c r="F72" s="85" t="str">
        <f>'Schulleitungen Regelschule'!B101</f>
        <v>Frau</v>
      </c>
      <c r="G72" s="85" t="str">
        <f>'Schulleitungen Regelschule'!C101</f>
        <v>Christina</v>
      </c>
      <c r="H72" s="85" t="str">
        <f>'Schulleitungen Regelschule'!D101</f>
        <v>Flühler</v>
      </c>
      <c r="I72" s="85" t="e">
        <f>'Schulleitungen Regelschule'!#REF!</f>
        <v>#REF!</v>
      </c>
      <c r="J72" s="85" t="e">
        <f>'Schulleitungen Regelschule'!#REF!</f>
        <v>#REF!</v>
      </c>
      <c r="K72" s="85" t="str">
        <f>'Schulleitungen Regelschule'!I101</f>
        <v>christina.fluehleratschulegrabs.ch</v>
      </c>
      <c r="L72" s="85" t="str">
        <f>'Schulleitungen Regelschule'!J101</f>
        <v>72</v>
      </c>
      <c r="M72" s="85" t="str">
        <f>'Schulleitungen Regelschule'!K101</f>
        <v>Schulleitung KG/PS</v>
      </c>
      <c r="N72" s="85" t="e">
        <f>'Schulleitungen Regelschule'!#REF!</f>
        <v>#REF!</v>
      </c>
      <c r="O72" s="85" t="e">
        <f>'Schulleitungen Regelschule'!#REF!</f>
        <v>#REF!</v>
      </c>
      <c r="P72" s="85" t="e">
        <f>'Schulleitungen Regelschule'!#REF!</f>
        <v>#REF!</v>
      </c>
      <c r="Q72" s="85" t="str">
        <f>'Schulleitungen Regelschule'!L101</f>
        <v>Werdenberg</v>
      </c>
      <c r="R72" s="85" t="e">
        <f>'Schulleitungen Regelschule'!#REF!</f>
        <v>#REF!</v>
      </c>
      <c r="S72" s="85">
        <v>170</v>
      </c>
      <c r="T72" s="85">
        <f t="shared" si="2"/>
        <v>170</v>
      </c>
      <c r="U72" s="85"/>
    </row>
    <row r="73" spans="1:21" ht="16.5" customHeight="1">
      <c r="A73" s="85" t="str">
        <f>'Schulleitungen Regelschule'!A102</f>
        <v>Häggenschwil</v>
      </c>
      <c r="B73" s="85" t="e">
        <f>'Schulleitungen Regelschule'!#REF!</f>
        <v>#REF!</v>
      </c>
      <c r="C73" s="85" t="e">
        <f>'Schulleitungen Regelschule'!#REF!</f>
        <v>#REF!</v>
      </c>
      <c r="D73" s="85" t="e">
        <f>'Schulleitungen Regelschule'!#REF!</f>
        <v>#REF!</v>
      </c>
      <c r="E73" s="85" t="e">
        <f>'Schulleitungen Regelschule'!#REF!</f>
        <v>#REF!</v>
      </c>
      <c r="F73" s="85" t="str">
        <f>'Schulleitungen Regelschule'!B102</f>
        <v>Herr</v>
      </c>
      <c r="G73" s="85" t="str">
        <f>'Schulleitungen Regelschule'!C102</f>
        <v>Alex</v>
      </c>
      <c r="H73" s="85" t="str">
        <f>'Schulleitungen Regelschule'!D102</f>
        <v>Boppart</v>
      </c>
      <c r="I73" s="85" t="e">
        <f>'Schulleitungen Regelschule'!#REF!</f>
        <v>#REF!</v>
      </c>
      <c r="J73" s="85" t="e">
        <f>'Schulleitungen Regelschule'!#REF!</f>
        <v>#REF!</v>
      </c>
      <c r="K73" s="85" t="str">
        <f>'Schulleitungen Regelschule'!I102</f>
        <v>schulleitungatschule-haeggenschwil.ch</v>
      </c>
      <c r="L73" s="85">
        <f>'Schulleitungen Regelschule'!J102</f>
        <v>72</v>
      </c>
      <c r="M73" s="85" t="str">
        <f>'Schulleitungen Regelschule'!K102</f>
        <v>Schulleitung KG/PS</v>
      </c>
      <c r="N73" s="85" t="e">
        <f>'Schulleitungen Regelschule'!#REF!</f>
        <v>#REF!</v>
      </c>
      <c r="O73" s="85" t="e">
        <f>'Schulleitungen Regelschule'!#REF!</f>
        <v>#REF!</v>
      </c>
      <c r="P73" s="85" t="e">
        <f>'Schulleitungen Regelschule'!#REF!</f>
        <v>#REF!</v>
      </c>
      <c r="Q73" s="85" t="str">
        <f>'Schulleitungen Regelschule'!L102</f>
        <v>St. Gallen</v>
      </c>
      <c r="R73" s="304" t="s">
        <v>3778</v>
      </c>
      <c r="S73" s="85">
        <v>0</v>
      </c>
      <c r="T73" s="85">
        <v>0</v>
      </c>
      <c r="U73" s="85"/>
    </row>
    <row r="74" spans="1:21" ht="16.5" customHeight="1">
      <c r="A74" s="85" t="str">
        <f>Schulverwaltung!A31</f>
        <v>Hinterforst (PS)</v>
      </c>
      <c r="B74" s="85" t="str">
        <f>Schulverwaltung!E31</f>
        <v xml:space="preserve">Primarschulgemeinde Hinterforst </v>
      </c>
      <c r="C74" s="85" t="str">
        <f>Schulverwaltung!F31</f>
        <v>Im Bächis 39</v>
      </c>
      <c r="D74" s="85" t="str">
        <f>Schulverwaltung!H31</f>
        <v>9452</v>
      </c>
      <c r="E74" s="85" t="str">
        <f>Schulverwaltung!I31</f>
        <v>Hinterforst</v>
      </c>
      <c r="F74" s="85" t="str">
        <f>Schulverwaltung!B31</f>
        <v>Frau</v>
      </c>
      <c r="G74" s="85" t="str">
        <f>Schulverwaltung!C31</f>
        <v>Claudia</v>
      </c>
      <c r="H74" s="85" t="str">
        <f>Schulverwaltung!D31</f>
        <v>Breu</v>
      </c>
      <c r="I74" s="85" t="e">
        <f>'Schulleitungen Regelschule'!#REF!</f>
        <v>#REF!</v>
      </c>
      <c r="J74" s="85" t="e">
        <f>'Schulleitungen Regelschule'!#REF!</f>
        <v>#REF!</v>
      </c>
      <c r="K74" s="85" t="str">
        <f>'Schulleitungen Regelschule'!I103</f>
        <v>schulleitungathinterforst.ch</v>
      </c>
      <c r="L74" s="85" t="str">
        <f>'Schulleitungen Regelschule'!J103</f>
        <v>72</v>
      </c>
      <c r="M74" s="85" t="str">
        <f>'Schulleitungen Regelschule'!K103</f>
        <v>Schulleitung KG/PS</v>
      </c>
      <c r="N74" s="85" t="e">
        <f>'Schulleitungen Regelschule'!#REF!</f>
        <v>#REF!</v>
      </c>
      <c r="O74" s="85" t="e">
        <f>'Schulleitungen Regelschule'!#REF!</f>
        <v>#REF!</v>
      </c>
      <c r="P74" s="85" t="e">
        <f>'Schulleitungen Regelschule'!#REF!</f>
        <v>#REF!</v>
      </c>
      <c r="Q74" s="85" t="str">
        <f>'Schulleitungen Regelschule'!L103</f>
        <v>Rheintal</v>
      </c>
      <c r="R74" s="85" t="e">
        <f>'Schulleitungen Regelschule'!#REF!</f>
        <v>#REF!</v>
      </c>
      <c r="S74" s="85">
        <v>139</v>
      </c>
      <c r="T74" s="85">
        <f t="shared" ref="T74:T81" si="3">CEILING(S74,5)</f>
        <v>140</v>
      </c>
      <c r="U74" s="85"/>
    </row>
    <row r="75" spans="1:21" ht="16.5" customHeight="1">
      <c r="A75" s="85" t="str">
        <f>'Schulleitungen Regelschule'!A105</f>
        <v>Jonschwil</v>
      </c>
      <c r="B75" s="85" t="e">
        <f>'Schulleitungen Regelschule'!#REF!</f>
        <v>#REF!</v>
      </c>
      <c r="C75" s="85" t="e">
        <f>'Schulleitungen Regelschule'!#REF!</f>
        <v>#REF!</v>
      </c>
      <c r="D75" s="85" t="e">
        <f>'Schulleitungen Regelschule'!#REF!</f>
        <v>#REF!</v>
      </c>
      <c r="E75" s="85" t="e">
        <f>'Schulleitungen Regelschule'!#REF!</f>
        <v>#REF!</v>
      </c>
      <c r="F75" s="85" t="str">
        <f>'Schulleitungen Regelschule'!B105</f>
        <v>Frau</v>
      </c>
      <c r="G75" s="85" t="str">
        <f>'Schulleitungen Regelschule'!C105</f>
        <v>Cécile</v>
      </c>
      <c r="H75" s="85" t="str">
        <f>'Schulleitungen Regelschule'!D105</f>
        <v>Hüppi</v>
      </c>
      <c r="I75" s="85" t="e">
        <f>'Schulleitungen Regelschule'!#REF!</f>
        <v>#REF!</v>
      </c>
      <c r="J75" s="85" t="e">
        <f>'Schulleitungen Regelschule'!#REF!</f>
        <v>#REF!</v>
      </c>
      <c r="K75" s="85" t="str">
        <f>'Schulleitungen Regelschule'!I105</f>
        <v>cecile.hueppiatschulen-js.ch</v>
      </c>
      <c r="L75" s="85">
        <f>'Schulleitungen Regelschule'!J105</f>
        <v>72</v>
      </c>
      <c r="M75" s="85" t="str">
        <f>'Schulleitungen Regelschule'!K105</f>
        <v>Schulleitung KG/PS</v>
      </c>
      <c r="N75" s="85" t="e">
        <f>'Schulleitungen Regelschule'!#REF!</f>
        <v>#REF!</v>
      </c>
      <c r="O75" s="85" t="e">
        <f>'Schulleitungen Regelschule'!#REF!</f>
        <v>#REF!</v>
      </c>
      <c r="P75" s="85" t="e">
        <f>'Schulleitungen Regelschule'!#REF!</f>
        <v>#REF!</v>
      </c>
      <c r="Q75" s="85" t="str">
        <f>'Schulleitungen Regelschule'!L105</f>
        <v>Wil</v>
      </c>
      <c r="R75" s="85" t="e">
        <f>'Schulleitungen Regelschule'!#REF!</f>
        <v>#REF!</v>
      </c>
      <c r="S75" s="85">
        <v>320</v>
      </c>
      <c r="T75" s="85">
        <f t="shared" si="3"/>
        <v>320</v>
      </c>
      <c r="U75" s="85"/>
    </row>
    <row r="76" spans="1:21" ht="16.5" customHeight="1">
      <c r="A76" s="85" t="str">
        <f>'Schulleitungen Regelschule'!A106</f>
        <v>Jonschwil</v>
      </c>
      <c r="B76" s="85" t="e">
        <f>'Schulleitungen Regelschule'!#REF!</f>
        <v>#REF!</v>
      </c>
      <c r="C76" s="85" t="e">
        <f>'Schulleitungen Regelschule'!#REF!</f>
        <v>#REF!</v>
      </c>
      <c r="D76" s="85" t="e">
        <f>'Schulleitungen Regelschule'!#REF!</f>
        <v>#REF!</v>
      </c>
      <c r="E76" s="85" t="e">
        <f>'Schulleitungen Regelschule'!#REF!</f>
        <v>#REF!</v>
      </c>
      <c r="F76" s="85" t="str">
        <f>'Schulleitungen Regelschule'!B106</f>
        <v>Herr</v>
      </c>
      <c r="G76" s="85" t="str">
        <f>'Schulleitungen Regelschule'!C106</f>
        <v>Thomas</v>
      </c>
      <c r="H76" s="85" t="str">
        <f>'Schulleitungen Regelschule'!D106</f>
        <v>Plattner</v>
      </c>
      <c r="I76" s="85" t="e">
        <f>'Schulleitungen Regelschule'!#REF!</f>
        <v>#REF!</v>
      </c>
      <c r="J76" s="85" t="e">
        <f>'Schulleitungen Regelschule'!#REF!</f>
        <v>#REF!</v>
      </c>
      <c r="K76" s="85" t="str">
        <f>'Schulleitungen Regelschule'!I106</f>
        <v>sl.oberstufeatschulen-js.ch</v>
      </c>
      <c r="L76" s="85" t="str">
        <f>'Schulleitungen Regelschule'!J106</f>
        <v>73</v>
      </c>
      <c r="M76" s="85" t="str">
        <f>'Schulleitungen Regelschule'!K106</f>
        <v>Schulleitung OS</v>
      </c>
      <c r="N76" s="85" t="e">
        <f>'Schulleitungen Regelschule'!#REF!</f>
        <v>#REF!</v>
      </c>
      <c r="O76" s="85" t="e">
        <f>'Schulleitungen Regelschule'!#REF!</f>
        <v>#REF!</v>
      </c>
      <c r="P76" s="85" t="e">
        <f>'Schulleitungen Regelschule'!#REF!</f>
        <v>#REF!</v>
      </c>
      <c r="Q76" s="85" t="str">
        <f>'Schulleitungen Regelschule'!L106</f>
        <v>Wil</v>
      </c>
      <c r="R76" s="85" t="e">
        <f>'Schulleitungen Regelschule'!#REF!</f>
        <v>#REF!</v>
      </c>
      <c r="S76" s="85" t="e">
        <f>'Schulleitungen Regelschule'!#REF!</f>
        <v>#REF!</v>
      </c>
      <c r="T76" s="85" t="e">
        <f t="shared" si="3"/>
        <v>#REF!</v>
      </c>
      <c r="U76" s="85"/>
    </row>
    <row r="77" spans="1:21" ht="15.75" customHeight="1">
      <c r="A77" s="85" t="str">
        <f>'Schulleitungen Regelschule'!A107</f>
        <v>Kaltbrunn</v>
      </c>
      <c r="B77" s="85" t="str">
        <f>'Schulleitungen Regelschule'!E107</f>
        <v>Schulhaus Kaltbrunn</v>
      </c>
      <c r="C77" s="85" t="str">
        <f>'Schulleitungen Regelschule'!F107</f>
        <v>Schulweg 3</v>
      </c>
      <c r="D77" s="85" t="str">
        <f>'Schulleitungen Regelschule'!G107</f>
        <v>8722</v>
      </c>
      <c r="E77" s="85" t="str">
        <f>'Schulleitungen Regelschule'!H107</f>
        <v>Kaltbrunn</v>
      </c>
      <c r="F77" s="85"/>
      <c r="G77" s="85" t="s">
        <v>1204</v>
      </c>
      <c r="H77" s="85"/>
      <c r="I77" s="85" t="e">
        <f>'Schulleitungen Regelschule'!#REF!</f>
        <v>#REF!</v>
      </c>
      <c r="J77" s="85" t="e">
        <f>'Schulleitungen Regelschule'!#REF!</f>
        <v>#REF!</v>
      </c>
      <c r="K77" s="85"/>
      <c r="L77" s="85" t="str">
        <f>'Schulleitungen Regelschule'!J107</f>
        <v>71</v>
      </c>
      <c r="M77" s="85" t="str">
        <f>'Schulleitungen Regelschule'!K107</f>
        <v>Schulleitung PS</v>
      </c>
      <c r="N77" s="85" t="e">
        <f>'Schulleitungen Regelschule'!#REF!</f>
        <v>#REF!</v>
      </c>
      <c r="O77" s="85" t="e">
        <f>'Schulleitungen Regelschule'!#REF!</f>
        <v>#REF!</v>
      </c>
      <c r="P77" s="85" t="e">
        <f>'Schulleitungen Regelschule'!#REF!</f>
        <v>#REF!</v>
      </c>
      <c r="Q77" s="85" t="str">
        <f>'Schulleitungen Regelschule'!L107</f>
        <v>See-Gaster</v>
      </c>
      <c r="R77" s="85" t="e">
        <f>'Schulleitungen Regelschule'!#REF!</f>
        <v>#REF!</v>
      </c>
      <c r="S77" s="85">
        <v>706</v>
      </c>
      <c r="T77" s="85">
        <f t="shared" si="3"/>
        <v>710</v>
      </c>
      <c r="U77" s="85"/>
    </row>
    <row r="78" spans="1:21" ht="16.5" customHeight="1">
      <c r="A78" s="85" t="str">
        <f>'Schulleitungen Regelschule'!A110</f>
        <v>Kirchberg (GS)</v>
      </c>
      <c r="B78" s="85" t="e">
        <f>'Schulleitungen Regelschule'!#REF!</f>
        <v>#REF!</v>
      </c>
      <c r="C78" s="85" t="e">
        <f>'Schulleitungen Regelschule'!#REF!</f>
        <v>#REF!</v>
      </c>
      <c r="D78" s="85" t="e">
        <f>'Schulleitungen Regelschule'!#REF!</f>
        <v>#REF!</v>
      </c>
      <c r="E78" s="85" t="e">
        <f>'Schulleitungen Regelschule'!#REF!</f>
        <v>#REF!</v>
      </c>
      <c r="F78" s="85" t="str">
        <f>'Schulleitungen Regelschule'!B110</f>
        <v>Frau</v>
      </c>
      <c r="G78" s="85" t="str">
        <f>'Schulleitungen Regelschule'!C110</f>
        <v>Catherine</v>
      </c>
      <c r="H78" s="85" t="str">
        <f>'Schulleitungen Regelschule'!D110</f>
        <v>Erni</v>
      </c>
      <c r="I78" s="85" t="e">
        <f>'Schulleitungen Regelschule'!#REF!</f>
        <v>#REF!</v>
      </c>
      <c r="J78" s="85" t="e">
        <f>'Schulleitungen Regelschule'!#REF!</f>
        <v>#REF!</v>
      </c>
      <c r="K78" s="85" t="str">
        <f>'Schulleitungen Regelschule'!I110</f>
        <v>catherine.erniatkirchberg-schulen.ch</v>
      </c>
      <c r="L78" s="85" t="str">
        <f>'Schulleitungen Regelschule'!J110</f>
        <v>72</v>
      </c>
      <c r="M78" s="85" t="str">
        <f>'Schulleitungen Regelschule'!K110</f>
        <v>Schulleitung KG/PS</v>
      </c>
      <c r="N78" s="85" t="e">
        <f>'Schulleitungen Regelschule'!#REF!</f>
        <v>#REF!</v>
      </c>
      <c r="O78" s="85" t="e">
        <f>'Schulleitungen Regelschule'!#REF!</f>
        <v>#REF!</v>
      </c>
      <c r="P78" s="85" t="e">
        <f>'Schulleitungen Regelschule'!#REF!</f>
        <v>#REF!</v>
      </c>
      <c r="Q78" s="85" t="str">
        <f>'Schulleitungen Regelschule'!L110</f>
        <v>Toggenburg</v>
      </c>
      <c r="R78" s="85" t="e">
        <f>'Schulleitungen Regelschule'!#REF!</f>
        <v>#REF!</v>
      </c>
      <c r="S78" s="85">
        <v>164</v>
      </c>
      <c r="T78" s="85">
        <f t="shared" si="3"/>
        <v>165</v>
      </c>
      <c r="U78" s="85"/>
    </row>
    <row r="79" spans="1:21" ht="16.5" customHeight="1">
      <c r="A79" s="85" t="str">
        <f>'Schulleitungen Regelschule'!A111</f>
        <v>Kirchberg (GS)</v>
      </c>
      <c r="B79" s="85" t="e">
        <f>'Schulleitungen Regelschule'!#REF!</f>
        <v>#REF!</v>
      </c>
      <c r="C79" s="85" t="e">
        <f>'Schulleitungen Regelschule'!#REF!</f>
        <v>#REF!</v>
      </c>
      <c r="D79" s="85" t="e">
        <f>'Schulleitungen Regelschule'!#REF!</f>
        <v>#REF!</v>
      </c>
      <c r="E79" s="85" t="e">
        <f>'Schulleitungen Regelschule'!#REF!</f>
        <v>#REF!</v>
      </c>
      <c r="F79" s="85" t="str">
        <f>'Schulleitungen Regelschule'!B111</f>
        <v>Herr</v>
      </c>
      <c r="G79" s="85" t="str">
        <f>'Schulleitungen Regelschule'!C111</f>
        <v>Michael</v>
      </c>
      <c r="H79" s="85" t="str">
        <f>'Schulleitungen Regelschule'!D111</f>
        <v>Burtscher</v>
      </c>
      <c r="I79" s="85" t="e">
        <f>'Schulleitungen Regelschule'!#REF!</f>
        <v>#REF!</v>
      </c>
      <c r="J79" s="85" t="e">
        <f>'Schulleitungen Regelschule'!#REF!</f>
        <v>#REF!</v>
      </c>
      <c r="K79" s="85" t="str">
        <f>'Schulleitungen Regelschule'!I111</f>
        <v>michael.burtscheratkirchberg-schulen.ch</v>
      </c>
      <c r="L79" s="85" t="str">
        <f>'Schulleitungen Regelschule'!J111</f>
        <v>73</v>
      </c>
      <c r="M79" s="85" t="str">
        <f>'Schulleitungen Regelschule'!K111</f>
        <v>Schulleitung OS</v>
      </c>
      <c r="N79" s="85" t="e">
        <f>'Schulleitungen Regelschule'!#REF!</f>
        <v>#REF!</v>
      </c>
      <c r="O79" s="85" t="e">
        <f>'Schulleitungen Regelschule'!#REF!</f>
        <v>#REF!</v>
      </c>
      <c r="P79" s="85" t="e">
        <f>'Schulleitungen Regelschule'!#REF!</f>
        <v>#REF!</v>
      </c>
      <c r="Q79" s="85" t="str">
        <f>'Schulleitungen Regelschule'!L111</f>
        <v>Toggenburg</v>
      </c>
      <c r="R79" s="85" t="e">
        <f>'Schulleitungen Regelschule'!#REF!</f>
        <v>#REF!</v>
      </c>
      <c r="S79" s="85" t="e">
        <f>'Schulleitungen Regelschule'!#REF!</f>
        <v>#REF!</v>
      </c>
      <c r="T79" s="85" t="e">
        <f t="shared" si="3"/>
        <v>#REF!</v>
      </c>
      <c r="U79" s="85"/>
    </row>
    <row r="80" spans="1:21" ht="16.5" customHeight="1">
      <c r="A80" s="85" t="str">
        <f>'Schulleitungen Regelschule'!A112</f>
        <v>Kirchberg (GS)</v>
      </c>
      <c r="B80" s="85" t="e">
        <f>'Schulleitungen Regelschule'!#REF!</f>
        <v>#REF!</v>
      </c>
      <c r="C80" s="85" t="e">
        <f>'Schulleitungen Regelschule'!#REF!</f>
        <v>#REF!</v>
      </c>
      <c r="D80" s="85" t="e">
        <f>'Schulleitungen Regelschule'!#REF!</f>
        <v>#REF!</v>
      </c>
      <c r="E80" s="85" t="e">
        <f>'Schulleitungen Regelschule'!#REF!</f>
        <v>#REF!</v>
      </c>
      <c r="F80" s="85" t="str">
        <f>'Schulleitungen Regelschule'!B112</f>
        <v>Frau</v>
      </c>
      <c r="G80" s="85" t="str">
        <f>'Schulleitungen Regelschule'!C112</f>
        <v>Barbara</v>
      </c>
      <c r="H80" s="85" t="str">
        <f>'Schulleitungen Regelschule'!D112</f>
        <v>Inauen</v>
      </c>
      <c r="I80" s="85" t="e">
        <f>'Schulleitungen Regelschule'!#REF!</f>
        <v>#REF!</v>
      </c>
      <c r="J80" s="85" t="e">
        <f>'Schulleitungen Regelschule'!#REF!</f>
        <v>#REF!</v>
      </c>
      <c r="K80" s="85" t="str">
        <f>'Schulleitungen Regelschule'!I112</f>
        <v>barbara.inauenatkirchberg-schulen.ch</v>
      </c>
      <c r="L80" s="85" t="str">
        <f>'Schulleitungen Regelschule'!J112</f>
        <v>72</v>
      </c>
      <c r="M80" s="85" t="str">
        <f>'Schulleitungen Regelschule'!K112</f>
        <v>Schulleitung KG/PS</v>
      </c>
      <c r="N80" s="85" t="e">
        <f>'Schulleitungen Regelschule'!#REF!</f>
        <v>#REF!</v>
      </c>
      <c r="O80" s="85" t="e">
        <f>'Schulleitungen Regelschule'!#REF!</f>
        <v>#REF!</v>
      </c>
      <c r="P80" s="85" t="e">
        <f>'Schulleitungen Regelschule'!#REF!</f>
        <v>#REF!</v>
      </c>
      <c r="Q80" s="85" t="str">
        <f>'Schulleitungen Regelschule'!L112</f>
        <v>Toggenburg</v>
      </c>
      <c r="R80" s="85" t="e">
        <f>'Schulleitungen Regelschule'!#REF!</f>
        <v>#REF!</v>
      </c>
      <c r="S80" s="85">
        <v>245</v>
      </c>
      <c r="T80" s="85">
        <f t="shared" si="3"/>
        <v>245</v>
      </c>
      <c r="U80" s="85"/>
    </row>
    <row r="81" spans="1:21" ht="16.5" customHeight="1">
      <c r="A81" s="85" t="str">
        <f>'Schulleitungen Regelschule'!A113</f>
        <v>Kirchberg (GS)</v>
      </c>
      <c r="B81" s="85" t="e">
        <f>'Schulleitungen Regelschule'!#REF!</f>
        <v>#REF!</v>
      </c>
      <c r="C81" s="85" t="e">
        <f>'Schulleitungen Regelschule'!#REF!</f>
        <v>#REF!</v>
      </c>
      <c r="D81" s="85" t="e">
        <f>'Schulleitungen Regelschule'!#REF!</f>
        <v>#REF!</v>
      </c>
      <c r="E81" s="85" t="e">
        <f>'Schulleitungen Regelschule'!#REF!</f>
        <v>#REF!</v>
      </c>
      <c r="F81" s="85" t="str">
        <f>'Schulleitungen Regelschule'!B113</f>
        <v>Herr</v>
      </c>
      <c r="G81" s="85" t="str">
        <f>'Schulleitungen Regelschule'!C113</f>
        <v>Daniel</v>
      </c>
      <c r="H81" s="85" t="str">
        <f>'Schulleitungen Regelschule'!D113</f>
        <v>Müller</v>
      </c>
      <c r="I81" s="85" t="e">
        <f>'Schulleitungen Regelschule'!#REF!</f>
        <v>#REF!</v>
      </c>
      <c r="J81" s="85" t="e">
        <f>'Schulleitungen Regelschule'!#REF!</f>
        <v>#REF!</v>
      </c>
      <c r="K81" s="85" t="str">
        <f>'Schulleitungen Regelschule'!I113</f>
        <v>daniel.muelleratkirchberg-schulen.ch</v>
      </c>
      <c r="L81" s="85" t="str">
        <f>'Schulleitungen Regelschule'!J113</f>
        <v>73</v>
      </c>
      <c r="M81" s="85" t="str">
        <f>'Schulleitungen Regelschule'!K113</f>
        <v>Schulleitung OS</v>
      </c>
      <c r="N81" s="85" t="e">
        <f>'Schulleitungen Regelschule'!#REF!</f>
        <v>#REF!</v>
      </c>
      <c r="O81" s="85" t="e">
        <f>'Schulleitungen Regelschule'!#REF!</f>
        <v>#REF!</v>
      </c>
      <c r="P81" s="85" t="e">
        <f>'Schulleitungen Regelschule'!#REF!</f>
        <v>#REF!</v>
      </c>
      <c r="Q81" s="85" t="str">
        <f>'Schulleitungen Regelschule'!L113</f>
        <v>Toggenburg</v>
      </c>
      <c r="R81" s="85" t="e">
        <f>'Schulleitungen Regelschule'!#REF!</f>
        <v>#REF!</v>
      </c>
      <c r="S81" s="85">
        <v>143</v>
      </c>
      <c r="T81" s="85">
        <f t="shared" si="3"/>
        <v>145</v>
      </c>
      <c r="U81" s="85"/>
    </row>
    <row r="82" spans="1:21" ht="16.5" customHeight="1">
      <c r="A82" s="85" t="str">
        <f>'Schulleitungen Regelschule'!A114</f>
        <v>Kirchberg (GS)</v>
      </c>
      <c r="B82" s="85" t="e">
        <f>'Schulleitungen Regelschule'!#REF!</f>
        <v>#REF!</v>
      </c>
      <c r="C82" s="85" t="e">
        <f>'Schulleitungen Regelschule'!#REF!</f>
        <v>#REF!</v>
      </c>
      <c r="D82" s="85" t="e">
        <f>'Schulleitungen Regelschule'!#REF!</f>
        <v>#REF!</v>
      </c>
      <c r="E82" s="85" t="e">
        <f>'Schulleitungen Regelschule'!#REF!</f>
        <v>#REF!</v>
      </c>
      <c r="F82" s="85" t="str">
        <f>'Schulleitungen Regelschule'!B114</f>
        <v>Frau</v>
      </c>
      <c r="G82" s="85" t="str">
        <f>'Schulleitungen Regelschule'!C114</f>
        <v xml:space="preserve">Irène </v>
      </c>
      <c r="H82" s="85" t="str">
        <f>'Schulleitungen Regelschule'!D114</f>
        <v>Manser</v>
      </c>
      <c r="I82" s="87" t="e">
        <f>'Schulleitungen Regelschule'!#REF!</f>
        <v>#REF!</v>
      </c>
      <c r="J82" s="87" t="e">
        <f>'Schulleitungen Regelschule'!#REF!</f>
        <v>#REF!</v>
      </c>
      <c r="K82" s="87" t="str">
        <f>'Schulleitungen Regelschule'!I114</f>
        <v>irene.manseratkirchberg-schulen.ch</v>
      </c>
      <c r="L82" s="87" t="str">
        <f>'Schulleitungen Regelschule'!J114</f>
        <v>70</v>
      </c>
      <c r="M82" s="87" t="str">
        <f>'Schulleitungen Regelschule'!K114</f>
        <v>Schulleitung KG</v>
      </c>
      <c r="N82" s="87" t="e">
        <f>'Schulleitungen Regelschule'!#REF!</f>
        <v>#REF!</v>
      </c>
      <c r="O82" s="87" t="e">
        <f>'Schulleitungen Regelschule'!#REF!</f>
        <v>#REF!</v>
      </c>
      <c r="P82" s="87" t="e">
        <f>'Schulleitungen Regelschule'!#REF!</f>
        <v>#REF!</v>
      </c>
      <c r="Q82" s="87" t="str">
        <f>'Schulleitungen Regelschule'!L114</f>
        <v>Toggenburg</v>
      </c>
      <c r="R82" s="85"/>
      <c r="S82" s="85">
        <v>350</v>
      </c>
      <c r="T82" s="85">
        <v>350</v>
      </c>
      <c r="U82" s="85"/>
    </row>
    <row r="83" spans="1:21" ht="16.5" customHeight="1">
      <c r="A83" s="85" t="str">
        <f>'Schulleitungen Regelschule'!A116</f>
        <v>Kobelwald-Hub-Hard (PS)</v>
      </c>
      <c r="B83" s="85" t="str">
        <f>'Schulleitungen Regelschule'!E116</f>
        <v xml:space="preserve">Schulhaus Kobelwald-Hub-Hard </v>
      </c>
      <c r="C83" s="85" t="str">
        <f>'Schulleitungen Regelschule'!F116</f>
        <v>Bergstrasse 37</v>
      </c>
      <c r="D83" s="85" t="str">
        <f>'Schulleitungen Regelschule'!G116</f>
        <v>9463</v>
      </c>
      <c r="E83" s="85" t="str">
        <f>'Schulleitungen Regelschule'!H116</f>
        <v>Oberriet</v>
      </c>
      <c r="F83" s="85" t="str">
        <f>'Schulleitungen Regelschule'!B116</f>
        <v>Frau</v>
      </c>
      <c r="G83" s="85" t="str">
        <f>'Schulleitungen Regelschule'!C116</f>
        <v>Carla</v>
      </c>
      <c r="H83" s="85" t="str">
        <f>'Schulleitungen Regelschule'!D116</f>
        <v>Tiefenauer</v>
      </c>
      <c r="I83" s="85" t="e">
        <f>'Schulleitungen Regelschule'!#REF!</f>
        <v>#REF!</v>
      </c>
      <c r="J83" s="85" t="e">
        <f>'Schulleitungen Regelschule'!#REF!</f>
        <v>#REF!</v>
      </c>
      <c r="K83" s="85" t="str">
        <f>'Schulleitungen Regelschule'!I116</f>
        <v>carla.tiefenaueratorschulen.ch</v>
      </c>
      <c r="L83" s="85" t="str">
        <f>'Schulleitungen Regelschule'!J116</f>
        <v>72</v>
      </c>
      <c r="M83" s="85" t="str">
        <f>'Schulleitungen Regelschule'!K116</f>
        <v>Schulleitung KG/PS</v>
      </c>
      <c r="N83" s="85" t="e">
        <f>'Schulleitungen Regelschule'!#REF!</f>
        <v>#REF!</v>
      </c>
      <c r="O83" s="85" t="e">
        <f>'Schulleitungen Regelschule'!#REF!</f>
        <v>#REF!</v>
      </c>
      <c r="P83" s="85" t="e">
        <f>'Schulleitungen Regelschule'!#REF!</f>
        <v>#REF!</v>
      </c>
      <c r="Q83" s="85" t="str">
        <f>'Schulleitungen Regelschule'!L116</f>
        <v>Rheintal</v>
      </c>
      <c r="R83" s="85" t="e">
        <f>'Schulleitungen Regelschule'!#REF!</f>
        <v>#REF!</v>
      </c>
      <c r="S83" s="85">
        <v>80</v>
      </c>
      <c r="T83" s="85">
        <f t="shared" ref="T83:T95" si="4">CEILING(S83,5)</f>
        <v>80</v>
      </c>
      <c r="U83" s="85"/>
    </row>
    <row r="84" spans="1:21" ht="16.5" customHeight="1">
      <c r="A84" s="85" t="str">
        <f>'Schulleitungen Regelschule'!A117</f>
        <v>Lichtensteig</v>
      </c>
      <c r="B84" s="85" t="str">
        <f>'Schulleitungen Regelschule'!E117</f>
        <v xml:space="preserve">Primarschulhaus Lichtensteig </v>
      </c>
      <c r="C84" s="85" t="str">
        <f>'Schulleitungen Regelschule'!F117</f>
        <v>Bürgistrasse 14</v>
      </c>
      <c r="D84" s="85" t="str">
        <f>'Schulleitungen Regelschule'!G117</f>
        <v>9620</v>
      </c>
      <c r="E84" s="85" t="str">
        <f>'Schulleitungen Regelschule'!H117</f>
        <v>Lichtensteig</v>
      </c>
      <c r="F84" s="85" t="str">
        <f>'Schulleitungen Regelschule'!B117</f>
        <v>Herr</v>
      </c>
      <c r="G84" s="85" t="str">
        <f>'Schulleitungen Regelschule'!C117</f>
        <v xml:space="preserve">Raphael </v>
      </c>
      <c r="H84" s="85" t="str">
        <f>'Schulleitungen Regelschule'!D117</f>
        <v>Dudli</v>
      </c>
      <c r="I84" s="85" t="e">
        <f>'Schulleitungen Regelschule'!#REF!</f>
        <v>#REF!</v>
      </c>
      <c r="J84" s="85" t="e">
        <f>'Schulleitungen Regelschule'!#REF!</f>
        <v>#REF!</v>
      </c>
      <c r="K84" s="85" t="str">
        <f>'Schulleitungen Regelschule'!I117</f>
        <v>Raphael.Dudliatlichtensteig.sg.ch</v>
      </c>
      <c r="L84" s="85" t="str">
        <f>'Schulleitungen Regelschule'!J117</f>
        <v>72</v>
      </c>
      <c r="M84" s="85" t="str">
        <f>'Schulleitungen Regelschule'!K117</f>
        <v>Schulleitung KG/PS</v>
      </c>
      <c r="N84" s="85" t="e">
        <f>'Schulleitungen Regelschule'!#REF!</f>
        <v>#REF!</v>
      </c>
      <c r="O84" s="85" t="e">
        <f>'Schulleitungen Regelschule'!#REF!</f>
        <v>#REF!</v>
      </c>
      <c r="P84" s="85" t="e">
        <f>'Schulleitungen Regelschule'!#REF!</f>
        <v>#REF!</v>
      </c>
      <c r="Q84" s="85" t="str">
        <f>'Schulleitungen Regelschule'!L117</f>
        <v>Toggenburg</v>
      </c>
      <c r="R84" s="85" t="e">
        <f>'Schulleitungen Regelschule'!#REF!</f>
        <v>#REF!</v>
      </c>
      <c r="S84" s="85">
        <v>144</v>
      </c>
      <c r="T84" s="85">
        <f t="shared" si="4"/>
        <v>145</v>
      </c>
      <c r="U84" s="85"/>
    </row>
    <row r="85" spans="1:21" ht="16.5" customHeight="1">
      <c r="A85" s="85" t="str">
        <f>Schulverwaltung!A37</f>
        <v>Lienz (PS)</v>
      </c>
      <c r="B85" s="85" t="str">
        <f>Schulverwaltung!E37</f>
        <v xml:space="preserve">Primarschulgemeinde Lienz </v>
      </c>
      <c r="C85" s="85" t="str">
        <f>Schulverwaltung!F37</f>
        <v>Im Wegacker 17</v>
      </c>
      <c r="D85" s="85" t="str">
        <f>Schulverwaltung!H37</f>
        <v>9464</v>
      </c>
      <c r="E85" s="85" t="str">
        <f>Schulverwaltung!I37</f>
        <v>Lienz</v>
      </c>
      <c r="F85" s="85" t="str">
        <f>Schulverwaltung!B37</f>
        <v xml:space="preserve">Herr </v>
      </c>
      <c r="G85" s="85" t="str">
        <f>Schulverwaltung!C37</f>
        <v xml:space="preserve">Roland </v>
      </c>
      <c r="H85" s="85" t="str">
        <f>Schulverwaltung!D37</f>
        <v>Wohlwend</v>
      </c>
      <c r="I85" s="85" t="str">
        <f>Schulverwaltung!J37</f>
        <v>2</v>
      </c>
      <c r="J85" s="85" t="str">
        <f>Schulverwaltung!K37</f>
        <v>2</v>
      </c>
      <c r="K85" s="85" t="str">
        <f>Schulverwaltung!L37</f>
        <v>roland.wohlwend@orschulen.ch</v>
      </c>
      <c r="L85" s="85" t="str">
        <f>Schulverwaltung!M37</f>
        <v>60</v>
      </c>
      <c r="M85" s="85" t="str">
        <f>Schulverwaltung!N37</f>
        <v>Schulsekretärin PS</v>
      </c>
      <c r="N85" s="85">
        <f>Schulverwaltung!O37</f>
        <v>0</v>
      </c>
      <c r="O85" s="85" t="str">
        <f>Schulverwaltung!P37</f>
        <v>28.4</v>
      </c>
      <c r="P85" s="85" t="str">
        <f>Schulverwaltung!Q37</f>
        <v>3</v>
      </c>
      <c r="Q85" s="85" t="str">
        <f>Schulverwaltung!R37</f>
        <v>Rheintal</v>
      </c>
      <c r="R85" s="85" t="e">
        <f>'Schulleitungen Regelschule'!#REF!</f>
        <v>#REF!</v>
      </c>
      <c r="S85" s="85">
        <v>40</v>
      </c>
      <c r="T85" s="85">
        <f t="shared" si="4"/>
        <v>40</v>
      </c>
      <c r="U85" s="85"/>
    </row>
    <row r="86" spans="1:21" ht="16.5" customHeight="1">
      <c r="A86" s="85" t="str">
        <f>'Schulleitungen Regelschule'!A119</f>
        <v>Lüchingen (PS)</v>
      </c>
      <c r="B86" s="85" t="e">
        <f>'Schulleitungen Regelschule'!#REF!</f>
        <v>#REF!</v>
      </c>
      <c r="C86" s="85" t="e">
        <f>'Schulleitungen Regelschule'!#REF!</f>
        <v>#REF!</v>
      </c>
      <c r="D86" s="85" t="e">
        <f>'Schulleitungen Regelschule'!#REF!</f>
        <v>#REF!</v>
      </c>
      <c r="E86" s="85" t="e">
        <f>'Schulleitungen Regelschule'!#REF!</f>
        <v>#REF!</v>
      </c>
      <c r="F86" s="85" t="str">
        <f>'Schulleitungen Regelschule'!B119</f>
        <v>Frau</v>
      </c>
      <c r="G86" s="85" t="str">
        <f>'Schulleitungen Regelschule'!C119</f>
        <v>Anna-Barbara</v>
      </c>
      <c r="H86" s="85" t="str">
        <f>'Schulleitungen Regelschule'!D119</f>
        <v>Ammann</v>
      </c>
      <c r="I86" s="85" t="e">
        <f>'Schulleitungen Regelschule'!#REF!</f>
        <v>#REF!</v>
      </c>
      <c r="J86" s="85" t="e">
        <f>'Schulleitungen Regelschule'!#REF!</f>
        <v>#REF!</v>
      </c>
      <c r="K86" s="85" t="str">
        <f>'Schulleitungen Regelschule'!I119</f>
        <v>a.ammannatluechingen.ch</v>
      </c>
      <c r="L86" s="85" t="str">
        <f>'Schulleitungen Regelschule'!J119</f>
        <v>72</v>
      </c>
      <c r="M86" s="85" t="str">
        <f>'Schulleitungen Regelschule'!K119</f>
        <v>Schulleitung KG/PS</v>
      </c>
      <c r="N86" s="85" t="e">
        <f>'Schulleitungen Regelschule'!#REF!</f>
        <v>#REF!</v>
      </c>
      <c r="O86" s="85" t="e">
        <f>'Schulleitungen Regelschule'!#REF!</f>
        <v>#REF!</v>
      </c>
      <c r="P86" s="85" t="e">
        <f>'Schulleitungen Regelschule'!#REF!</f>
        <v>#REF!</v>
      </c>
      <c r="Q86" s="85" t="str">
        <f>'Schulleitungen Regelschule'!L119</f>
        <v>Rheintal</v>
      </c>
      <c r="R86" s="85" t="e">
        <f>'Schulleitungen Regelschule'!#REF!</f>
        <v>#REF!</v>
      </c>
      <c r="S86" s="85">
        <v>57</v>
      </c>
      <c r="T86" s="85">
        <f t="shared" si="4"/>
        <v>60</v>
      </c>
      <c r="U86" s="85"/>
    </row>
    <row r="87" spans="1:21" ht="16.5" customHeight="1">
      <c r="A87" s="85" t="str">
        <f>'Schulleitungen Regelschule'!A120</f>
        <v>Lüchingen (PS)</v>
      </c>
      <c r="B87" s="85" t="e">
        <f>'Schulleitungen Regelschule'!#REF!</f>
        <v>#REF!</v>
      </c>
      <c r="C87" s="85" t="e">
        <f>'Schulleitungen Regelschule'!#REF!</f>
        <v>#REF!</v>
      </c>
      <c r="D87" s="85" t="e">
        <f>'Schulleitungen Regelschule'!#REF!</f>
        <v>#REF!</v>
      </c>
      <c r="E87" s="85" t="e">
        <f>'Schulleitungen Regelschule'!#REF!</f>
        <v>#REF!</v>
      </c>
      <c r="F87" s="85" t="str">
        <f>'Schulleitungen Regelschule'!B120</f>
        <v>Frau</v>
      </c>
      <c r="G87" s="85" t="str">
        <f>'Schulleitungen Regelschule'!C120</f>
        <v>Anna-Barbara</v>
      </c>
      <c r="H87" s="85" t="str">
        <f>'Schulleitungen Regelschule'!D120</f>
        <v>Ammann</v>
      </c>
      <c r="I87" s="85" t="e">
        <f>'Schulleitungen Regelschule'!#REF!</f>
        <v>#REF!</v>
      </c>
      <c r="J87" s="85" t="e">
        <f>'Schulleitungen Regelschule'!#REF!</f>
        <v>#REF!</v>
      </c>
      <c r="K87" s="85" t="str">
        <f>'Schulleitungen Regelschule'!I120</f>
        <v>a.ammannatluechingen.ch</v>
      </c>
      <c r="L87" s="85" t="str">
        <f>'Schulleitungen Regelschule'!J120</f>
        <v>72</v>
      </c>
      <c r="M87" s="85" t="str">
        <f>'Schulleitungen Regelschule'!K120</f>
        <v>Schulleitung KG/PS</v>
      </c>
      <c r="N87" s="85" t="e">
        <f>'Schulleitungen Regelschule'!#REF!</f>
        <v>#REF!</v>
      </c>
      <c r="O87" s="85" t="e">
        <f>'Schulleitungen Regelschule'!#REF!</f>
        <v>#REF!</v>
      </c>
      <c r="P87" s="85" t="e">
        <f>'Schulleitungen Regelschule'!#REF!</f>
        <v>#REF!</v>
      </c>
      <c r="Q87" s="85" t="str">
        <f>'Schulleitungen Regelschule'!L120</f>
        <v>Rheintal</v>
      </c>
      <c r="R87" s="85" t="e">
        <f>'Schulleitungen Regelschule'!#REF!</f>
        <v>#REF!</v>
      </c>
      <c r="S87" s="85">
        <v>63</v>
      </c>
      <c r="T87" s="85">
        <f t="shared" si="4"/>
        <v>65</v>
      </c>
      <c r="U87" s="85"/>
    </row>
    <row r="88" spans="1:21" ht="16.5" customHeight="1">
      <c r="A88" s="85" t="str">
        <f>'Schulleitungen Regelschule'!A121</f>
        <v>Lüchingen (PS)</v>
      </c>
      <c r="B88" s="85" t="e">
        <f>'Schulleitungen Regelschule'!#REF!</f>
        <v>#REF!</v>
      </c>
      <c r="C88" s="85" t="e">
        <f>'Schulleitungen Regelschule'!#REF!</f>
        <v>#REF!</v>
      </c>
      <c r="D88" s="85" t="e">
        <f>'Schulleitungen Regelschule'!#REF!</f>
        <v>#REF!</v>
      </c>
      <c r="E88" s="85" t="e">
        <f>'Schulleitungen Regelschule'!#REF!</f>
        <v>#REF!</v>
      </c>
      <c r="F88" s="85" t="str">
        <f>'Schulleitungen Regelschule'!B121</f>
        <v>Frau</v>
      </c>
      <c r="G88" s="85" t="str">
        <f>'Schulleitungen Regelschule'!C121</f>
        <v>Anna-Barbara</v>
      </c>
      <c r="H88" s="85" t="str">
        <f>'Schulleitungen Regelschule'!D121</f>
        <v>Ammann</v>
      </c>
      <c r="I88" s="85" t="e">
        <f>'Schulleitungen Regelschule'!#REF!</f>
        <v>#REF!</v>
      </c>
      <c r="J88" s="85" t="e">
        <f>'Schulleitungen Regelschule'!#REF!</f>
        <v>#REF!</v>
      </c>
      <c r="K88" s="85" t="str">
        <f>'Schulleitungen Regelschule'!I121</f>
        <v>a.ammannatluechingen.ch</v>
      </c>
      <c r="L88" s="85" t="str">
        <f>'Schulleitungen Regelschule'!J121</f>
        <v>72</v>
      </c>
      <c r="M88" s="85" t="str">
        <f>'Schulleitungen Regelschule'!K121</f>
        <v>Schulleitung KG/PS</v>
      </c>
      <c r="N88" s="85" t="e">
        <f>'Schulleitungen Regelschule'!#REF!</f>
        <v>#REF!</v>
      </c>
      <c r="O88" s="85" t="e">
        <f>'Schulleitungen Regelschule'!#REF!</f>
        <v>#REF!</v>
      </c>
      <c r="P88" s="85" t="e">
        <f>'Schulleitungen Regelschule'!#REF!</f>
        <v>#REF!</v>
      </c>
      <c r="Q88" s="85" t="str">
        <f>'Schulleitungen Regelschule'!L121</f>
        <v>Rheintal</v>
      </c>
      <c r="R88" s="85" t="e">
        <f>'Schulleitungen Regelschule'!#REF!</f>
        <v>#REF!</v>
      </c>
      <c r="S88" s="85">
        <v>58</v>
      </c>
      <c r="T88" s="85">
        <f t="shared" si="4"/>
        <v>60</v>
      </c>
      <c r="U88" s="85"/>
    </row>
    <row r="89" spans="1:21" ht="16.5" customHeight="1">
      <c r="A89" s="85" t="str">
        <f>'Schulleitungen Regelschule'!A123</f>
        <v>Lütisburg (PS)</v>
      </c>
      <c r="B89" s="85" t="str">
        <f>'Schulleitungen Regelschule'!E123</f>
        <v xml:space="preserve">Schulhaus Neudorf </v>
      </c>
      <c r="C89" s="85" t="str">
        <f>'Schulleitungen Regelschule'!F123</f>
        <v>Flawilerstrasse 27</v>
      </c>
      <c r="D89" s="85" t="str">
        <f>'Schulleitungen Regelschule'!G123</f>
        <v>9604</v>
      </c>
      <c r="E89" s="85" t="str">
        <f>'Schulleitungen Regelschule'!H123</f>
        <v>Lütisburg</v>
      </c>
      <c r="F89" s="85" t="str">
        <f>'Schulleitungen Regelschule'!B123</f>
        <v>Herr</v>
      </c>
      <c r="G89" s="85" t="str">
        <f>'Schulleitungen Regelschule'!C123</f>
        <v>Remo</v>
      </c>
      <c r="H89" s="85" t="str">
        <f>'Schulleitungen Regelschule'!D123</f>
        <v>Walder</v>
      </c>
      <c r="I89" s="85" t="e">
        <f>'Schulleitungen Regelschule'!#REF!</f>
        <v>#REF!</v>
      </c>
      <c r="J89" s="85" t="e">
        <f>'Schulleitungen Regelschule'!#REF!</f>
        <v>#REF!</v>
      </c>
      <c r="K89" s="85" t="str">
        <f>'Schulleitungen Regelschule'!I123</f>
        <v>remowalderatschuleluetisburg.ch</v>
      </c>
      <c r="L89" s="85" t="str">
        <f>'Schulleitungen Regelschule'!J123</f>
        <v>72</v>
      </c>
      <c r="M89" s="85" t="str">
        <f>'Schulleitungen Regelschule'!K123</f>
        <v>Schulleitung KG/PS</v>
      </c>
      <c r="N89" s="85" t="e">
        <f>'Schulleitungen Regelschule'!#REF!</f>
        <v>#REF!</v>
      </c>
      <c r="O89" s="85" t="e">
        <f>'Schulleitungen Regelschule'!#REF!</f>
        <v>#REF!</v>
      </c>
      <c r="P89" s="85" t="e">
        <f>'Schulleitungen Regelschule'!#REF!</f>
        <v>#REF!</v>
      </c>
      <c r="Q89" s="85" t="str">
        <f>'Schulleitungen Regelschule'!L123</f>
        <v>Toggenburg</v>
      </c>
      <c r="R89" s="85" t="e">
        <f>'Schulleitungen Regelschule'!#REF!</f>
        <v>#REF!</v>
      </c>
      <c r="S89" s="85">
        <v>178</v>
      </c>
      <c r="T89" s="85">
        <f t="shared" si="4"/>
        <v>180</v>
      </c>
      <c r="U89" s="85"/>
    </row>
    <row r="90" spans="1:21" ht="16.5" customHeight="1">
      <c r="A90" s="85" t="str">
        <f>'Schulleitungen Regelschule'!A124</f>
        <v>Marbach (PS)</v>
      </c>
      <c r="B90" s="85" t="str">
        <f>'Schulleitungen Regelschule'!E124</f>
        <v xml:space="preserve">Schulhaus Feld </v>
      </c>
      <c r="C90" s="85" t="str">
        <f>'Schulleitungen Regelschule'!F124</f>
        <v>Rietstrasse 17</v>
      </c>
      <c r="D90" s="85" t="str">
        <f>'Schulleitungen Regelschule'!G124</f>
        <v>9437</v>
      </c>
      <c r="E90" s="85" t="str">
        <f>'Schulleitungen Regelschule'!H124</f>
        <v>Marbach</v>
      </c>
      <c r="F90" s="85" t="str">
        <f>'Schulleitungen Regelschule'!B124</f>
        <v>Frau</v>
      </c>
      <c r="G90" s="85" t="str">
        <f>'Schulleitungen Regelschule'!C124</f>
        <v>Sandra</v>
      </c>
      <c r="H90" s="85" t="str">
        <f>'Schulleitungen Regelschule'!D124</f>
        <v>Hengartner</v>
      </c>
      <c r="I90" s="85" t="e">
        <f>'Schulleitungen Regelschule'!#REF!</f>
        <v>#REF!</v>
      </c>
      <c r="J90" s="85" t="e">
        <f>'Schulleitungen Regelschule'!#REF!</f>
        <v>#REF!</v>
      </c>
      <c r="K90" s="85" t="str">
        <f>'Schulleitungen Regelschule'!I124</f>
        <v>sandra.hengartneratps-marbach.ch</v>
      </c>
      <c r="L90" s="85" t="str">
        <f>'Schulleitungen Regelschule'!J124</f>
        <v>71</v>
      </c>
      <c r="M90" s="85" t="str">
        <f>'Schulleitungen Regelschule'!K124</f>
        <v>Schulleitung PS</v>
      </c>
      <c r="N90" s="85" t="e">
        <f>'Schulleitungen Regelschule'!#REF!</f>
        <v>#REF!</v>
      </c>
      <c r="O90" s="85" t="e">
        <f>'Schulleitungen Regelschule'!#REF!</f>
        <v>#REF!</v>
      </c>
      <c r="P90" s="85" t="e">
        <f>'Schulleitungen Regelschule'!#REF!</f>
        <v>#REF!</v>
      </c>
      <c r="Q90" s="85" t="str">
        <f>'Schulleitungen Regelschule'!L124</f>
        <v>Rheintal</v>
      </c>
      <c r="R90" s="85" t="e">
        <f>'Schulleitungen Regelschule'!#REF!</f>
        <v>#REF!</v>
      </c>
      <c r="S90" s="85">
        <v>179</v>
      </c>
      <c r="T90" s="85">
        <f t="shared" si="4"/>
        <v>180</v>
      </c>
      <c r="U90" s="85"/>
    </row>
    <row r="91" spans="1:21" ht="16.5" customHeight="1">
      <c r="A91" s="85" t="str">
        <f>'Schulleitungen Regelschule'!A125</f>
        <v>Mels</v>
      </c>
      <c r="B91" s="85" t="e">
        <f>'Schulleitungen Regelschule'!#REF!</f>
        <v>#REF!</v>
      </c>
      <c r="C91" s="85" t="e">
        <f>'Schulleitungen Regelschule'!#REF!</f>
        <v>#REF!</v>
      </c>
      <c r="D91" s="85" t="e">
        <f>'Schulleitungen Regelschule'!#REF!</f>
        <v>#REF!</v>
      </c>
      <c r="E91" s="85" t="e">
        <f>'Schulleitungen Regelschule'!#REF!</f>
        <v>#REF!</v>
      </c>
      <c r="F91" s="85" t="str">
        <f>'Schulleitungen Regelschule'!B125</f>
        <v>Herr</v>
      </c>
      <c r="G91" s="85" t="str">
        <f>'Schulleitungen Regelschule'!C125</f>
        <v>Ruedi</v>
      </c>
      <c r="H91" s="85" t="str">
        <f>'Schulleitungen Regelschule'!D125</f>
        <v>Gall</v>
      </c>
      <c r="I91" s="85" t="e">
        <f>'Schulleitungen Regelschule'!#REF!</f>
        <v>#REF!</v>
      </c>
      <c r="J91" s="85" t="e">
        <f>'Schulleitungen Regelschule'!#REF!</f>
        <v>#REF!</v>
      </c>
      <c r="K91" s="85" t="str">
        <f>'Schulleitungen Regelschule'!I125</f>
        <v>ruedi.gallatschulemels.ch</v>
      </c>
      <c r="L91" s="85" t="str">
        <f>'Schulleitungen Regelschule'!J125</f>
        <v>71</v>
      </c>
      <c r="M91" s="85" t="str">
        <f>'Schulleitungen Regelschule'!K125</f>
        <v>Schulleitung PS</v>
      </c>
      <c r="N91" s="85" t="e">
        <f>'Schulleitungen Regelschule'!#REF!</f>
        <v>#REF!</v>
      </c>
      <c r="O91" s="85" t="e">
        <f>'Schulleitungen Regelschule'!#REF!</f>
        <v>#REF!</v>
      </c>
      <c r="P91" s="85" t="e">
        <f>'Schulleitungen Regelschule'!#REF!</f>
        <v>#REF!</v>
      </c>
      <c r="Q91" s="85" t="str">
        <f>'Schulleitungen Regelschule'!L125</f>
        <v>Sarganserland</v>
      </c>
      <c r="R91" s="85" t="e">
        <f>'Schulleitungen Regelschule'!#REF!</f>
        <v>#REF!</v>
      </c>
      <c r="S91" s="85">
        <v>285</v>
      </c>
      <c r="T91" s="85">
        <f t="shared" si="4"/>
        <v>285</v>
      </c>
      <c r="U91" s="85"/>
    </row>
    <row r="92" spans="1:21" ht="16.5" customHeight="1">
      <c r="A92" s="85" t="str">
        <f>'Schulleitungen Regelschule'!A126</f>
        <v>Mels</v>
      </c>
      <c r="B92" s="85" t="e">
        <f>'Schulleitungen Regelschule'!#REF!</f>
        <v>#REF!</v>
      </c>
      <c r="C92" s="85" t="e">
        <f>'Schulleitungen Regelschule'!#REF!</f>
        <v>#REF!</v>
      </c>
      <c r="D92" s="85" t="e">
        <f>'Schulleitungen Regelschule'!#REF!</f>
        <v>#REF!</v>
      </c>
      <c r="E92" s="85" t="e">
        <f>'Schulleitungen Regelschule'!#REF!</f>
        <v>#REF!</v>
      </c>
      <c r="F92" s="85" t="str">
        <f>'Schulleitungen Regelschule'!B126</f>
        <v>Herr</v>
      </c>
      <c r="G92" s="85" t="str">
        <f>'Schulleitungen Regelschule'!C126</f>
        <v>Edi</v>
      </c>
      <c r="H92" s="85" t="str">
        <f>'Schulleitungen Regelschule'!D126</f>
        <v>Scherrer</v>
      </c>
      <c r="I92" s="85" t="e">
        <f>'Schulleitungen Regelschule'!#REF!</f>
        <v>#REF!</v>
      </c>
      <c r="J92" s="85" t="e">
        <f>'Schulleitungen Regelschule'!#REF!</f>
        <v>#REF!</v>
      </c>
      <c r="K92" s="85" t="str">
        <f>'Schulleitungen Regelschule'!I126</f>
        <v>edi.scherreratschulemels.ch</v>
      </c>
      <c r="L92" s="85" t="str">
        <f>'Schulleitungen Regelschule'!J126</f>
        <v>73</v>
      </c>
      <c r="M92" s="85" t="str">
        <f>'Schulleitungen Regelschule'!K126</f>
        <v>Schulleitung OS</v>
      </c>
      <c r="N92" s="85" t="e">
        <f>'Schulleitungen Regelschule'!#REF!</f>
        <v>#REF!</v>
      </c>
      <c r="O92" s="85" t="e">
        <f>'Schulleitungen Regelschule'!#REF!</f>
        <v>#REF!</v>
      </c>
      <c r="P92" s="85" t="e">
        <f>'Schulleitungen Regelschule'!#REF!</f>
        <v>#REF!</v>
      </c>
      <c r="Q92" s="85" t="str">
        <f>'Schulleitungen Regelschule'!L126</f>
        <v>Sarganserland</v>
      </c>
      <c r="R92" s="85" t="e">
        <f>'Schulleitungen Regelschule'!#REF!</f>
        <v>#REF!</v>
      </c>
      <c r="S92" s="85">
        <v>300</v>
      </c>
      <c r="T92" s="85">
        <f t="shared" si="4"/>
        <v>300</v>
      </c>
      <c r="U92" s="85"/>
    </row>
    <row r="93" spans="1:21" ht="16.5" customHeight="1">
      <c r="A93" s="85" t="str">
        <f>'Schulleitungen Regelschule'!A127</f>
        <v>Mels</v>
      </c>
      <c r="B93" s="85" t="e">
        <f>'Schulleitungen Regelschule'!#REF!</f>
        <v>#REF!</v>
      </c>
      <c r="C93" s="85" t="e">
        <f>'Schulleitungen Regelschule'!#REF!</f>
        <v>#REF!</v>
      </c>
      <c r="D93" s="85" t="e">
        <f>'Schulleitungen Regelschule'!#REF!</f>
        <v>#REF!</v>
      </c>
      <c r="E93" s="85" t="e">
        <f>'Schulleitungen Regelschule'!#REF!</f>
        <v>#REF!</v>
      </c>
      <c r="F93" s="85" t="str">
        <f>'Schulleitungen Regelschule'!B127</f>
        <v>Herr</v>
      </c>
      <c r="G93" s="85" t="str">
        <f>'Schulleitungen Regelschule'!C127</f>
        <v>Donat</v>
      </c>
      <c r="H93" s="85" t="str">
        <f>'Schulleitungen Regelschule'!D127</f>
        <v>Schilter</v>
      </c>
      <c r="I93" s="85" t="e">
        <f>'Schulleitungen Regelschule'!#REF!</f>
        <v>#REF!</v>
      </c>
      <c r="J93" s="85" t="e">
        <f>'Schulleitungen Regelschule'!#REF!</f>
        <v>#REF!</v>
      </c>
      <c r="K93" s="85" t="str">
        <f>'Schulleitungen Regelschule'!I127</f>
        <v>donat.schilteratschulemels.ch</v>
      </c>
      <c r="L93" s="85" t="str">
        <f>'Schulleitungen Regelschule'!J127</f>
        <v>71</v>
      </c>
      <c r="M93" s="85" t="str">
        <f>'Schulleitungen Regelschule'!K127</f>
        <v>Schulleitung PS</v>
      </c>
      <c r="N93" s="85" t="e">
        <f>'Schulleitungen Regelschule'!#REF!</f>
        <v>#REF!</v>
      </c>
      <c r="O93" s="85" t="e">
        <f>'Schulleitungen Regelschule'!#REF!</f>
        <v>#REF!</v>
      </c>
      <c r="P93" s="85" t="e">
        <f>'Schulleitungen Regelschule'!#REF!</f>
        <v>#REF!</v>
      </c>
      <c r="Q93" s="85" t="str">
        <f>'Schulleitungen Regelschule'!L127</f>
        <v>Sarganserland</v>
      </c>
      <c r="R93" s="85" t="e">
        <f>'Schulleitungen Regelschule'!#REF!</f>
        <v>#REF!</v>
      </c>
      <c r="S93" s="85">
        <v>30</v>
      </c>
      <c r="T93" s="85">
        <f t="shared" si="4"/>
        <v>30</v>
      </c>
      <c r="U93" s="85"/>
    </row>
    <row r="94" spans="1:21" ht="16.5" customHeight="1">
      <c r="A94" s="85" t="str">
        <f>'Schulleitungen Regelschule'!A128</f>
        <v>Mels</v>
      </c>
      <c r="B94" s="85" t="e">
        <f>'Schulleitungen Regelschule'!#REF!</f>
        <v>#REF!</v>
      </c>
      <c r="C94" s="85" t="e">
        <f>'Schulleitungen Regelschule'!#REF!</f>
        <v>#REF!</v>
      </c>
      <c r="D94" s="85" t="e">
        <f>'Schulleitungen Regelschule'!#REF!</f>
        <v>#REF!</v>
      </c>
      <c r="E94" s="85" t="e">
        <f>'Schulleitungen Regelschule'!#REF!</f>
        <v>#REF!</v>
      </c>
      <c r="F94" s="85" t="str">
        <f>'Schulleitungen Regelschule'!B128</f>
        <v>Herr</v>
      </c>
      <c r="G94" s="85" t="str">
        <f>'Schulleitungen Regelschule'!C128</f>
        <v>Rainer</v>
      </c>
      <c r="H94" s="85" t="str">
        <f>'Schulleitungen Regelschule'!D128</f>
        <v>Sgier</v>
      </c>
      <c r="I94" s="85" t="e">
        <f>'Schulleitungen Regelschule'!#REF!</f>
        <v>#REF!</v>
      </c>
      <c r="J94" s="85" t="e">
        <f>'Schulleitungen Regelschule'!#REF!</f>
        <v>#REF!</v>
      </c>
      <c r="K94" s="85" t="str">
        <f>'Schulleitungen Regelschule'!I128</f>
        <v>rainer.sgieratschulemels.ch</v>
      </c>
      <c r="L94" s="85" t="str">
        <f>'Schulleitungen Regelschule'!J128</f>
        <v>71</v>
      </c>
      <c r="M94" s="85" t="str">
        <f>'Schulleitungen Regelschule'!K128</f>
        <v>Schulleitung PS</v>
      </c>
      <c r="N94" s="85" t="e">
        <f>'Schulleitungen Regelschule'!#REF!</f>
        <v>#REF!</v>
      </c>
      <c r="O94" s="85" t="e">
        <f>'Schulleitungen Regelschule'!#REF!</f>
        <v>#REF!</v>
      </c>
      <c r="P94" s="85" t="e">
        <f>'Schulleitungen Regelschule'!#REF!</f>
        <v>#REF!</v>
      </c>
      <c r="Q94" s="85" t="str">
        <f>'Schulleitungen Regelschule'!L128</f>
        <v>Sarganserland</v>
      </c>
      <c r="R94" s="85" t="e">
        <f>'Schulleitungen Regelschule'!#REF!</f>
        <v>#REF!</v>
      </c>
      <c r="S94" s="85">
        <v>281</v>
      </c>
      <c r="T94" s="85">
        <f t="shared" si="4"/>
        <v>285</v>
      </c>
      <c r="U94" s="85"/>
    </row>
    <row r="95" spans="1:21" ht="16.5" customHeight="1">
      <c r="A95" s="85" t="str">
        <f>'Schulleitungen Regelschule'!A129</f>
        <v>Mels</v>
      </c>
      <c r="B95" s="85" t="e">
        <f>'Schulleitungen Regelschule'!#REF!</f>
        <v>#REF!</v>
      </c>
      <c r="C95" s="85" t="e">
        <f>'Schulleitungen Regelschule'!#REF!</f>
        <v>#REF!</v>
      </c>
      <c r="D95" s="85" t="e">
        <f>'Schulleitungen Regelschule'!#REF!</f>
        <v>#REF!</v>
      </c>
      <c r="E95" s="85" t="e">
        <f>'Schulleitungen Regelschule'!#REF!</f>
        <v>#REF!</v>
      </c>
      <c r="F95" s="85" t="str">
        <f>'Schulleitungen Regelschule'!B129</f>
        <v>Herr</v>
      </c>
      <c r="G95" s="85" t="str">
        <f>'Schulleitungen Regelschule'!C129</f>
        <v>Ruedi</v>
      </c>
      <c r="H95" s="85" t="str">
        <f>'Schulleitungen Regelschule'!D129</f>
        <v>Gall</v>
      </c>
      <c r="I95" s="85" t="e">
        <f>'Schulleitungen Regelschule'!#REF!</f>
        <v>#REF!</v>
      </c>
      <c r="J95" s="85" t="e">
        <f>'Schulleitungen Regelschule'!#REF!</f>
        <v>#REF!</v>
      </c>
      <c r="K95" s="85" t="str">
        <f>'Schulleitungen Regelschule'!I129</f>
        <v>ruedi.gallatschulemels.ch</v>
      </c>
      <c r="L95" s="85" t="str">
        <f>'Schulleitungen Regelschule'!J129</f>
        <v>71</v>
      </c>
      <c r="M95" s="85" t="str">
        <f>'Schulleitungen Regelschule'!K129</f>
        <v>Schulleitung PS</v>
      </c>
      <c r="N95" s="85" t="e">
        <f>'Schulleitungen Regelschule'!#REF!</f>
        <v>#REF!</v>
      </c>
      <c r="O95" s="85" t="e">
        <f>'Schulleitungen Regelschule'!#REF!</f>
        <v>#REF!</v>
      </c>
      <c r="P95" s="85" t="e">
        <f>'Schulleitungen Regelschule'!#REF!</f>
        <v>#REF!</v>
      </c>
      <c r="Q95" s="85" t="str">
        <f>'Schulleitungen Regelschule'!L129</f>
        <v>Sarganserland</v>
      </c>
      <c r="R95" s="85" t="e">
        <f>'Schulleitungen Regelschule'!#REF!</f>
        <v>#REF!</v>
      </c>
      <c r="S95" s="85">
        <v>180</v>
      </c>
      <c r="T95" s="85">
        <f t="shared" si="4"/>
        <v>180</v>
      </c>
      <c r="U95" s="85"/>
    </row>
    <row r="96" spans="1:21" ht="16.5" customHeight="1">
      <c r="A96" s="87" t="str">
        <f>'Schulleitungen Regelschule'!A130</f>
        <v>Mels</v>
      </c>
      <c r="B96" s="87" t="e">
        <f>'Schulleitungen Regelschule'!#REF!</f>
        <v>#REF!</v>
      </c>
      <c r="C96" s="87" t="e">
        <f>'Schulleitungen Regelschule'!#REF!</f>
        <v>#REF!</v>
      </c>
      <c r="D96" s="87" t="e">
        <f>'Schulleitungen Regelschule'!#REF!</f>
        <v>#REF!</v>
      </c>
      <c r="E96" s="87" t="e">
        <f>'Schulleitungen Regelschule'!#REF!</f>
        <v>#REF!</v>
      </c>
      <c r="F96" s="85"/>
      <c r="G96" s="85"/>
      <c r="H96" s="85"/>
      <c r="I96" s="87" t="e">
        <f>'Schulleitungen Regelschule'!#REF!</f>
        <v>#REF!</v>
      </c>
      <c r="J96" s="87" t="e">
        <f>'Schulleitungen Regelschule'!#REF!</f>
        <v>#REF!</v>
      </c>
      <c r="K96" s="87" t="str">
        <f>'Schulleitungen Regelschule'!I130</f>
        <v>stefanie.zimmermannatschulemels.ch</v>
      </c>
      <c r="L96" s="87" t="str">
        <f>'Schulleitungen Regelschule'!J130</f>
        <v>74</v>
      </c>
      <c r="M96" s="87" t="str">
        <f>'Schulleitungen Regelschule'!K130</f>
        <v>Schulleitung GS</v>
      </c>
      <c r="N96" s="87" t="e">
        <f>'Schulleitungen Regelschule'!#REF!</f>
        <v>#REF!</v>
      </c>
      <c r="O96" s="87" t="e">
        <f>'Schulleitungen Regelschule'!#REF!</f>
        <v>#REF!</v>
      </c>
      <c r="P96" s="87" t="e">
        <f>'Schulleitungen Regelschule'!#REF!</f>
        <v>#REF!</v>
      </c>
      <c r="Q96" s="87" t="str">
        <f>'Schulleitungen Regelschule'!L130</f>
        <v>Sarganserland</v>
      </c>
      <c r="R96" s="87" t="e">
        <f>'Schulleitungen Regelschule'!#REF!</f>
        <v>#REF!</v>
      </c>
      <c r="S96" s="85"/>
      <c r="T96" s="85"/>
      <c r="U96" s="85"/>
    </row>
    <row r="97" spans="1:21" ht="16.5" customHeight="1">
      <c r="A97" s="87" t="str">
        <f>'Schulleitungen Regelschule'!A131</f>
        <v>Mels</v>
      </c>
      <c r="B97" s="87" t="e">
        <f>'Schulleitungen Regelschule'!#REF!</f>
        <v>#REF!</v>
      </c>
      <c r="C97" s="87" t="e">
        <f>'Schulleitungen Regelschule'!#REF!</f>
        <v>#REF!</v>
      </c>
      <c r="D97" s="87" t="e">
        <f>'Schulleitungen Regelschule'!#REF!</f>
        <v>#REF!</v>
      </c>
      <c r="E97" s="87" t="e">
        <f>'Schulleitungen Regelschule'!#REF!</f>
        <v>#REF!</v>
      </c>
      <c r="F97" s="85"/>
      <c r="G97" s="85"/>
      <c r="H97" s="85"/>
      <c r="I97" s="87" t="e">
        <f>'Schulleitungen Regelschule'!#REF!</f>
        <v>#REF!</v>
      </c>
      <c r="J97" s="87" t="e">
        <f>'Schulleitungen Regelschule'!#REF!</f>
        <v>#REF!</v>
      </c>
      <c r="K97" s="87" t="str">
        <f>'Schulleitungen Regelschule'!I131</f>
        <v>stefanie.zimmermannatschulemels.ch</v>
      </c>
      <c r="L97" s="87" t="str">
        <f>'Schulleitungen Regelschule'!J131</f>
        <v>74</v>
      </c>
      <c r="M97" s="87" t="str">
        <f>'Schulleitungen Regelschule'!K131</f>
        <v>Schulleitung GS</v>
      </c>
      <c r="N97" s="87" t="e">
        <f>'Schulleitungen Regelschule'!#REF!</f>
        <v>#REF!</v>
      </c>
      <c r="O97" s="87" t="e">
        <f>'Schulleitungen Regelschule'!#REF!</f>
        <v>#REF!</v>
      </c>
      <c r="P97" s="87" t="e">
        <f>'Schulleitungen Regelschule'!#REF!</f>
        <v>#REF!</v>
      </c>
      <c r="Q97" s="87" t="str">
        <f>'Schulleitungen Regelschule'!L131</f>
        <v>Sarganserland</v>
      </c>
      <c r="R97" s="87" t="e">
        <f>'Schulleitungen Regelschule'!#REF!</f>
        <v>#REF!</v>
      </c>
      <c r="S97" s="85"/>
      <c r="T97" s="85"/>
      <c r="U97" s="85"/>
    </row>
    <row r="98" spans="1:21" ht="16.5" customHeight="1">
      <c r="A98" s="87" t="str">
        <f>'Schulleitungen Regelschule'!A132</f>
        <v>Mels</v>
      </c>
      <c r="B98" s="87" t="e">
        <f>'Schulleitungen Regelschule'!#REF!</f>
        <v>#REF!</v>
      </c>
      <c r="C98" s="87" t="e">
        <f>'Schulleitungen Regelschule'!#REF!</f>
        <v>#REF!</v>
      </c>
      <c r="D98" s="87" t="e">
        <f>'Schulleitungen Regelschule'!#REF!</f>
        <v>#REF!</v>
      </c>
      <c r="E98" s="87" t="e">
        <f>'Schulleitungen Regelschule'!#REF!</f>
        <v>#REF!</v>
      </c>
      <c r="F98" s="85"/>
      <c r="G98" s="85"/>
      <c r="H98" s="85"/>
      <c r="I98" s="87" t="e">
        <f>'Schulleitungen Regelschule'!#REF!</f>
        <v>#REF!</v>
      </c>
      <c r="J98" s="87" t="e">
        <f>'Schulleitungen Regelschule'!#REF!</f>
        <v>#REF!</v>
      </c>
      <c r="K98" s="87" t="str">
        <f>'Schulleitungen Regelschule'!I132</f>
        <v>stefanie.zimmermannatschulemels.ch</v>
      </c>
      <c r="L98" s="87" t="str">
        <f>'Schulleitungen Regelschule'!J132</f>
        <v>74</v>
      </c>
      <c r="M98" s="87" t="str">
        <f>'Schulleitungen Regelschule'!K132</f>
        <v>Schulleitung GS</v>
      </c>
      <c r="N98" s="87" t="e">
        <f>'Schulleitungen Regelschule'!#REF!</f>
        <v>#REF!</v>
      </c>
      <c r="O98" s="87" t="e">
        <f>'Schulleitungen Regelschule'!#REF!</f>
        <v>#REF!</v>
      </c>
      <c r="P98" s="87" t="e">
        <f>'Schulleitungen Regelschule'!#REF!</f>
        <v>#REF!</v>
      </c>
      <c r="Q98" s="87" t="str">
        <f>'Schulleitungen Regelschule'!L132</f>
        <v>Sarganserland</v>
      </c>
      <c r="R98" s="87" t="e">
        <f>'Schulleitungen Regelschule'!#REF!</f>
        <v>#REF!</v>
      </c>
      <c r="S98" s="85">
        <v>165</v>
      </c>
      <c r="T98" s="85">
        <f t="shared" ref="T98:T129" si="5">CEILING(S98,5)</f>
        <v>165</v>
      </c>
      <c r="U98" s="85"/>
    </row>
    <row r="99" spans="1:21" ht="16.5" customHeight="1">
      <c r="A99" s="85" t="str">
        <f>Schulverwaltung!A42</f>
        <v>Mittelrheintal (OS)</v>
      </c>
      <c r="B99" s="85" t="str">
        <f>Schulverwaltung!E42</f>
        <v xml:space="preserve">Oberstufe Mittelrheintal </v>
      </c>
      <c r="C99" s="85" t="str">
        <f>Schulverwaltung!F42</f>
        <v>Karl-Völkerstrasse 7</v>
      </c>
      <c r="D99" s="85" t="str">
        <f>Schulverwaltung!H42</f>
        <v>9435</v>
      </c>
      <c r="E99" s="85" t="str">
        <f>Schulverwaltung!I42</f>
        <v>Heerbrugg</v>
      </c>
      <c r="F99" s="85" t="str">
        <f>Schulverwaltung!B42</f>
        <v>Frau</v>
      </c>
      <c r="G99" s="85" t="str">
        <f>Schulverwaltung!C42</f>
        <v>Nilgün</v>
      </c>
      <c r="H99" s="85" t="str">
        <f>Schulverwaltung!D42</f>
        <v>Sönmez</v>
      </c>
      <c r="I99" s="85" t="e">
        <f>'Schulleitungen Regelschule'!#REF!</f>
        <v>#REF!</v>
      </c>
      <c r="J99" s="85" t="e">
        <f>'Schulleitungen Regelschule'!#REF!</f>
        <v>#REF!</v>
      </c>
      <c r="K99" s="85" t="str">
        <f>'Schulleitungen Regelschule'!I134</f>
        <v>markus.waseratomr.ch</v>
      </c>
      <c r="L99" s="85" t="str">
        <f>'Schulleitungen Regelschule'!J134</f>
        <v>73</v>
      </c>
      <c r="M99" s="85" t="str">
        <f>'Schulleitungen Regelschule'!K134</f>
        <v>Schulleitung OS</v>
      </c>
      <c r="N99" s="85" t="e">
        <f>'Schulleitungen Regelschule'!#REF!</f>
        <v>#REF!</v>
      </c>
      <c r="O99" s="85" t="e">
        <f>'Schulleitungen Regelschule'!#REF!</f>
        <v>#REF!</v>
      </c>
      <c r="P99" s="85" t="e">
        <f>'Schulleitungen Regelschule'!#REF!</f>
        <v>#REF!</v>
      </c>
      <c r="Q99" s="85" t="str">
        <f>'Schulleitungen Regelschule'!L134</f>
        <v>Rheintal</v>
      </c>
      <c r="R99" s="85" t="e">
        <f>'Schulleitungen Regelschule'!#REF!</f>
        <v>#REF!</v>
      </c>
      <c r="S99" s="85">
        <v>458</v>
      </c>
      <c r="T99" s="85">
        <f t="shared" si="5"/>
        <v>460</v>
      </c>
      <c r="U99" s="85"/>
    </row>
    <row r="100" spans="1:21" ht="16.5" customHeight="1">
      <c r="A100" s="85" t="str">
        <f>Schulverwaltung!A43</f>
        <v>Mörschwil (PS)</v>
      </c>
      <c r="B100" s="85" t="str">
        <f>Schulverwaltung!E43</f>
        <v xml:space="preserve">Schulsekretariat Mörschwil </v>
      </c>
      <c r="C100" s="85" t="str">
        <f>Schulverwaltung!F43</f>
        <v>Schulstrasse 10a</v>
      </c>
      <c r="D100" s="85" t="str">
        <f>Schulverwaltung!H43</f>
        <v>9402</v>
      </c>
      <c r="E100" s="85" t="str">
        <f>Schulverwaltung!I43</f>
        <v>Mörschwil</v>
      </c>
      <c r="F100" s="85" t="str">
        <f>Schulverwaltung!B43</f>
        <v>Frau</v>
      </c>
      <c r="G100" s="85" t="str">
        <f>Schulverwaltung!C43</f>
        <v>Karin</v>
      </c>
      <c r="H100" s="85" t="str">
        <f>Schulverwaltung!D43</f>
        <v>Metzler</v>
      </c>
      <c r="I100" s="85" t="str">
        <f>Schulverwaltung!J43</f>
        <v>2</v>
      </c>
      <c r="J100" s="85" t="str">
        <f>Schulverwaltung!K43</f>
        <v>2</v>
      </c>
      <c r="K100" s="85" t="str">
        <f>Schulverwaltung!L43</f>
        <v>karin.metzler@schulemoerschwil.ch</v>
      </c>
      <c r="L100" s="85" t="str">
        <f>Schulverwaltung!M43</f>
        <v>60</v>
      </c>
      <c r="M100" s="85" t="str">
        <f>Schulverwaltung!N43</f>
        <v>Schulsekretärin PS</v>
      </c>
      <c r="N100" s="85" t="e">
        <f>'Schulleitungen Regelschule'!#REF!</f>
        <v>#REF!</v>
      </c>
      <c r="O100" s="85" t="e">
        <f>'Schulleitungen Regelschule'!#REF!</f>
        <v>#REF!</v>
      </c>
      <c r="P100" s="85" t="e">
        <f>'Schulleitungen Regelschule'!#REF!</f>
        <v>#REF!</v>
      </c>
      <c r="Q100" s="85" t="str">
        <f>'Schulleitungen Regelschule'!L136</f>
        <v>Rorschach</v>
      </c>
      <c r="R100" s="85" t="e">
        <f>'Schulleitungen Regelschule'!#REF!</f>
        <v>#REF!</v>
      </c>
      <c r="S100" s="85">
        <v>420</v>
      </c>
      <c r="T100" s="85">
        <f t="shared" si="5"/>
        <v>420</v>
      </c>
      <c r="U100" s="85"/>
    </row>
    <row r="101" spans="1:21" ht="16.5" customHeight="1">
      <c r="A101" s="85" t="str">
        <f>Schulverwaltung!A44</f>
        <v>Mosnang</v>
      </c>
      <c r="B101" s="85" t="str">
        <f>Schulverwaltung!E44</f>
        <v xml:space="preserve">Gemeinde Mosnang </v>
      </c>
      <c r="C101" s="85" t="str">
        <f>Schulverwaltung!F44</f>
        <v>Schulstrasse 7</v>
      </c>
      <c r="D101" s="85" t="str">
        <f>Schulverwaltung!H44</f>
        <v>9607</v>
      </c>
      <c r="E101" s="85" t="str">
        <f>Schulverwaltung!I44</f>
        <v>Mosnang</v>
      </c>
      <c r="F101" s="85" t="str">
        <f>Schulverwaltung!B44</f>
        <v>Frau</v>
      </c>
      <c r="G101" s="85" t="str">
        <f>Schulverwaltung!C44</f>
        <v>Lucia</v>
      </c>
      <c r="H101" s="85" t="str">
        <f>Schulverwaltung!D44</f>
        <v>Fäh</v>
      </c>
      <c r="I101" s="85" t="str">
        <f>Schulverwaltung!J44</f>
        <v>071 577 12 12</v>
      </c>
      <c r="J101" s="85" t="str">
        <f>Schulverwaltung!K44</f>
        <v>1</v>
      </c>
      <c r="K101" s="85" t="str">
        <f>Schulverwaltung!L44</f>
        <v>sekretariat@schulemosnang.ch</v>
      </c>
      <c r="L101" s="85" t="str">
        <f>Schulverwaltung!M44</f>
        <v>63</v>
      </c>
      <c r="M101" s="85" t="str">
        <f>Schulverwaltung!N44</f>
        <v>Schulsekretärin Gmde</v>
      </c>
      <c r="N101" s="85" t="str">
        <f>Schulverwaltung!O44</f>
        <v>071 980 07 12</v>
      </c>
      <c r="O101" s="85" t="str">
        <f>Schulverwaltung!P44</f>
        <v>75</v>
      </c>
      <c r="P101" s="85" t="e">
        <f>'Schulleitungen Regelschule'!#REF!</f>
        <v>#REF!</v>
      </c>
      <c r="Q101" s="85" t="str">
        <f>'Schulleitungen Regelschule'!L137</f>
        <v>Toggenburg</v>
      </c>
      <c r="R101" s="85" t="e">
        <f>'Schulleitungen Regelschule'!#REF!</f>
        <v>#REF!</v>
      </c>
      <c r="S101" s="85">
        <v>430</v>
      </c>
      <c r="T101" s="85">
        <f t="shared" si="5"/>
        <v>430</v>
      </c>
      <c r="U101" s="85"/>
    </row>
    <row r="102" spans="1:21" ht="16.5" customHeight="1">
      <c r="A102" s="85" t="str">
        <f>'Schulleitungen Regelschule'!A139</f>
        <v>Muolen (PS)</v>
      </c>
      <c r="B102" s="85" t="str">
        <f>'Schulleitungen Regelschule'!E139</f>
        <v>Primarschulhaus</v>
      </c>
      <c r="C102" s="85" t="str">
        <f>'Schulleitungen Regelschule'!F139</f>
        <v>Dorfstrasse 31</v>
      </c>
      <c r="D102" s="85" t="str">
        <f>'Schulleitungen Regelschule'!G139</f>
        <v>9313</v>
      </c>
      <c r="E102" s="85" t="str">
        <f>'Schulleitungen Regelschule'!H139</f>
        <v>Muolen</v>
      </c>
      <c r="F102" s="85" t="str">
        <f>'Schulleitungen Regelschule'!B139</f>
        <v>Frau</v>
      </c>
      <c r="G102" s="85" t="str">
        <f>'Schulleitungen Regelschule'!C139</f>
        <v>Sabrina</v>
      </c>
      <c r="H102" s="85" t="str">
        <f>'Schulleitungen Regelschule'!D139</f>
        <v>Wolff</v>
      </c>
      <c r="I102" s="85" t="e">
        <f>'Schulleitungen Regelschule'!#REF!</f>
        <v>#REF!</v>
      </c>
      <c r="J102" s="85" t="e">
        <f>'Schulleitungen Regelschule'!#REF!</f>
        <v>#REF!</v>
      </c>
      <c r="K102" s="85" t="str">
        <f>'Schulleitungen Regelschule'!I139</f>
        <v>schulleitungatschule-muolen.ch</v>
      </c>
      <c r="L102" s="85" t="str">
        <f>'Schulleitungen Regelschule'!J139</f>
        <v>72</v>
      </c>
      <c r="M102" s="85" t="str">
        <f>'Schulleitungen Regelschule'!K139</f>
        <v>Schulleitung KG/PS</v>
      </c>
      <c r="N102" s="85" t="e">
        <f>'Schulleitungen Regelschule'!#REF!</f>
        <v>#REF!</v>
      </c>
      <c r="O102" s="85" t="e">
        <f>'Schulleitungen Regelschule'!#REF!</f>
        <v>#REF!</v>
      </c>
      <c r="P102" s="85" t="e">
        <f>'Schulleitungen Regelschule'!#REF!</f>
        <v>#REF!</v>
      </c>
      <c r="Q102" s="85" t="str">
        <f>'Schulleitungen Regelschule'!L139</f>
        <v>St. Gallen</v>
      </c>
      <c r="R102" s="85" t="e">
        <f>'Schulleitungen Regelschule'!#REF!</f>
        <v>#REF!</v>
      </c>
      <c r="S102" s="85">
        <v>91</v>
      </c>
      <c r="T102" s="85">
        <f t="shared" si="5"/>
        <v>95</v>
      </c>
      <c r="U102" s="85"/>
    </row>
    <row r="103" spans="1:21" ht="16.5" customHeight="1">
      <c r="A103" s="87" t="str">
        <f>'Schulleitungen Regelschule'!A140</f>
        <v>Neckertal (GS)</v>
      </c>
      <c r="B103" s="87" t="e">
        <f>'Schulleitungen Regelschule'!#REF!</f>
        <v>#REF!</v>
      </c>
      <c r="C103" s="87" t="e">
        <f>'Schulleitungen Regelschule'!#REF!</f>
        <v>#REF!</v>
      </c>
      <c r="D103" s="87" t="e">
        <f>'Schulleitungen Regelschule'!#REF!</f>
        <v>#REF!</v>
      </c>
      <c r="E103" s="87" t="e">
        <f>'Schulleitungen Regelschule'!#REF!</f>
        <v>#REF!</v>
      </c>
      <c r="F103" s="87" t="str">
        <f>'Schulleitungen Regelschule'!B140</f>
        <v>Herr</v>
      </c>
      <c r="G103" s="87" t="str">
        <f>'Schulleitungen Regelschule'!C140</f>
        <v>Hanspeter</v>
      </c>
      <c r="H103" s="87" t="str">
        <f>'Schulleitungen Regelschule'!D140</f>
        <v>Helbling</v>
      </c>
      <c r="I103" s="87" t="e">
        <f>'Schulleitungen Regelschule'!#REF!</f>
        <v>#REF!</v>
      </c>
      <c r="J103" s="87" t="e">
        <f>'Schulleitungen Regelschule'!#REF!</f>
        <v>#REF!</v>
      </c>
      <c r="K103" s="87" t="str">
        <f>'Schulleitungen Regelschule'!I140</f>
        <v>hanspeter.helblingatschuleneckertal.ch</v>
      </c>
      <c r="L103" s="87" t="s">
        <v>27</v>
      </c>
      <c r="M103" s="87" t="str">
        <f>'Schulleitungen Regelschule'!K140</f>
        <v>Schulleitung GS</v>
      </c>
      <c r="N103" s="87" t="e">
        <f>'Schulleitungen Regelschule'!#REF!</f>
        <v>#REF!</v>
      </c>
      <c r="O103" s="87" t="e">
        <f>'Schulleitungen Regelschule'!#REF!</f>
        <v>#REF!</v>
      </c>
      <c r="P103" s="87" t="e">
        <f>'Schulleitungen Regelschule'!#REF!</f>
        <v>#REF!</v>
      </c>
      <c r="Q103" s="87" t="str">
        <f>'Schulleitungen Regelschule'!L140</f>
        <v>Toggenburg</v>
      </c>
      <c r="R103" s="87" t="e">
        <f>'Schulleitungen Regelschule'!#REF!</f>
        <v>#REF!</v>
      </c>
      <c r="S103" s="85"/>
      <c r="T103" s="85">
        <f t="shared" si="5"/>
        <v>0</v>
      </c>
      <c r="U103" s="85"/>
    </row>
    <row r="104" spans="1:21" ht="16.5" customHeight="1">
      <c r="A104" s="87" t="str">
        <f>'Schulleitungen Regelschule'!A141</f>
        <v>Neckertal (GS)</v>
      </c>
      <c r="B104" s="87" t="e">
        <f>'Schulleitungen Regelschule'!#REF!</f>
        <v>#REF!</v>
      </c>
      <c r="C104" s="87" t="e">
        <f>'Schulleitungen Regelschule'!#REF!</f>
        <v>#REF!</v>
      </c>
      <c r="D104" s="87" t="e">
        <f>'Schulleitungen Regelschule'!#REF!</f>
        <v>#REF!</v>
      </c>
      <c r="E104" s="87" t="e">
        <f>'Schulleitungen Regelschule'!#REF!</f>
        <v>#REF!</v>
      </c>
      <c r="F104" s="87" t="str">
        <f>'Schulleitungen Regelschule'!B141</f>
        <v>Frau</v>
      </c>
      <c r="G104" s="87" t="str">
        <f>'Schulleitungen Regelschule'!C141</f>
        <v>Gabriela</v>
      </c>
      <c r="H104" s="87" t="str">
        <f>'Schulleitungen Regelschule'!D141</f>
        <v>Fornaro Bertschi</v>
      </c>
      <c r="I104" s="87" t="e">
        <f>'Schulleitungen Regelschule'!#REF!</f>
        <v>#REF!</v>
      </c>
      <c r="J104" s="87" t="e">
        <f>'Schulleitungen Regelschule'!#REF!</f>
        <v>#REF!</v>
      </c>
      <c r="K104" s="87" t="str">
        <f>'Schulleitungen Regelschule'!I141</f>
        <v>gabi.fornaroatschuleneckertal.ch</v>
      </c>
      <c r="L104" s="87" t="str">
        <f>'Schulleitungen Regelschule'!J141</f>
        <v>71</v>
      </c>
      <c r="M104" s="87" t="str">
        <f>'Schulleitungen Regelschule'!K141</f>
        <v>Schulleitung PS</v>
      </c>
      <c r="N104" s="87"/>
      <c r="O104" s="87" t="e">
        <f>'Schulleitungen Regelschule'!#REF!</f>
        <v>#REF!</v>
      </c>
      <c r="P104" s="87" t="e">
        <f>'Schulleitungen Regelschule'!#REF!</f>
        <v>#REF!</v>
      </c>
      <c r="Q104" s="87" t="str">
        <f>'Schulleitungen Regelschule'!L141</f>
        <v>Toggenburg</v>
      </c>
      <c r="R104" s="87"/>
      <c r="S104" s="85" t="e">
        <f>'Schulleitungen Regelschule'!#REF!</f>
        <v>#REF!</v>
      </c>
      <c r="T104" s="85" t="e">
        <f t="shared" si="5"/>
        <v>#REF!</v>
      </c>
      <c r="U104" s="85"/>
    </row>
    <row r="105" spans="1:21" ht="16.5" customHeight="1">
      <c r="A105" s="87" t="str">
        <f>'Schulleitungen Regelschule'!A142</f>
        <v>Neckertal (GS)</v>
      </c>
      <c r="B105" s="87" t="e">
        <f>'Schulleitungen Regelschule'!#REF!</f>
        <v>#REF!</v>
      </c>
      <c r="C105" s="87" t="e">
        <f>'Schulleitungen Regelschule'!#REF!</f>
        <v>#REF!</v>
      </c>
      <c r="D105" s="87" t="e">
        <f>'Schulleitungen Regelschule'!#REF!</f>
        <v>#REF!</v>
      </c>
      <c r="E105" s="87" t="e">
        <f>'Schulleitungen Regelschule'!#REF!</f>
        <v>#REF!</v>
      </c>
      <c r="F105" s="87" t="str">
        <f>'Schulleitungen Regelschule'!B142</f>
        <v>Frau</v>
      </c>
      <c r="G105" s="87" t="str">
        <f>'Schulleitungen Regelschule'!C142</f>
        <v>Martina</v>
      </c>
      <c r="H105" s="87" t="str">
        <f>'Schulleitungen Regelschule'!D142</f>
        <v>Langenegger</v>
      </c>
      <c r="I105" s="87" t="e">
        <f>'Schulleitungen Regelschule'!#REF!</f>
        <v>#REF!</v>
      </c>
      <c r="J105" s="87" t="e">
        <f>'Schulleitungen Regelschule'!#REF!</f>
        <v>#REF!</v>
      </c>
      <c r="K105" s="87" t="str">
        <f>'Schulleitungen Regelschule'!I142</f>
        <v>martina.langeneggeratschuleneckertal.ch</v>
      </c>
      <c r="L105" s="87" t="str">
        <f>'Schulleitungen Regelschule'!J142</f>
        <v>71</v>
      </c>
      <c r="M105" s="87" t="str">
        <f>'Schulleitungen Regelschule'!K142</f>
        <v>Schulleitung PS</v>
      </c>
      <c r="N105" s="87"/>
      <c r="O105" s="87" t="e">
        <f>'Schulleitungen Regelschule'!#REF!</f>
        <v>#REF!</v>
      </c>
      <c r="P105" s="87" t="e">
        <f>'Schulleitungen Regelschule'!#REF!</f>
        <v>#REF!</v>
      </c>
      <c r="Q105" s="87" t="str">
        <f>'Schulleitungen Regelschule'!L142</f>
        <v>Toggenburg</v>
      </c>
      <c r="R105" s="87"/>
      <c r="S105" s="85" t="e">
        <f>'Schulleitungen Regelschule'!#REF!</f>
        <v>#REF!</v>
      </c>
      <c r="T105" s="85" t="e">
        <f t="shared" si="5"/>
        <v>#REF!</v>
      </c>
      <c r="U105" s="85"/>
    </row>
    <row r="106" spans="1:21" ht="16.5" customHeight="1">
      <c r="A106" s="87" t="str">
        <f>'Schulleitungen Regelschule'!A143</f>
        <v>Neckertal (GS)</v>
      </c>
      <c r="B106" s="87" t="e">
        <f>'Schulleitungen Regelschule'!#REF!</f>
        <v>#REF!</v>
      </c>
      <c r="C106" s="87" t="e">
        <f>'Schulleitungen Regelschule'!#REF!</f>
        <v>#REF!</v>
      </c>
      <c r="D106" s="87" t="e">
        <f>'Schulleitungen Regelschule'!#REF!</f>
        <v>#REF!</v>
      </c>
      <c r="E106" s="87" t="e">
        <f>'Schulleitungen Regelschule'!#REF!</f>
        <v>#REF!</v>
      </c>
      <c r="F106" s="87" t="str">
        <f>'Schulleitungen Regelschule'!B143</f>
        <v>Herr</v>
      </c>
      <c r="G106" s="87" t="str">
        <f>'Schulleitungen Regelschule'!C143</f>
        <v>Hansruedi</v>
      </c>
      <c r="H106" s="87" t="str">
        <f>'Schulleitungen Regelschule'!D143</f>
        <v>Bachmann</v>
      </c>
      <c r="I106" s="87" t="e">
        <f>'Schulleitungen Regelschule'!#REF!</f>
        <v>#REF!</v>
      </c>
      <c r="J106" s="87" t="e">
        <f>'Schulleitungen Regelschule'!#REF!</f>
        <v>#REF!</v>
      </c>
      <c r="K106" s="87" t="str">
        <f>'Schulleitungen Regelschule'!I143</f>
        <v>hansruedi.bachmannatschuleneckertal.ch</v>
      </c>
      <c r="L106" s="87" t="str">
        <f>'Schulleitungen Regelschule'!J143</f>
        <v>71</v>
      </c>
      <c r="M106" s="87" t="str">
        <f>'Schulleitungen Regelschule'!K143</f>
        <v>Schulleitung PS</v>
      </c>
      <c r="N106" s="87"/>
      <c r="O106" s="87" t="e">
        <f>'Schulleitungen Regelschule'!#REF!</f>
        <v>#REF!</v>
      </c>
      <c r="P106" s="87" t="e">
        <f>'Schulleitungen Regelschule'!#REF!</f>
        <v>#REF!</v>
      </c>
      <c r="Q106" s="87" t="str">
        <f>'Schulleitungen Regelschule'!L143</f>
        <v>Toggenburg</v>
      </c>
      <c r="R106" s="87"/>
      <c r="S106" s="85" t="e">
        <f>'Schulleitungen Regelschule'!#REF!</f>
        <v>#REF!</v>
      </c>
      <c r="T106" s="85" t="e">
        <f t="shared" si="5"/>
        <v>#REF!</v>
      </c>
      <c r="U106" s="85"/>
    </row>
    <row r="107" spans="1:21" ht="16.5" customHeight="1">
      <c r="A107" s="87" t="str">
        <f>'Schulleitungen Regelschule'!A144</f>
        <v>Neckertal (GS)</v>
      </c>
      <c r="B107" s="87" t="e">
        <f>'Schulleitungen Regelschule'!#REF!</f>
        <v>#REF!</v>
      </c>
      <c r="C107" s="87" t="e">
        <f>'Schulleitungen Regelschule'!#REF!</f>
        <v>#REF!</v>
      </c>
      <c r="D107" s="87" t="e">
        <f>'Schulleitungen Regelschule'!#REF!</f>
        <v>#REF!</v>
      </c>
      <c r="E107" s="87" t="e">
        <f>'Schulleitungen Regelschule'!#REF!</f>
        <v>#REF!</v>
      </c>
      <c r="F107" s="87" t="str">
        <f>'Schulleitungen Regelschule'!B144</f>
        <v>Herr</v>
      </c>
      <c r="G107" s="87" t="str">
        <f>'Schulleitungen Regelschule'!C144</f>
        <v>Martin</v>
      </c>
      <c r="H107" s="87" t="str">
        <f>'Schulleitungen Regelschule'!D144</f>
        <v>Lendi</v>
      </c>
      <c r="I107" s="87" t="e">
        <f>'Schulleitungen Regelschule'!#REF!</f>
        <v>#REF!</v>
      </c>
      <c r="J107" s="87" t="e">
        <f>'Schulleitungen Regelschule'!#REF!</f>
        <v>#REF!</v>
      </c>
      <c r="K107" s="87" t="str">
        <f>'Schulleitungen Regelschule'!I144</f>
        <v>martin.lendiatschuleneckertal.ch</v>
      </c>
      <c r="L107" s="87" t="str">
        <f>'Schulleitungen Regelschule'!J144</f>
        <v>71</v>
      </c>
      <c r="M107" s="87" t="str">
        <f>'Schulleitungen Regelschule'!K144</f>
        <v>Schulleitung PS</v>
      </c>
      <c r="N107" s="87"/>
      <c r="O107" s="87" t="e">
        <f>'Schulleitungen Regelschule'!#REF!</f>
        <v>#REF!</v>
      </c>
      <c r="P107" s="87" t="e">
        <f>'Schulleitungen Regelschule'!#REF!</f>
        <v>#REF!</v>
      </c>
      <c r="Q107" s="87" t="str">
        <f>'Schulleitungen Regelschule'!L144</f>
        <v>Toggenburg</v>
      </c>
      <c r="R107" s="87"/>
      <c r="S107" s="85" t="e">
        <f>'Schulleitungen Regelschule'!#REF!</f>
        <v>#REF!</v>
      </c>
      <c r="T107" s="85" t="e">
        <f t="shared" si="5"/>
        <v>#REF!</v>
      </c>
      <c r="U107" s="85"/>
    </row>
    <row r="108" spans="1:21" ht="16.5" customHeight="1">
      <c r="A108" s="87" t="str">
        <f>'Schulleitungen Regelschule'!A145</f>
        <v>Neckertal (GS)</v>
      </c>
      <c r="B108" s="87" t="e">
        <f>'Schulleitungen Regelschule'!#REF!</f>
        <v>#REF!</v>
      </c>
      <c r="C108" s="87" t="e">
        <f>'Schulleitungen Regelschule'!#REF!</f>
        <v>#REF!</v>
      </c>
      <c r="D108" s="87" t="e">
        <f>'Schulleitungen Regelschule'!#REF!</f>
        <v>#REF!</v>
      </c>
      <c r="E108" s="87" t="e">
        <f>'Schulleitungen Regelschule'!#REF!</f>
        <v>#REF!</v>
      </c>
      <c r="F108" s="87" t="str">
        <f>'Schulleitungen Regelschule'!B145</f>
        <v>Frau</v>
      </c>
      <c r="G108" s="87" t="str">
        <f>'Schulleitungen Regelschule'!C145</f>
        <v>Romana</v>
      </c>
      <c r="H108" s="87" t="str">
        <f>'Schulleitungen Regelschule'!D145</f>
        <v>Gustin</v>
      </c>
      <c r="I108" s="87" t="e">
        <f>'Schulleitungen Regelschule'!#REF!</f>
        <v>#REF!</v>
      </c>
      <c r="J108" s="87" t="e">
        <f>'Schulleitungen Regelschule'!#REF!</f>
        <v>#REF!</v>
      </c>
      <c r="K108" s="87" t="str">
        <f>'Schulleitungen Regelschule'!I145</f>
        <v>romana.gustinatschule-on.ch</v>
      </c>
      <c r="L108" s="87" t="str">
        <f>'Schulleitungen Regelschule'!J145</f>
        <v>71</v>
      </c>
      <c r="M108" s="87" t="str">
        <f>'Schulleitungen Regelschule'!K145</f>
        <v>Schulleitung PS</v>
      </c>
      <c r="N108" s="87"/>
      <c r="O108" s="87" t="e">
        <f>'Schulleitungen Regelschule'!#REF!</f>
        <v>#REF!</v>
      </c>
      <c r="P108" s="87" t="e">
        <f>'Schulleitungen Regelschule'!#REF!</f>
        <v>#REF!</v>
      </c>
      <c r="Q108" s="87" t="str">
        <f>'Schulleitungen Regelschule'!L145</f>
        <v>Toggenburg</v>
      </c>
      <c r="R108" s="87"/>
      <c r="S108" s="85" t="e">
        <f>'Schulleitungen Regelschule'!#REF!</f>
        <v>#REF!</v>
      </c>
      <c r="T108" s="85" t="e">
        <f t="shared" si="5"/>
        <v>#REF!</v>
      </c>
      <c r="U108" s="85"/>
    </row>
    <row r="109" spans="1:21" ht="16.5" customHeight="1">
      <c r="A109" s="87" t="str">
        <f>'Schulleitungen Regelschule'!A146</f>
        <v>Neckertal (GS)</v>
      </c>
      <c r="B109" s="87" t="e">
        <f>'Schulleitungen Regelschule'!#REF!</f>
        <v>#REF!</v>
      </c>
      <c r="C109" s="87" t="e">
        <f>'Schulleitungen Regelschule'!#REF!</f>
        <v>#REF!</v>
      </c>
      <c r="D109" s="87" t="e">
        <f>'Schulleitungen Regelschule'!#REF!</f>
        <v>#REF!</v>
      </c>
      <c r="E109" s="87" t="e">
        <f>'Schulleitungen Regelschule'!#REF!</f>
        <v>#REF!</v>
      </c>
      <c r="F109" s="87" t="str">
        <f>'Schulleitungen Regelschule'!B146</f>
        <v>Herr</v>
      </c>
      <c r="G109" s="87" t="str">
        <f>'Schulleitungen Regelschule'!C146</f>
        <v>Martin</v>
      </c>
      <c r="H109" s="87" t="str">
        <f>'Schulleitungen Regelschule'!D146</f>
        <v>Holenstein</v>
      </c>
      <c r="I109" s="87" t="e">
        <f>'Schulleitungen Regelschule'!#REF!</f>
        <v>#REF!</v>
      </c>
      <c r="J109" s="87" t="e">
        <f>'Schulleitungen Regelschule'!#REF!</f>
        <v>#REF!</v>
      </c>
      <c r="K109" s="87" t="str">
        <f>'Schulleitungen Regelschule'!I146</f>
        <v>martin.holensteinatschuleneckertal.ch</v>
      </c>
      <c r="L109" s="87" t="str">
        <f>'Schulleitungen Regelschule'!J146</f>
        <v>73</v>
      </c>
      <c r="M109" s="87" t="str">
        <f>'Schulleitungen Regelschule'!K146</f>
        <v>Schulleitung OS</v>
      </c>
      <c r="N109" s="87"/>
      <c r="O109" s="87" t="e">
        <f>'Schulleitungen Regelschule'!#REF!</f>
        <v>#REF!</v>
      </c>
      <c r="P109" s="87" t="e">
        <f>'Schulleitungen Regelschule'!#REF!</f>
        <v>#REF!</v>
      </c>
      <c r="Q109" s="87" t="str">
        <f>'Schulleitungen Regelschule'!L146</f>
        <v>Toggenburg</v>
      </c>
      <c r="R109" s="87"/>
      <c r="S109" s="85" t="e">
        <f>'Schulleitungen Regelschule'!#REF!</f>
        <v>#REF!</v>
      </c>
      <c r="T109" s="85" t="e">
        <f t="shared" si="5"/>
        <v>#REF!</v>
      </c>
      <c r="U109" s="85"/>
    </row>
    <row r="110" spans="1:21" ht="16.5" customHeight="1">
      <c r="A110" s="87" t="str">
        <f>'Schulleitungen Regelschule'!A147</f>
        <v>Neckertal (GS)</v>
      </c>
      <c r="B110" s="87" t="e">
        <f>'Schulleitungen Regelschule'!#REF!</f>
        <v>#REF!</v>
      </c>
      <c r="C110" s="87" t="e">
        <f>'Schulleitungen Regelschule'!#REF!</f>
        <v>#REF!</v>
      </c>
      <c r="D110" s="87" t="e">
        <f>'Schulleitungen Regelschule'!#REF!</f>
        <v>#REF!</v>
      </c>
      <c r="E110" s="87" t="e">
        <f>'Schulleitungen Regelschule'!#REF!</f>
        <v>#REF!</v>
      </c>
      <c r="F110" s="87" t="str">
        <f>'Schulleitungen Regelschule'!B147</f>
        <v>Frau</v>
      </c>
      <c r="G110" s="87" t="str">
        <f>'Schulleitungen Regelschule'!C147</f>
        <v>Romana</v>
      </c>
      <c r="H110" s="87" t="str">
        <f>'Schulleitungen Regelschule'!D147</f>
        <v>Gustin</v>
      </c>
      <c r="I110" s="87" t="e">
        <f>'Schulleitungen Regelschule'!#REF!</f>
        <v>#REF!</v>
      </c>
      <c r="J110" s="87" t="e">
        <f>'Schulleitungen Regelschule'!#REF!</f>
        <v>#REF!</v>
      </c>
      <c r="K110" s="87" t="str">
        <f>'Schulleitungen Regelschule'!I147</f>
        <v>romana.gustinatschuleneckertal.ch</v>
      </c>
      <c r="L110" s="87" t="str">
        <f>'Schulleitungen Regelschule'!J147</f>
        <v>73</v>
      </c>
      <c r="M110" s="87" t="str">
        <f>'Schulleitungen Regelschule'!K147</f>
        <v>Schulleitung OS</v>
      </c>
      <c r="N110" s="87"/>
      <c r="O110" s="87" t="e">
        <f>'Schulleitungen Regelschule'!#REF!</f>
        <v>#REF!</v>
      </c>
      <c r="P110" s="87" t="e">
        <f>'Schulleitungen Regelschule'!#REF!</f>
        <v>#REF!</v>
      </c>
      <c r="Q110" s="87" t="str">
        <f>'Schulleitungen Regelschule'!L147</f>
        <v>Toggenburg</v>
      </c>
      <c r="R110" s="87"/>
      <c r="S110" s="85" t="e">
        <f>'Schulleitungen Regelschule'!#REF!</f>
        <v>#REF!</v>
      </c>
      <c r="T110" s="85" t="e">
        <f t="shared" si="5"/>
        <v>#REF!</v>
      </c>
      <c r="U110" s="85"/>
    </row>
    <row r="111" spans="1:21" ht="16.5" customHeight="1">
      <c r="A111" s="85" t="str">
        <f>'Schulleitungen Regelschule'!A149</f>
        <v>Nesslau</v>
      </c>
      <c r="B111" s="85" t="e">
        <f>'Schulleitungen Regelschule'!#REF!</f>
        <v>#REF!</v>
      </c>
      <c r="C111" s="85" t="e">
        <f>'Schulleitungen Regelschule'!#REF!</f>
        <v>#REF!</v>
      </c>
      <c r="D111" s="85" t="e">
        <f>'Schulleitungen Regelschule'!#REF!</f>
        <v>#REF!</v>
      </c>
      <c r="E111" s="85" t="e">
        <f>'Schulleitungen Regelschule'!#REF!</f>
        <v>#REF!</v>
      </c>
      <c r="F111" s="85" t="str">
        <f>'Schulleitungen Regelschule'!B149</f>
        <v>Frau</v>
      </c>
      <c r="G111" s="85" t="str">
        <f>'Schulleitungen Regelschule'!C149</f>
        <v>Susanne</v>
      </c>
      <c r="H111" s="85" t="str">
        <f>'Schulleitungen Regelschule'!D149</f>
        <v>Bösch</v>
      </c>
      <c r="I111" s="85" t="e">
        <f>'Schulleitungen Regelschule'!#REF!</f>
        <v>#REF!</v>
      </c>
      <c r="J111" s="85" t="e">
        <f>'Schulleitungen Regelschule'!#REF!</f>
        <v>#REF!</v>
      </c>
      <c r="K111" s="85" t="str">
        <f>'Schulleitungen Regelschule'!I149</f>
        <v>primaratnesslau.ch</v>
      </c>
      <c r="L111" s="85" t="str">
        <f>'Schulleitungen Regelschule'!J149</f>
        <v>72</v>
      </c>
      <c r="M111" s="85" t="str">
        <f>'Schulleitungen Regelschule'!K149</f>
        <v>Schulleitung KG/PS</v>
      </c>
      <c r="N111" s="85" t="e">
        <f>'Schulleitungen Regelschule'!#REF!</f>
        <v>#REF!</v>
      </c>
      <c r="O111" s="85" t="e">
        <f>'Schulleitungen Regelschule'!#REF!</f>
        <v>#REF!</v>
      </c>
      <c r="P111" s="85" t="e">
        <f>'Schulleitungen Regelschule'!#REF!</f>
        <v>#REF!</v>
      </c>
      <c r="Q111" s="85" t="str">
        <f>'Schulleitungen Regelschule'!L149</f>
        <v>Toggenburg</v>
      </c>
      <c r="R111" s="85" t="e">
        <f>'Schulleitungen Regelschule'!#REF!</f>
        <v>#REF!</v>
      </c>
      <c r="S111" s="85">
        <v>33</v>
      </c>
      <c r="T111" s="85">
        <f t="shared" si="5"/>
        <v>35</v>
      </c>
      <c r="U111" s="85"/>
    </row>
    <row r="112" spans="1:21" ht="16.5" customHeight="1">
      <c r="A112" s="85" t="str">
        <f>'Schulleitungen Regelschule'!A150</f>
        <v>Nesslau</v>
      </c>
      <c r="B112" s="85" t="e">
        <f>'Schulleitungen Regelschule'!#REF!</f>
        <v>#REF!</v>
      </c>
      <c r="C112" s="85" t="e">
        <f>'Schulleitungen Regelschule'!#REF!</f>
        <v>#REF!</v>
      </c>
      <c r="D112" s="85" t="e">
        <f>'Schulleitungen Regelschule'!#REF!</f>
        <v>#REF!</v>
      </c>
      <c r="E112" s="85" t="e">
        <f>'Schulleitungen Regelschule'!#REF!</f>
        <v>#REF!</v>
      </c>
      <c r="F112" s="85" t="str">
        <f>'Schulleitungen Regelschule'!B150</f>
        <v>Frau</v>
      </c>
      <c r="G112" s="85" t="str">
        <f>'Schulleitungen Regelschule'!C150</f>
        <v>Susanne</v>
      </c>
      <c r="H112" s="85" t="str">
        <f>'Schulleitungen Regelschule'!D150</f>
        <v>Bösch</v>
      </c>
      <c r="I112" s="85" t="e">
        <f>'Schulleitungen Regelschule'!#REF!</f>
        <v>#REF!</v>
      </c>
      <c r="J112" s="85" t="e">
        <f>'Schulleitungen Regelschule'!#REF!</f>
        <v>#REF!</v>
      </c>
      <c r="K112" s="85" t="str">
        <f>'Schulleitungen Regelschule'!I150</f>
        <v>primaratnesslau.ch</v>
      </c>
      <c r="L112" s="85" t="str">
        <f>'Schulleitungen Regelschule'!J150</f>
        <v>72</v>
      </c>
      <c r="M112" s="85" t="str">
        <f>'Schulleitungen Regelschule'!K150</f>
        <v>Schulleitung KG/PS</v>
      </c>
      <c r="N112" s="85" t="e">
        <f>'Schulleitungen Regelschule'!#REF!</f>
        <v>#REF!</v>
      </c>
      <c r="O112" s="85" t="e">
        <f>'Schulleitungen Regelschule'!#REF!</f>
        <v>#REF!</v>
      </c>
      <c r="P112" s="85" t="e">
        <f>'Schulleitungen Regelschule'!#REF!</f>
        <v>#REF!</v>
      </c>
      <c r="Q112" s="85" t="str">
        <f>'Schulleitungen Regelschule'!L150</f>
        <v>Toggenburg</v>
      </c>
      <c r="R112" s="85" t="e">
        <f>'Schulleitungen Regelschule'!#REF!</f>
        <v>#REF!</v>
      </c>
      <c r="S112" s="85" t="e">
        <f>'Schulleitungen Regelschule'!#REF!</f>
        <v>#REF!</v>
      </c>
      <c r="T112" s="85" t="e">
        <f t="shared" si="5"/>
        <v>#REF!</v>
      </c>
      <c r="U112" s="85"/>
    </row>
    <row r="113" spans="1:21" ht="16.5" customHeight="1">
      <c r="A113" s="85" t="str">
        <f>'Schulleitungen Regelschule'!A151</f>
        <v>Nesslau</v>
      </c>
      <c r="B113" s="85" t="e">
        <f>'Schulleitungen Regelschule'!#REF!</f>
        <v>#REF!</v>
      </c>
      <c r="C113" s="85" t="e">
        <f>'Schulleitungen Regelschule'!#REF!</f>
        <v>#REF!</v>
      </c>
      <c r="D113" s="85" t="e">
        <f>'Schulleitungen Regelschule'!#REF!</f>
        <v>#REF!</v>
      </c>
      <c r="E113" s="85" t="e">
        <f>'Schulleitungen Regelschule'!#REF!</f>
        <v>#REF!</v>
      </c>
      <c r="F113" s="85" t="str">
        <f>'Schulleitungen Regelschule'!B151</f>
        <v>Frau</v>
      </c>
      <c r="G113" s="85" t="str">
        <f>'Schulleitungen Regelschule'!C151</f>
        <v>Susanne</v>
      </c>
      <c r="H113" s="85" t="str">
        <f>'Schulleitungen Regelschule'!D151</f>
        <v>Bösch</v>
      </c>
      <c r="I113" s="85" t="e">
        <f>'Schulleitungen Regelschule'!#REF!</f>
        <v>#REF!</v>
      </c>
      <c r="J113" s="85" t="e">
        <f>'Schulleitungen Regelschule'!#REF!</f>
        <v>#REF!</v>
      </c>
      <c r="K113" s="85" t="str">
        <f>'Schulleitungen Regelschule'!I151</f>
        <v>primaratnesslau.ch</v>
      </c>
      <c r="L113" s="85" t="str">
        <f>'Schulleitungen Regelschule'!J151</f>
        <v>72</v>
      </c>
      <c r="M113" s="85" t="str">
        <f>'Schulleitungen Regelschule'!K151</f>
        <v>Schulleitung KG/PS</v>
      </c>
      <c r="N113" s="85" t="e">
        <f>'Schulleitungen Regelschule'!#REF!</f>
        <v>#REF!</v>
      </c>
      <c r="O113" s="85" t="e">
        <f>'Schulleitungen Regelschule'!#REF!</f>
        <v>#REF!</v>
      </c>
      <c r="P113" s="85" t="e">
        <f>'Schulleitungen Regelschule'!#REF!</f>
        <v>#REF!</v>
      </c>
      <c r="Q113" s="85" t="str">
        <f>'Schulleitungen Regelschule'!L151</f>
        <v>Toggenburg</v>
      </c>
      <c r="R113" s="85" t="e">
        <f>'Schulleitungen Regelschule'!#REF!</f>
        <v>#REF!</v>
      </c>
      <c r="S113" s="85" t="e">
        <f>'Schulleitungen Regelschule'!#REF!</f>
        <v>#REF!</v>
      </c>
      <c r="T113" s="85" t="e">
        <f t="shared" si="5"/>
        <v>#REF!</v>
      </c>
      <c r="U113" s="85"/>
    </row>
    <row r="114" spans="1:21" ht="16.5" customHeight="1">
      <c r="A114" s="85" t="str">
        <f>'Schulleitungen Regelschule'!A152</f>
        <v>Nesslau</v>
      </c>
      <c r="B114" s="85" t="e">
        <f>'Schulleitungen Regelschule'!#REF!</f>
        <v>#REF!</v>
      </c>
      <c r="C114" s="85" t="e">
        <f>'Schulleitungen Regelschule'!#REF!</f>
        <v>#REF!</v>
      </c>
      <c r="D114" s="85" t="e">
        <f>'Schulleitungen Regelschule'!#REF!</f>
        <v>#REF!</v>
      </c>
      <c r="E114" s="85" t="e">
        <f>'Schulleitungen Regelschule'!#REF!</f>
        <v>#REF!</v>
      </c>
      <c r="F114" s="85" t="str">
        <f>'Schulleitungen Regelschule'!B152</f>
        <v>Herr</v>
      </c>
      <c r="G114" s="85" t="str">
        <f>'Schulleitungen Regelschule'!C152</f>
        <v>Ivo</v>
      </c>
      <c r="H114" s="85" t="str">
        <f>'Schulleitungen Regelschule'!D152</f>
        <v>Stäger</v>
      </c>
      <c r="I114" s="85" t="e">
        <f>'Schulleitungen Regelschule'!#REF!</f>
        <v>#REF!</v>
      </c>
      <c r="J114" s="85" t="e">
        <f>'Schulleitungen Regelschule'!#REF!</f>
        <v>#REF!</v>
      </c>
      <c r="K114" s="85" t="str">
        <f>'Schulleitungen Regelschule'!I152</f>
        <v>ivo.staegeratschule-nesslau.ch</v>
      </c>
      <c r="L114" s="85" t="str">
        <f>'Schulleitungen Regelschule'!J152</f>
        <v>73</v>
      </c>
      <c r="M114" s="85" t="str">
        <f>'Schulleitungen Regelschule'!K152</f>
        <v>Schulleitung OS</v>
      </c>
      <c r="N114" s="85" t="e">
        <f>'Schulleitungen Regelschule'!#REF!</f>
        <v>#REF!</v>
      </c>
      <c r="O114" s="85" t="e">
        <f>'Schulleitungen Regelschule'!#REF!</f>
        <v>#REF!</v>
      </c>
      <c r="P114" s="85" t="e">
        <f>'Schulleitungen Regelschule'!#REF!</f>
        <v>#REF!</v>
      </c>
      <c r="Q114" s="85" t="str">
        <f>'Schulleitungen Regelschule'!L152</f>
        <v>Toggenburg</v>
      </c>
      <c r="R114" s="85" t="e">
        <f>'Schulleitungen Regelschule'!#REF!</f>
        <v>#REF!</v>
      </c>
      <c r="S114" s="85">
        <v>181</v>
      </c>
      <c r="T114" s="85">
        <f t="shared" si="5"/>
        <v>185</v>
      </c>
      <c r="U114" s="85"/>
    </row>
    <row r="115" spans="1:21" ht="16.5" customHeight="1">
      <c r="A115" s="85" t="str">
        <f>Schulverwaltung!A47</f>
        <v>Niederbüren (PS)</v>
      </c>
      <c r="B115" s="85" t="str">
        <f>Schulverwaltung!E47</f>
        <v xml:space="preserve">Primarschulgemeinde Niederbüren </v>
      </c>
      <c r="C115" s="85" t="str">
        <f>Schulverwaltung!F47</f>
        <v>Gossauerstrasse 25</v>
      </c>
      <c r="D115" s="85" t="str">
        <f>Schulverwaltung!H47</f>
        <v>9246</v>
      </c>
      <c r="E115" s="85" t="str">
        <f>Schulverwaltung!I47</f>
        <v>Niederbüren</v>
      </c>
      <c r="F115" s="85" t="str">
        <f>Schulverwaltung!B47</f>
        <v>Frau</v>
      </c>
      <c r="G115" s="85" t="str">
        <f>Schulverwaltung!C47</f>
        <v>Maryvonne</v>
      </c>
      <c r="H115" s="85" t="str">
        <f>Schulverwaltung!D47</f>
        <v>Müller</v>
      </c>
      <c r="I115" s="85" t="str">
        <f>Schulverwaltung!J47</f>
        <v>1</v>
      </c>
      <c r="J115" s="85" t="str">
        <f>Schulverwaltung!K47</f>
        <v>1</v>
      </c>
      <c r="K115" s="85" t="str">
        <f>Schulverwaltung!L47</f>
        <v>sekretariat@psnb.ch</v>
      </c>
      <c r="L115" s="85" t="str">
        <f>Schulverwaltung!M47</f>
        <v>60</v>
      </c>
      <c r="M115" s="85" t="str">
        <f>Schulverwaltung!N47</f>
        <v>Schulsekretärin PS</v>
      </c>
      <c r="N115" s="85">
        <f>Schulverwaltung!O47</f>
        <v>0</v>
      </c>
      <c r="O115" s="85" t="str">
        <f>Schulverwaltung!P47</f>
        <v>88.1</v>
      </c>
      <c r="P115" s="85" t="str">
        <f>Schulverwaltung!Q47</f>
        <v>8</v>
      </c>
      <c r="Q115" s="85" t="str">
        <f>Schulverwaltung!R47</f>
        <v>Wil</v>
      </c>
      <c r="R115" s="85" t="e">
        <f>'Schulleitungen Regelschule'!#REF!</f>
        <v>#REF!</v>
      </c>
      <c r="S115" s="85">
        <v>150</v>
      </c>
      <c r="T115" s="85">
        <f t="shared" si="5"/>
        <v>150</v>
      </c>
      <c r="U115" s="85"/>
    </row>
    <row r="116" spans="1:21" ht="16.5" customHeight="1">
      <c r="A116" s="85" t="str">
        <f>'Schulleitungen Regelschule'!A155</f>
        <v>Niederhelfenschwil</v>
      </c>
      <c r="B116" s="85" t="e">
        <f>'Schulleitungen Regelschule'!#REF!</f>
        <v>#REF!</v>
      </c>
      <c r="C116" s="85" t="e">
        <f>'Schulleitungen Regelschule'!#REF!</f>
        <v>#REF!</v>
      </c>
      <c r="D116" s="85" t="e">
        <f>'Schulleitungen Regelschule'!#REF!</f>
        <v>#REF!</v>
      </c>
      <c r="E116" s="85" t="e">
        <f>'Schulleitungen Regelschule'!#REF!</f>
        <v>#REF!</v>
      </c>
      <c r="F116" s="85" t="str">
        <f>'Schulleitungen Regelschule'!B155</f>
        <v>Frau</v>
      </c>
      <c r="G116" s="85" t="str">
        <f>'Schulleitungen Regelschule'!C155</f>
        <v>Barbara</v>
      </c>
      <c r="H116" s="85" t="str">
        <f>'Schulleitungen Regelschule'!D155</f>
        <v>Rüthemann</v>
      </c>
      <c r="I116" s="85" t="e">
        <f>'Schulleitungen Regelschule'!#REF!</f>
        <v>#REF!</v>
      </c>
      <c r="J116" s="85" t="e">
        <f>'Schulleitungen Regelschule'!#REF!</f>
        <v>#REF!</v>
      </c>
      <c r="K116" s="85" t="str">
        <f>'Schulleitungen Regelschule'!I155</f>
        <v>barbara.ruethemannatpsnlz.ch</v>
      </c>
      <c r="L116" s="85" t="str">
        <f>'Schulleitungen Regelschule'!J155</f>
        <v>72</v>
      </c>
      <c r="M116" s="85" t="str">
        <f>'Schulleitungen Regelschule'!K155</f>
        <v>Schulleitung KG/PS</v>
      </c>
      <c r="N116" s="85" t="e">
        <f>'Schulleitungen Regelschule'!#REF!</f>
        <v>#REF!</v>
      </c>
      <c r="O116" s="85" t="e">
        <f>'Schulleitungen Regelschule'!#REF!</f>
        <v>#REF!</v>
      </c>
      <c r="P116" s="85" t="e">
        <f>'Schulleitungen Regelschule'!#REF!</f>
        <v>#REF!</v>
      </c>
      <c r="Q116" s="85" t="str">
        <f>'Schulleitungen Regelschule'!L155</f>
        <v>Wil</v>
      </c>
      <c r="R116" s="85" t="e">
        <f>'Schulleitungen Regelschule'!#REF!</f>
        <v>#REF!</v>
      </c>
      <c r="S116" s="85">
        <v>340</v>
      </c>
      <c r="T116" s="85">
        <f t="shared" si="5"/>
        <v>340</v>
      </c>
      <c r="U116" s="85"/>
    </row>
    <row r="117" spans="1:21" ht="16.5" customHeight="1">
      <c r="A117" s="85" t="str">
        <f>'Schulleitungen Regelschule'!A156</f>
        <v>Niederhelfenschwil-Zuzwil (OS)</v>
      </c>
      <c r="B117" s="85" t="e">
        <f>'Schulleitungen Regelschule'!#REF!</f>
        <v>#REF!</v>
      </c>
      <c r="C117" s="85" t="e">
        <f>'Schulleitungen Regelschule'!#REF!</f>
        <v>#REF!</v>
      </c>
      <c r="D117" s="85" t="e">
        <f>'Schulleitungen Regelschule'!#REF!</f>
        <v>#REF!</v>
      </c>
      <c r="E117" s="85" t="e">
        <f>'Schulleitungen Regelschule'!#REF!</f>
        <v>#REF!</v>
      </c>
      <c r="F117" s="85" t="str">
        <f>'Schulleitungen Regelschule'!B156</f>
        <v>Herr</v>
      </c>
      <c r="G117" s="85" t="str">
        <f>'Schulleitungen Regelschule'!C156</f>
        <v>Alfred</v>
      </c>
      <c r="H117" s="85" t="str">
        <f>'Schulleitungen Regelschule'!D156</f>
        <v>Noser</v>
      </c>
      <c r="I117" s="85" t="e">
        <f>'Schulleitungen Regelschule'!#REF!</f>
        <v>#REF!</v>
      </c>
      <c r="J117" s="85" t="e">
        <f>'Schulleitungen Regelschule'!#REF!</f>
        <v>#REF!</v>
      </c>
      <c r="K117" s="85" t="str">
        <f>'Schulleitungen Regelschule'!I156</f>
        <v>schulleitungatsproochbrugg.ch</v>
      </c>
      <c r="L117" s="85" t="str">
        <f>'Schulleitungen Regelschule'!J156</f>
        <v>73</v>
      </c>
      <c r="M117" s="85" t="str">
        <f>'Schulleitungen Regelschule'!K156</f>
        <v>Schulleitung OS</v>
      </c>
      <c r="N117" s="85" t="e">
        <f>'Schulleitungen Regelschule'!#REF!</f>
        <v>#REF!</v>
      </c>
      <c r="O117" s="85" t="e">
        <f>'Schulleitungen Regelschule'!#REF!</f>
        <v>#REF!</v>
      </c>
      <c r="P117" s="85" t="e">
        <f>'Schulleitungen Regelschule'!#REF!</f>
        <v>#REF!</v>
      </c>
      <c r="Q117" s="85" t="str">
        <f>'Schulleitungen Regelschule'!L156</f>
        <v>Wil</v>
      </c>
      <c r="R117" s="85" t="e">
        <f>'Schulleitungen Regelschule'!#REF!</f>
        <v>#REF!</v>
      </c>
      <c r="S117" s="85">
        <v>80</v>
      </c>
      <c r="T117" s="85">
        <f t="shared" si="5"/>
        <v>80</v>
      </c>
      <c r="U117" s="85"/>
    </row>
    <row r="118" spans="1:21" ht="16.5" customHeight="1">
      <c r="A118" s="85" t="str">
        <f>'Schulleitungen Regelschule'!A157</f>
        <v>Niederwil (PS)</v>
      </c>
      <c r="B118" s="85" t="str">
        <f>'Schulleitungen Regelschule'!E157</f>
        <v xml:space="preserve">Schulhaus Niederwil </v>
      </c>
      <c r="C118" s="85" t="str">
        <f>'Schulleitungen Regelschule'!F157</f>
        <v>Im Dorf 10</v>
      </c>
      <c r="D118" s="85" t="str">
        <f>'Schulleitungen Regelschule'!G157</f>
        <v>9203</v>
      </c>
      <c r="E118" s="85" t="str">
        <f>'Schulleitungen Regelschule'!H157</f>
        <v>Niederwil</v>
      </c>
      <c r="F118" s="85" t="str">
        <f>'Schulleitungen Regelschule'!B157</f>
        <v>Frau</v>
      </c>
      <c r="G118" s="85" t="str">
        <f>'Schulleitungen Regelschule'!C157</f>
        <v>Susanne</v>
      </c>
      <c r="H118" s="85" t="str">
        <f>'Schulleitungen Regelschule'!D157</f>
        <v>Rietmann</v>
      </c>
      <c r="I118" s="85" t="e">
        <f>'Schulleitungen Regelschule'!#REF!</f>
        <v>#REF!</v>
      </c>
      <c r="J118" s="85" t="e">
        <f>'Schulleitungen Regelschule'!#REF!</f>
        <v>#REF!</v>
      </c>
      <c r="K118" s="85" t="str">
        <f>'Schulleitungen Regelschule'!I157</f>
        <v>susanne.rietmannatschuleniederwil.ch</v>
      </c>
      <c r="L118" s="85" t="str">
        <f>'Schulleitungen Regelschule'!J157</f>
        <v>72</v>
      </c>
      <c r="M118" s="85" t="str">
        <f>'Schulleitungen Regelschule'!K157</f>
        <v>Schulleitung KG/PS</v>
      </c>
      <c r="N118" s="85" t="e">
        <f>'Schulleitungen Regelschule'!#REF!</f>
        <v>#REF!</v>
      </c>
      <c r="O118" s="85" t="e">
        <f>'Schulleitungen Regelschule'!#REF!</f>
        <v>#REF!</v>
      </c>
      <c r="P118" s="85" t="e">
        <f>'Schulleitungen Regelschule'!#REF!</f>
        <v>#REF!</v>
      </c>
      <c r="Q118" s="85" t="str">
        <f>'Schulleitungen Regelschule'!L157</f>
        <v>Wil</v>
      </c>
      <c r="R118" s="85" t="e">
        <f>'Schulleitungen Regelschule'!#REF!</f>
        <v>#REF!</v>
      </c>
      <c r="S118" s="85" t="e">
        <f>'Schulleitungen Regelschule'!#REF!</f>
        <v>#REF!</v>
      </c>
      <c r="T118" s="85" t="e">
        <f t="shared" si="5"/>
        <v>#REF!</v>
      </c>
      <c r="U118" s="85"/>
    </row>
    <row r="119" spans="1:21" ht="16.5" customHeight="1">
      <c r="A119" s="85" t="str">
        <f>'Schulleitungen Regelschule'!A158</f>
        <v>Oberbüren (PS)</v>
      </c>
      <c r="B119" s="85" t="str">
        <f>'Schulleitungen Regelschule'!E158</f>
        <v>Primarschulgemeinde Oberbüren-Sonnental</v>
      </c>
      <c r="C119" s="85" t="str">
        <f>'Schulleitungen Regelschule'!F158</f>
        <v>Billwilerstrasse 12</v>
      </c>
      <c r="D119" s="85" t="str">
        <f>'Schulleitungen Regelschule'!G158</f>
        <v>9245</v>
      </c>
      <c r="E119" s="85" t="str">
        <f>'Schulleitungen Regelschule'!H158</f>
        <v>Oberbüren</v>
      </c>
      <c r="F119" s="85" t="str">
        <f>'Schulleitungen Regelschule'!B158</f>
        <v>Herr</v>
      </c>
      <c r="G119" s="85" t="str">
        <f>'Schulleitungen Regelschule'!C158</f>
        <v>Hansjörg</v>
      </c>
      <c r="H119" s="85" t="str">
        <f>'Schulleitungen Regelschule'!D158</f>
        <v>Bauer</v>
      </c>
      <c r="I119" s="85" t="e">
        <f>'Schulleitungen Regelschule'!#REF!</f>
        <v>#REF!</v>
      </c>
      <c r="J119" s="85" t="e">
        <f>'Schulleitungen Regelschule'!#REF!</f>
        <v>#REF!</v>
      </c>
      <c r="K119" s="85" t="str">
        <f>'Schulleitungen Regelschule'!I158</f>
        <v>schulleitungatschuleoberbueren.ch</v>
      </c>
      <c r="L119" s="85" t="str">
        <f>'Schulleitungen Regelschule'!J158</f>
        <v>72</v>
      </c>
      <c r="M119" s="85" t="str">
        <f>'Schulleitungen Regelschule'!K158</f>
        <v>Schulleitung KG/PS</v>
      </c>
      <c r="N119" s="85" t="e">
        <f>'Schulleitungen Regelschule'!#REF!</f>
        <v>#REF!</v>
      </c>
      <c r="O119" s="85" t="e">
        <f>'Schulleitungen Regelschule'!#REF!</f>
        <v>#REF!</v>
      </c>
      <c r="P119" s="85" t="e">
        <f>'Schulleitungen Regelschule'!#REF!</f>
        <v>#REF!</v>
      </c>
      <c r="Q119" s="85" t="str">
        <f>'Schulleitungen Regelschule'!L158</f>
        <v>Wil</v>
      </c>
      <c r="R119" s="85" t="e">
        <f>'Schulleitungen Regelschule'!#REF!</f>
        <v>#REF!</v>
      </c>
      <c r="S119" s="85">
        <v>249</v>
      </c>
      <c r="T119" s="85">
        <f t="shared" si="5"/>
        <v>250</v>
      </c>
      <c r="U119" s="85"/>
    </row>
    <row r="120" spans="1:21" ht="16.5" customHeight="1">
      <c r="A120" s="85" t="str">
        <f>Schulverwaltung!A52</f>
        <v>Oberbüren-N'wil-N'büren (OS)</v>
      </c>
      <c r="B120" s="85" t="str">
        <f>Schulverwaltung!E52</f>
        <v xml:space="preserve">Oberstufenzentrum Thurzelg </v>
      </c>
      <c r="C120" s="85" t="str">
        <f>Schulverwaltung!F52</f>
        <v>Chäsiwis</v>
      </c>
      <c r="D120" s="85" t="str">
        <f>Schulverwaltung!H52</f>
        <v>9245</v>
      </c>
      <c r="E120" s="85" t="str">
        <f>Schulverwaltung!I52</f>
        <v>Oberbüren</v>
      </c>
      <c r="F120" s="85" t="str">
        <f>Schulverwaltung!B52</f>
        <v>Frau</v>
      </c>
      <c r="G120" s="85" t="str">
        <f>Schulverwaltung!C52</f>
        <v>Katrin</v>
      </c>
      <c r="H120" s="85" t="str">
        <f>Schulverwaltung!D52</f>
        <v>Jaeger</v>
      </c>
      <c r="I120" s="85" t="e">
        <f>'Schulleitungen Regelschule'!#REF!</f>
        <v>#REF!</v>
      </c>
      <c r="J120" s="85" t="e">
        <f>'Schulleitungen Regelschule'!#REF!</f>
        <v>#REF!</v>
      </c>
      <c r="K120" s="85" t="str">
        <f>'Schulleitungen Regelschule'!I159</f>
        <v>schulleitungatthurzelg.ch</v>
      </c>
      <c r="L120" s="85" t="str">
        <f>'Schulleitungen Regelschule'!J159</f>
        <v>73</v>
      </c>
      <c r="M120" s="85" t="str">
        <f>'Schulleitungen Regelschule'!K159</f>
        <v>Schulleitung OS</v>
      </c>
      <c r="N120" s="85" t="e">
        <f>'Schulleitungen Regelschule'!#REF!</f>
        <v>#REF!</v>
      </c>
      <c r="O120" s="85" t="e">
        <f>'Schulleitungen Regelschule'!#REF!</f>
        <v>#REF!</v>
      </c>
      <c r="P120" s="85" t="e">
        <f>'Schulleitungen Regelschule'!#REF!</f>
        <v>#REF!</v>
      </c>
      <c r="Q120" s="85" t="str">
        <f>'Schulleitungen Regelschule'!L159</f>
        <v>Wil</v>
      </c>
      <c r="R120" s="85" t="e">
        <f>'Schulleitungen Regelschule'!#REF!</f>
        <v>#REF!</v>
      </c>
      <c r="S120" s="85">
        <v>200</v>
      </c>
      <c r="T120" s="85">
        <f t="shared" si="5"/>
        <v>200</v>
      </c>
      <c r="U120" s="85"/>
    </row>
    <row r="121" spans="1:21" ht="16.5" customHeight="1">
      <c r="A121" s="85" t="str">
        <f>'Schulleitungen Regelschule'!A160</f>
        <v>Oberriet-Rüthi (OS)</v>
      </c>
      <c r="B121" s="85" t="str">
        <f>'Schulleitungen Regelschule'!E160</f>
        <v xml:space="preserve">Oberstufenzentrum Montlingen </v>
      </c>
      <c r="C121" s="85" t="str">
        <f>'Schulleitungen Regelschule'!F160</f>
        <v>Bergliweg 6</v>
      </c>
      <c r="D121" s="85" t="str">
        <f>'Schulleitungen Regelschule'!G160</f>
        <v>9462</v>
      </c>
      <c r="E121" s="85" t="str">
        <f>'Schulleitungen Regelschule'!H160</f>
        <v>Montlingen</v>
      </c>
      <c r="F121" s="85" t="str">
        <f>'Schulleitungen Regelschule'!B160</f>
        <v>Herr</v>
      </c>
      <c r="G121" s="85" t="str">
        <f>'Schulleitungen Regelschule'!C160</f>
        <v>Martin</v>
      </c>
      <c r="H121" s="85" t="str">
        <f>'Schulleitungen Regelschule'!D160</f>
        <v>Sutter</v>
      </c>
      <c r="I121" s="85" t="e">
        <f>'Schulleitungen Regelschule'!#REF!</f>
        <v>#REF!</v>
      </c>
      <c r="J121" s="85" t="e">
        <f>'Schulleitungen Regelschule'!#REF!</f>
        <v>#REF!</v>
      </c>
      <c r="K121" s="85" t="str">
        <f>'Schulleitungen Regelschule'!I160</f>
        <v>martin.sutteratorschulen.ch</v>
      </c>
      <c r="L121" s="85" t="str">
        <f>'Schulleitungen Regelschule'!J160</f>
        <v>73</v>
      </c>
      <c r="M121" s="85" t="str">
        <f>'Schulleitungen Regelschule'!K160</f>
        <v>Schulleitung OS</v>
      </c>
      <c r="N121" s="85" t="e">
        <f>'Schulleitungen Regelschule'!#REF!</f>
        <v>#REF!</v>
      </c>
      <c r="O121" s="85" t="e">
        <f>'Schulleitungen Regelschule'!#REF!</f>
        <v>#REF!</v>
      </c>
      <c r="P121" s="85" t="e">
        <f>'Schulleitungen Regelschule'!#REF!</f>
        <v>#REF!</v>
      </c>
      <c r="Q121" s="85" t="str">
        <f>'Schulleitungen Regelschule'!L160</f>
        <v>Rheintal</v>
      </c>
      <c r="R121" s="85" t="e">
        <f>'Schulleitungen Regelschule'!#REF!</f>
        <v>#REF!</v>
      </c>
      <c r="S121" s="85">
        <v>144</v>
      </c>
      <c r="T121" s="85">
        <f t="shared" si="5"/>
        <v>145</v>
      </c>
      <c r="U121" s="85"/>
    </row>
    <row r="122" spans="1:21" ht="16.5" customHeight="1">
      <c r="A122" s="85" t="str">
        <f>'Schulleitungen Regelschule'!A161</f>
        <v>Oberriet-Rüthi (OS)</v>
      </c>
      <c r="B122" s="85" t="str">
        <f>'Schulleitungen Regelschule'!E161</f>
        <v xml:space="preserve">Oberstufenzentrum Oberriet </v>
      </c>
      <c r="C122" s="85" t="str">
        <f>'Schulleitungen Regelschule'!F161</f>
        <v>Staatsstrasse 131</v>
      </c>
      <c r="D122" s="85" t="str">
        <f>'Schulleitungen Regelschule'!G161</f>
        <v>9462</v>
      </c>
      <c r="E122" s="85" t="str">
        <f>'Schulleitungen Regelschule'!H161</f>
        <v>Montlingen</v>
      </c>
      <c r="F122" s="85" t="str">
        <f>'Schulleitungen Regelschule'!B161</f>
        <v>Herr</v>
      </c>
      <c r="G122" s="85" t="str">
        <f>'Schulleitungen Regelschule'!C161</f>
        <v xml:space="preserve">Roland </v>
      </c>
      <c r="H122" s="85" t="str">
        <f>'Schulleitungen Regelschule'!D161</f>
        <v>Wohlwend</v>
      </c>
      <c r="I122" s="85" t="e">
        <f>'Schulleitungen Regelschule'!#REF!</f>
        <v>#REF!</v>
      </c>
      <c r="J122" s="85" t="e">
        <f>'Schulleitungen Regelschule'!#REF!</f>
        <v>#REF!</v>
      </c>
      <c r="K122" s="85" t="str">
        <f>'Schulleitungen Regelschule'!I161</f>
        <v>roland.wohlwendatorschulen.ch</v>
      </c>
      <c r="L122" s="85" t="str">
        <f>'Schulleitungen Regelschule'!J161</f>
        <v>73</v>
      </c>
      <c r="M122" s="85" t="str">
        <f>'Schulleitungen Regelschule'!K161</f>
        <v>Schulleitung OS</v>
      </c>
      <c r="N122" s="85" t="e">
        <f>'Schulleitungen Regelschule'!#REF!</f>
        <v>#REF!</v>
      </c>
      <c r="O122" s="85" t="e">
        <f>'Schulleitungen Regelschule'!#REF!</f>
        <v>#REF!</v>
      </c>
      <c r="P122" s="85" t="e">
        <f>'Schulleitungen Regelschule'!#REF!</f>
        <v>#REF!</v>
      </c>
      <c r="Q122" s="85" t="str">
        <f>'Schulleitungen Regelschule'!L161</f>
        <v>Rheintal</v>
      </c>
      <c r="R122" s="85" t="e">
        <f>'Schulleitungen Regelschule'!#REF!</f>
        <v>#REF!</v>
      </c>
      <c r="S122" s="85">
        <v>212</v>
      </c>
      <c r="T122" s="85">
        <f t="shared" si="5"/>
        <v>215</v>
      </c>
      <c r="U122" s="85"/>
    </row>
    <row r="123" spans="1:21" ht="16.5" customHeight="1">
      <c r="A123" s="85" t="str">
        <f>'Schulleitungen Regelschule'!A162</f>
        <v>Oberuzwil</v>
      </c>
      <c r="B123" s="85" t="str">
        <f>'Schulleitungen Regelschule'!E162</f>
        <v xml:space="preserve">Schulhaus Breite </v>
      </c>
      <c r="C123" s="85" t="str">
        <f>'Schulleitungen Regelschule'!F162</f>
        <v>Schulstrasse 7</v>
      </c>
      <c r="D123" s="85" t="str">
        <f>'Schulleitungen Regelschule'!G162</f>
        <v>9242</v>
      </c>
      <c r="E123" s="85" t="str">
        <f>'Schulleitungen Regelschule'!H162</f>
        <v>Oberuzwil</v>
      </c>
      <c r="F123" s="85" t="str">
        <f>'Schulleitungen Regelschule'!B162</f>
        <v>Frau</v>
      </c>
      <c r="G123" s="85" t="str">
        <f>'Schulleitungen Regelschule'!C162</f>
        <v>Ulrike</v>
      </c>
      <c r="H123" s="85" t="str">
        <f>'Schulleitungen Regelschule'!D162</f>
        <v>Schönenberger</v>
      </c>
      <c r="I123" s="85" t="e">
        <f>'Schulleitungen Regelschule'!#REF!</f>
        <v>#REF!</v>
      </c>
      <c r="J123" s="85" t="e">
        <f>'Schulleitungen Regelschule'!#REF!</f>
        <v>#REF!</v>
      </c>
      <c r="K123" s="85" t="str">
        <f>'Schulleitungen Regelschule'!I162</f>
        <v>ulrike.schoenenbergeratoberuzwil.ch</v>
      </c>
      <c r="L123" s="85" t="str">
        <f>'Schulleitungen Regelschule'!J162</f>
        <v>72</v>
      </c>
      <c r="M123" s="85" t="str">
        <f>'Schulleitungen Regelschule'!K162</f>
        <v>Schulleitung KG/PS</v>
      </c>
      <c r="N123" s="85" t="e">
        <f>'Schulleitungen Regelschule'!#REF!</f>
        <v>#REF!</v>
      </c>
      <c r="O123" s="85" t="e">
        <f>'Schulleitungen Regelschule'!#REF!</f>
        <v>#REF!</v>
      </c>
      <c r="P123" s="85" t="e">
        <f>'Schulleitungen Regelschule'!#REF!</f>
        <v>#REF!</v>
      </c>
      <c r="Q123" s="85" t="str">
        <f>'Schulleitungen Regelschule'!L162</f>
        <v>Wil</v>
      </c>
      <c r="R123" s="85" t="e">
        <f>'Schulleitungen Regelschule'!#REF!</f>
        <v>#REF!</v>
      </c>
      <c r="S123" s="85">
        <v>401</v>
      </c>
      <c r="T123" s="85">
        <f t="shared" si="5"/>
        <v>405</v>
      </c>
      <c r="U123" s="85"/>
    </row>
    <row r="124" spans="1:21" ht="16.5" customHeight="1">
      <c r="A124" s="85" t="str">
        <f>'Schulleitungen Regelschule'!A164</f>
        <v>Oberuzwil</v>
      </c>
      <c r="B124" s="87" t="str">
        <f>'Schulleitungen Regelschule'!E164</f>
        <v xml:space="preserve">Primarschulhaus Bichwil </v>
      </c>
      <c r="C124" s="85" t="str">
        <f>'Schulleitungen Regelschule'!F164</f>
        <v>Kreienbergstrasse 7</v>
      </c>
      <c r="D124" s="85" t="str">
        <f>'Schulleitungen Regelschule'!G164</f>
        <v>9248</v>
      </c>
      <c r="E124" s="85" t="str">
        <f>'Schulleitungen Regelschule'!H164</f>
        <v>Bichwil</v>
      </c>
      <c r="F124" s="85"/>
      <c r="G124" s="85"/>
      <c r="H124" s="85"/>
      <c r="I124" s="85" t="e">
        <f>'Schulleitungen Regelschule'!#REF!</f>
        <v>#REF!</v>
      </c>
      <c r="J124" s="85" t="e">
        <f>'Schulleitungen Regelschule'!#REF!</f>
        <v>#REF!</v>
      </c>
      <c r="K124" s="85" t="str">
        <f>'Schulleitungen Regelschule'!I164</f>
        <v>kim.forreratoberuzwil.ch</v>
      </c>
      <c r="L124" s="85" t="str">
        <f>'Schulleitungen Regelschule'!J164</f>
        <v>72</v>
      </c>
      <c r="M124" s="85" t="str">
        <f>'Schulleitungen Regelschule'!K164</f>
        <v>Schulleitung KG/PS</v>
      </c>
      <c r="N124" s="85" t="e">
        <f>'Schulleitungen Regelschule'!#REF!</f>
        <v>#REF!</v>
      </c>
      <c r="O124" s="85" t="e">
        <f>'Schulleitungen Regelschule'!#REF!</f>
        <v>#REF!</v>
      </c>
      <c r="P124" s="85" t="e">
        <f>'Schulleitungen Regelschule'!#REF!</f>
        <v>#REF!</v>
      </c>
      <c r="Q124" s="85" t="str">
        <f>'Schulleitungen Regelschule'!L164</f>
        <v>Wil</v>
      </c>
      <c r="R124" s="85" t="e">
        <f>'Schulleitungen Regelschule'!#REF!</f>
        <v>#REF!</v>
      </c>
      <c r="S124" s="85">
        <v>147</v>
      </c>
      <c r="T124" s="85">
        <f t="shared" si="5"/>
        <v>150</v>
      </c>
      <c r="U124" s="85"/>
    </row>
    <row r="125" spans="1:21" ht="16.5" customHeight="1">
      <c r="A125" s="85" t="str">
        <f>'Schulleitungen Regelschule'!A165</f>
        <v>Oberuzwil</v>
      </c>
      <c r="B125" s="85" t="str">
        <f>'Schulleitungen Regelschule'!E165</f>
        <v xml:space="preserve">Oberstufenzentrum Schützengarten </v>
      </c>
      <c r="C125" s="85" t="str">
        <f>'Schulleitungen Regelschule'!F165</f>
        <v>Schützengartenstrasse</v>
      </c>
      <c r="D125" s="85" t="str">
        <f>'Schulleitungen Regelschule'!G165</f>
        <v>9242</v>
      </c>
      <c r="E125" s="85" t="str">
        <f>'Schulleitungen Regelschule'!H165</f>
        <v>Oberuzwil</v>
      </c>
      <c r="F125" s="85" t="str">
        <f>'Schulleitungen Regelschule'!B165</f>
        <v>Herr</v>
      </c>
      <c r="G125" s="85" t="str">
        <f>'Schulleitungen Regelschule'!C165</f>
        <v>Christof</v>
      </c>
      <c r="H125" s="85" t="str">
        <f>'Schulleitungen Regelschule'!D165</f>
        <v>Seitter</v>
      </c>
      <c r="I125" s="85" t="e">
        <f>'Schulleitungen Regelschule'!#REF!</f>
        <v>#REF!</v>
      </c>
      <c r="J125" s="85" t="e">
        <f>'Schulleitungen Regelschule'!#REF!</f>
        <v>#REF!</v>
      </c>
      <c r="K125" s="85" t="str">
        <f>'Schulleitungen Regelschule'!I165</f>
        <v>christof.seitteratoberuzwil.ch</v>
      </c>
      <c r="L125" s="85" t="str">
        <f>'Schulleitungen Regelschule'!J165</f>
        <v>73</v>
      </c>
      <c r="M125" s="85" t="str">
        <f>'Schulleitungen Regelschule'!K165</f>
        <v>Schulleitung OS</v>
      </c>
      <c r="N125" s="85" t="e">
        <f>'Schulleitungen Regelschule'!#REF!</f>
        <v>#REF!</v>
      </c>
      <c r="O125" s="85" t="e">
        <f>'Schulleitungen Regelschule'!#REF!</f>
        <v>#REF!</v>
      </c>
      <c r="P125" s="85" t="e">
        <f>'Schulleitungen Regelschule'!#REF!</f>
        <v>#REF!</v>
      </c>
      <c r="Q125" s="85" t="str">
        <f>'Schulleitungen Regelschule'!L165</f>
        <v>Wil</v>
      </c>
      <c r="R125" s="85" t="e">
        <f>'Schulleitungen Regelschule'!#REF!</f>
        <v>#REF!</v>
      </c>
      <c r="S125" s="85">
        <v>180</v>
      </c>
      <c r="T125" s="85">
        <f t="shared" si="5"/>
        <v>180</v>
      </c>
      <c r="U125" s="85"/>
    </row>
    <row r="126" spans="1:21" ht="16.5" customHeight="1">
      <c r="A126" s="85" t="str">
        <f>'Schulleitungen Regelschule'!A166</f>
        <v>Pfäfers</v>
      </c>
      <c r="B126" s="85" t="str">
        <f>'Schulleitungen Regelschule'!E166</f>
        <v>Oberstufe Taminatal</v>
      </c>
      <c r="C126" s="85" t="str">
        <f>'Schulleitungen Regelschule'!F166</f>
        <v>Wartstrasse 18</v>
      </c>
      <c r="D126" s="85" t="str">
        <f>'Schulleitungen Regelschule'!G166</f>
        <v>7312</v>
      </c>
      <c r="E126" s="85" t="str">
        <f>'Schulleitungen Regelschule'!H166</f>
        <v>Pfäfers</v>
      </c>
      <c r="F126" s="85" t="str">
        <f>'Schulleitungen Regelschule'!B166</f>
        <v>Herr</v>
      </c>
      <c r="G126" s="85" t="str">
        <f>'Schulleitungen Regelschule'!C166</f>
        <v>Anton</v>
      </c>
      <c r="H126" s="85" t="str">
        <f>'Schulleitungen Regelschule'!D166</f>
        <v>Kohler</v>
      </c>
      <c r="I126" s="85" t="e">
        <f>'Schulleitungen Regelschule'!#REF!</f>
        <v>#REF!</v>
      </c>
      <c r="J126" s="85" t="e">
        <f>'Schulleitungen Regelschule'!#REF!</f>
        <v>#REF!</v>
      </c>
      <c r="K126" s="85" t="str">
        <f>'Schulleitungen Regelschule'!I166</f>
        <v>anton.kohleratschuletaminatal.ch</v>
      </c>
      <c r="L126" s="85" t="str">
        <f>'Schulleitungen Regelschule'!J166</f>
        <v>73</v>
      </c>
      <c r="M126" s="85" t="str">
        <f>'Schulleitungen Regelschule'!K166</f>
        <v>Schulleitung OS</v>
      </c>
      <c r="N126" s="85" t="e">
        <f>'Schulleitungen Regelschule'!#REF!</f>
        <v>#REF!</v>
      </c>
      <c r="O126" s="85" t="e">
        <f>'Schulleitungen Regelschule'!#REF!</f>
        <v>#REF!</v>
      </c>
      <c r="P126" s="85" t="e">
        <f>'Schulleitungen Regelschule'!#REF!</f>
        <v>#REF!</v>
      </c>
      <c r="Q126" s="85" t="str">
        <f>'Schulleitungen Regelschule'!L166</f>
        <v>Sarganserland</v>
      </c>
      <c r="R126" s="85" t="e">
        <f>'Schulleitungen Regelschule'!#REF!</f>
        <v>#REF!</v>
      </c>
      <c r="S126" s="85">
        <v>50</v>
      </c>
      <c r="T126" s="85">
        <f t="shared" si="5"/>
        <v>50</v>
      </c>
      <c r="U126" s="85"/>
    </row>
    <row r="127" spans="1:21" ht="16.5" customHeight="1">
      <c r="A127" s="85" t="str">
        <f>'Schulleitungen Regelschule'!A167</f>
        <v>Pfäfers</v>
      </c>
      <c r="B127" s="85" t="str">
        <f>'Schulleitungen Regelschule'!E167</f>
        <v>Primarschule Pfäfers</v>
      </c>
      <c r="C127" s="85" t="str">
        <f>'Schulleitungen Regelschule'!F167</f>
        <v>Plattenweg 7</v>
      </c>
      <c r="D127" s="85" t="str">
        <f>'Schulleitungen Regelschule'!G167</f>
        <v>7312</v>
      </c>
      <c r="E127" s="85" t="str">
        <f>'Schulleitungen Regelschule'!H167</f>
        <v>Pfäfers</v>
      </c>
      <c r="F127" s="85" t="str">
        <f>'Schulleitungen Regelschule'!B167</f>
        <v>Herr</v>
      </c>
      <c r="G127" s="85" t="str">
        <f>'Schulleitungen Regelschule'!C167</f>
        <v>Guido</v>
      </c>
      <c r="H127" s="85" t="str">
        <f>'Schulleitungen Regelschule'!D167</f>
        <v>Lavarini</v>
      </c>
      <c r="I127" s="85" t="e">
        <f>'Schulleitungen Regelschule'!#REF!</f>
        <v>#REF!</v>
      </c>
      <c r="J127" s="85" t="e">
        <f>'Schulleitungen Regelschule'!#REF!</f>
        <v>#REF!</v>
      </c>
      <c r="K127" s="85" t="str">
        <f>'Schulleitungen Regelschule'!I167</f>
        <v>guido.lavariniatschuletaminatal.ch</v>
      </c>
      <c r="L127" s="85" t="str">
        <f>'Schulleitungen Regelschule'!J167</f>
        <v>72</v>
      </c>
      <c r="M127" s="85" t="str">
        <f>'Schulleitungen Regelschule'!K167</f>
        <v>Schulleitung KG/PS</v>
      </c>
      <c r="N127" s="85" t="e">
        <f>'Schulleitungen Regelschule'!#REF!</f>
        <v>#REF!</v>
      </c>
      <c r="O127" s="85" t="e">
        <f>'Schulleitungen Regelschule'!#REF!</f>
        <v>#REF!</v>
      </c>
      <c r="P127" s="85" t="e">
        <f>'Schulleitungen Regelschule'!#REF!</f>
        <v>#REF!</v>
      </c>
      <c r="Q127" s="85" t="str">
        <f>'Schulleitungen Regelschule'!L167</f>
        <v>Sarganserland</v>
      </c>
      <c r="R127" s="85" t="e">
        <f>'Schulleitungen Regelschule'!#REF!</f>
        <v>#REF!</v>
      </c>
      <c r="S127" s="85">
        <v>60</v>
      </c>
      <c r="T127" s="85">
        <f t="shared" si="5"/>
        <v>60</v>
      </c>
      <c r="U127" s="85"/>
    </row>
    <row r="128" spans="1:21" ht="16.5" customHeight="1">
      <c r="A128" s="85" t="str">
        <f>'Schulleitungen Regelschule'!A168</f>
        <v>Pfäfers</v>
      </c>
      <c r="B128" s="85" t="str">
        <f>'Schulleitungen Regelschule'!E168</f>
        <v>Primarschule Valens-Vasön</v>
      </c>
      <c r="C128" s="85" t="str">
        <f>'Schulleitungen Regelschule'!F168</f>
        <v>Schulhausstrasse 1</v>
      </c>
      <c r="D128" s="85" t="str">
        <f>'Schulleitungen Regelschule'!G168</f>
        <v>7317</v>
      </c>
      <c r="E128" s="85" t="str">
        <f>'Schulleitungen Regelschule'!H168</f>
        <v>Valens</v>
      </c>
      <c r="F128" s="85" t="str">
        <f>'Schulleitungen Regelschule'!B168</f>
        <v>Herr</v>
      </c>
      <c r="G128" s="85" t="str">
        <f>'Schulleitungen Regelschule'!C168</f>
        <v>Roland</v>
      </c>
      <c r="H128" s="85" t="str">
        <f>'Schulleitungen Regelschule'!D168</f>
        <v>Schöpfer</v>
      </c>
      <c r="I128" s="85" t="e">
        <f>'Schulleitungen Regelschule'!#REF!</f>
        <v>#REF!</v>
      </c>
      <c r="J128" s="85" t="e">
        <f>'Schulleitungen Regelschule'!#REF!</f>
        <v>#REF!</v>
      </c>
      <c r="K128" s="85" t="str">
        <f>'Schulleitungen Regelschule'!I168</f>
        <v>roland.schoepferatschuletaminatal.ch</v>
      </c>
      <c r="L128" s="85" t="str">
        <f>'Schulleitungen Regelschule'!J168</f>
        <v>72</v>
      </c>
      <c r="M128" s="85" t="str">
        <f>'Schulleitungen Regelschule'!K168</f>
        <v>Schulleitung KG/PS</v>
      </c>
      <c r="N128" s="85" t="e">
        <f>'Schulleitungen Regelschule'!#REF!</f>
        <v>#REF!</v>
      </c>
      <c r="O128" s="85" t="e">
        <f>'Schulleitungen Regelschule'!#REF!</f>
        <v>#REF!</v>
      </c>
      <c r="P128" s="85" t="e">
        <f>'Schulleitungen Regelschule'!#REF!</f>
        <v>#REF!</v>
      </c>
      <c r="Q128" s="85" t="str">
        <f>'Schulleitungen Regelschule'!L168</f>
        <v>Sarganserland</v>
      </c>
      <c r="R128" s="85" t="e">
        <f>'Schulleitungen Regelschule'!#REF!</f>
        <v>#REF!</v>
      </c>
      <c r="S128" s="85">
        <v>30</v>
      </c>
      <c r="T128" s="85">
        <f t="shared" si="5"/>
        <v>30</v>
      </c>
      <c r="U128" s="85"/>
    </row>
    <row r="129" spans="1:21" ht="16.5" customHeight="1">
      <c r="A129" s="85" t="str">
        <f>'Schulleitungen Regelschule'!A169</f>
        <v>Pfäfers</v>
      </c>
      <c r="B129" s="85" t="str">
        <f>'Schulleitungen Regelschule'!E169</f>
        <v xml:space="preserve">Primarschule Vättis </v>
      </c>
      <c r="C129" s="85" t="str">
        <f>'Schulleitungen Regelschule'!F169</f>
        <v>Unterdorf 8</v>
      </c>
      <c r="D129" s="85" t="str">
        <f>'Schulleitungen Regelschule'!G169</f>
        <v>7315</v>
      </c>
      <c r="E129" s="85" t="str">
        <f>'Schulleitungen Regelschule'!H169</f>
        <v>Vättis</v>
      </c>
      <c r="F129" s="85" t="str">
        <f>'Schulleitungen Regelschule'!B169</f>
        <v>Frau</v>
      </c>
      <c r="G129" s="85" t="str">
        <f>'Schulleitungen Regelschule'!C169</f>
        <v>Nadine</v>
      </c>
      <c r="H129" s="85" t="str">
        <f>'Schulleitungen Regelschule'!D169</f>
        <v>Sprecher</v>
      </c>
      <c r="I129" s="85" t="e">
        <f>'Schulleitungen Regelschule'!#REF!</f>
        <v>#REF!</v>
      </c>
      <c r="J129" s="85" t="e">
        <f>'Schulleitungen Regelschule'!#REF!</f>
        <v>#REF!</v>
      </c>
      <c r="K129" s="85" t="str">
        <f>'Schulleitungen Regelschule'!I169</f>
        <v>nadine.sprecheratschuletaminatal.ch</v>
      </c>
      <c r="L129" s="85" t="str">
        <f>'Schulleitungen Regelschule'!J169</f>
        <v>72</v>
      </c>
      <c r="M129" s="85" t="str">
        <f>'Schulleitungen Regelschule'!K169</f>
        <v>Schulleitung KG/PS</v>
      </c>
      <c r="N129" s="85" t="e">
        <f>'Schulleitungen Regelschule'!#REF!</f>
        <v>#REF!</v>
      </c>
      <c r="O129" s="85" t="e">
        <f>'Schulleitungen Regelschule'!#REF!</f>
        <v>#REF!</v>
      </c>
      <c r="P129" s="85" t="e">
        <f>'Schulleitungen Regelschule'!#REF!</f>
        <v>#REF!</v>
      </c>
      <c r="Q129" s="85" t="str">
        <f>'Schulleitungen Regelschule'!L169</f>
        <v>Sarganserland</v>
      </c>
      <c r="R129" s="85" t="e">
        <f>'Schulleitungen Regelschule'!#REF!</f>
        <v>#REF!</v>
      </c>
      <c r="S129" s="85">
        <v>30</v>
      </c>
      <c r="T129" s="85">
        <f t="shared" si="5"/>
        <v>30</v>
      </c>
      <c r="U129" s="85"/>
    </row>
    <row r="130" spans="1:21" ht="16.5" customHeight="1">
      <c r="A130" s="314" t="s">
        <v>694</v>
      </c>
      <c r="B130" s="314" t="s">
        <v>1566</v>
      </c>
      <c r="C130" s="314" t="s">
        <v>1567</v>
      </c>
      <c r="D130" s="314" t="s">
        <v>696</v>
      </c>
      <c r="E130" s="314" t="s">
        <v>697</v>
      </c>
      <c r="F130" s="314" t="s">
        <v>38</v>
      </c>
      <c r="G130" s="314" t="s">
        <v>433</v>
      </c>
      <c r="H130" s="314" t="s">
        <v>3025</v>
      </c>
      <c r="I130" s="314"/>
      <c r="J130" s="314"/>
      <c r="K130" s="168" t="s">
        <v>3026</v>
      </c>
      <c r="L130" s="85">
        <v>63</v>
      </c>
      <c r="M130" s="314" t="s">
        <v>1750</v>
      </c>
      <c r="N130" s="314" t="s">
        <v>1874</v>
      </c>
      <c r="O130" s="314" t="s">
        <v>699</v>
      </c>
      <c r="P130" s="314" t="s">
        <v>95</v>
      </c>
      <c r="Q130" s="314" t="s">
        <v>96</v>
      </c>
      <c r="R130" s="304" t="s">
        <v>3778</v>
      </c>
      <c r="S130" s="313">
        <v>0</v>
      </c>
      <c r="T130" s="205">
        <v>0</v>
      </c>
      <c r="U130" s="205"/>
    </row>
    <row r="131" spans="1:21" ht="16.5" customHeight="1">
      <c r="A131" s="85" t="str">
        <f>Schulverwaltung!A58</f>
        <v>Rapperswil-Jona</v>
      </c>
      <c r="B131" s="85" t="s">
        <v>1887</v>
      </c>
      <c r="C131" s="85" t="str">
        <f>Schulverwaltung!F58</f>
        <v>St.Gallerstrasse 40</v>
      </c>
      <c r="D131" s="85" t="str">
        <f>Schulverwaltung!H58</f>
        <v>8645</v>
      </c>
      <c r="E131" s="85" t="str">
        <f>Schulverwaltung!I58</f>
        <v>Jona</v>
      </c>
      <c r="F131" s="85" t="s">
        <v>38</v>
      </c>
      <c r="G131" s="85" t="s">
        <v>39</v>
      </c>
      <c r="H131" s="85" t="s">
        <v>2485</v>
      </c>
      <c r="I131" s="85"/>
      <c r="J131" s="85" t="e">
        <f>'Schulleitungen Regelschule'!#REF!</f>
        <v>#REF!</v>
      </c>
      <c r="K131" s="102" t="s">
        <v>2562</v>
      </c>
      <c r="L131" s="85"/>
      <c r="M131" s="85"/>
      <c r="N131" s="85"/>
      <c r="O131" s="85">
        <v>56</v>
      </c>
      <c r="P131" s="85">
        <v>6</v>
      </c>
      <c r="Q131" s="85" t="s">
        <v>62</v>
      </c>
      <c r="R131" s="85" t="e">
        <f>'Schulleitungen Regelschule'!#REF!</f>
        <v>#REF!</v>
      </c>
      <c r="S131" s="85">
        <v>2300</v>
      </c>
      <c r="T131" s="85">
        <v>2300</v>
      </c>
      <c r="U131" s="85"/>
    </row>
    <row r="132" spans="1:21" ht="16.5" customHeight="1">
      <c r="A132" s="85" t="str">
        <f>'Schulleitungen Regelschule'!A193</f>
        <v>Rebstein (PS)</v>
      </c>
      <c r="B132" s="85" t="str">
        <f>'Schulleitungen Regelschule'!E193</f>
        <v>Primarschulgemeinde Rebstein</v>
      </c>
      <c r="C132" s="85" t="str">
        <f>'Schulleitungen Regelschule'!F193</f>
        <v>Alte Landstrasse 75</v>
      </c>
      <c r="D132" s="85" t="str">
        <f>'Schulleitungen Regelschule'!G193</f>
        <v>9445</v>
      </c>
      <c r="E132" s="85" t="str">
        <f>'Schulleitungen Regelschule'!H193</f>
        <v>Rebstein</v>
      </c>
      <c r="F132" s="85" t="str">
        <f>'Schulleitungen Regelschule'!B193</f>
        <v>Frau</v>
      </c>
      <c r="G132" s="85" t="str">
        <f>'Schulleitungen Regelschule'!C193</f>
        <v>Eveline</v>
      </c>
      <c r="H132" s="85" t="str">
        <f>'Schulleitungen Regelschule'!D193</f>
        <v>Pfister</v>
      </c>
      <c r="I132" s="85" t="e">
        <f>'Schulleitungen Regelschule'!#REF!</f>
        <v>#REF!</v>
      </c>
      <c r="J132" s="85" t="e">
        <f>'Schulleitungen Regelschule'!#REF!</f>
        <v>#REF!</v>
      </c>
      <c r="K132" s="85" t="str">
        <f>'Schulleitungen Regelschule'!I193</f>
        <v>epfisteratpsrebstein.ch</v>
      </c>
      <c r="L132" s="85" t="str">
        <f>'Schulleitungen Regelschule'!J193</f>
        <v>72</v>
      </c>
      <c r="M132" s="85" t="str">
        <f>'Schulleitungen Regelschule'!K193</f>
        <v>Schulleitung KG/PS</v>
      </c>
      <c r="N132" s="85" t="e">
        <f>'Schulleitungen Regelschule'!#REF!</f>
        <v>#REF!</v>
      </c>
      <c r="O132" s="85" t="e">
        <f>'Schulleitungen Regelschule'!#REF!</f>
        <v>#REF!</v>
      </c>
      <c r="P132" s="85" t="e">
        <f>'Schulleitungen Regelschule'!#REF!</f>
        <v>#REF!</v>
      </c>
      <c r="Q132" s="85" t="str">
        <f>'Schulleitungen Regelschule'!L193</f>
        <v>Rheintal</v>
      </c>
      <c r="R132" s="85" t="e">
        <f>'Schulleitungen Regelschule'!#REF!</f>
        <v>#REF!</v>
      </c>
      <c r="S132" s="85">
        <v>340</v>
      </c>
      <c r="T132" s="85">
        <f>CEILING(S132,5)</f>
        <v>340</v>
      </c>
      <c r="U132" s="85"/>
    </row>
    <row r="133" spans="1:21" ht="16.5" customHeight="1">
      <c r="A133" s="85" t="str">
        <f>'Schulleitungen Regelschule'!A194</f>
        <v>Rebstein-Marbach (OS)</v>
      </c>
      <c r="B133" s="85" t="str">
        <f>'Schulleitungen Regelschule'!E194</f>
        <v xml:space="preserve">Oberstufenschulhaus Sonnental </v>
      </c>
      <c r="C133" s="85" t="str">
        <f>'Schulleitungen Regelschule'!F194</f>
        <v>Ergetenstrasse 40</v>
      </c>
      <c r="D133" s="85" t="str">
        <f>'Schulleitungen Regelschule'!G194</f>
        <v>9445</v>
      </c>
      <c r="E133" s="85" t="str">
        <f>'Schulleitungen Regelschule'!H194</f>
        <v>Rebstein</v>
      </c>
      <c r="F133" s="85" t="str">
        <f>'Schulleitungen Regelschule'!B194</f>
        <v>Herr</v>
      </c>
      <c r="G133" s="85" t="str">
        <f>'Schulleitungen Regelschule'!C194</f>
        <v>Jürg</v>
      </c>
      <c r="H133" s="85" t="str">
        <f>'Schulleitungen Regelschule'!D194</f>
        <v>Germann</v>
      </c>
      <c r="I133" s="85" t="e">
        <f>'Schulleitungen Regelschule'!#REF!</f>
        <v>#REF!</v>
      </c>
      <c r="J133" s="85" t="e">
        <f>'Schulleitungen Regelschule'!#REF!</f>
        <v>#REF!</v>
      </c>
      <c r="K133" s="85" t="str">
        <f>'Schulleitungen Regelschule'!I194</f>
        <v>jgermannatosrema.ch</v>
      </c>
      <c r="L133" s="85" t="str">
        <f>'Schulleitungen Regelschule'!J194</f>
        <v>73</v>
      </c>
      <c r="M133" s="85" t="str">
        <f>'Schulleitungen Regelschule'!K194</f>
        <v>Schulleitung OS</v>
      </c>
      <c r="N133" s="85" t="e">
        <f>'Schulleitungen Regelschule'!#REF!</f>
        <v>#REF!</v>
      </c>
      <c r="O133" s="85" t="e">
        <f>'Schulleitungen Regelschule'!#REF!</f>
        <v>#REF!</v>
      </c>
      <c r="P133" s="85" t="e">
        <f>'Schulleitungen Regelschule'!#REF!</f>
        <v>#REF!</v>
      </c>
      <c r="Q133" s="85" t="str">
        <f>'Schulleitungen Regelschule'!L194</f>
        <v>Rheintal</v>
      </c>
      <c r="R133" s="85" t="e">
        <f>'Schulleitungen Regelschule'!#REF!</f>
        <v>#REF!</v>
      </c>
      <c r="S133" s="85">
        <v>190</v>
      </c>
      <c r="T133" s="85">
        <v>200</v>
      </c>
      <c r="U133" s="85"/>
    </row>
    <row r="134" spans="1:21" ht="16.5" customHeight="1">
      <c r="A134" s="85" t="str">
        <f>'Schulleitungen Regelschule'!A195</f>
        <v>Rheineck</v>
      </c>
      <c r="B134" s="85" t="e">
        <f>'Schulleitungen Regelschule'!#REF!</f>
        <v>#REF!</v>
      </c>
      <c r="C134" s="85" t="e">
        <f>'Schulleitungen Regelschule'!#REF!</f>
        <v>#REF!</v>
      </c>
      <c r="D134" s="85" t="e">
        <f>'Schulleitungen Regelschule'!#REF!</f>
        <v>#REF!</v>
      </c>
      <c r="E134" s="85" t="e">
        <f>'Schulleitungen Regelschule'!#REF!</f>
        <v>#REF!</v>
      </c>
      <c r="F134" s="85" t="str">
        <f>'Schulleitungen Regelschule'!B195</f>
        <v>Frau</v>
      </c>
      <c r="G134" s="85" t="str">
        <f>'Schulleitungen Regelschule'!C195</f>
        <v xml:space="preserve">Nathalie </v>
      </c>
      <c r="H134" s="85" t="str">
        <f>'Schulleitungen Regelschule'!D195</f>
        <v>Meier</v>
      </c>
      <c r="I134" s="85" t="e">
        <f>'Schulleitungen Regelschule'!#REF!</f>
        <v>#REF!</v>
      </c>
      <c r="J134" s="85" t="e">
        <f>'Schulleitungen Regelschule'!#REF!</f>
        <v>#REF!</v>
      </c>
      <c r="K134" s="85" t="str">
        <f>'Schulleitungen Regelschule'!I195</f>
        <v>nathalie.meieratschulerheineck.ch</v>
      </c>
      <c r="L134" s="85" t="str">
        <f>'Schulleitungen Regelschule'!J195</f>
        <v>73</v>
      </c>
      <c r="M134" s="85" t="str">
        <f>'Schulleitungen Regelschule'!K195</f>
        <v>Schulleitung OS</v>
      </c>
      <c r="N134" s="85" t="e">
        <f>'Schulleitungen Regelschule'!#REF!</f>
        <v>#REF!</v>
      </c>
      <c r="O134" s="85" t="e">
        <f>'Schulleitungen Regelschule'!#REF!</f>
        <v>#REF!</v>
      </c>
      <c r="P134" s="85" t="e">
        <f>'Schulleitungen Regelschule'!#REF!</f>
        <v>#REF!</v>
      </c>
      <c r="Q134" s="85" t="str">
        <f>'Schulleitungen Regelschule'!L195</f>
        <v>Rheintal</v>
      </c>
      <c r="R134" s="85" t="e">
        <f>'Schulleitungen Regelschule'!#REF!</f>
        <v>#REF!</v>
      </c>
      <c r="S134" s="85">
        <v>90</v>
      </c>
      <c r="T134" s="85">
        <f>CEILING(S134,5)</f>
        <v>90</v>
      </c>
      <c r="U134" s="85"/>
    </row>
    <row r="135" spans="1:21" ht="16.5" customHeight="1">
      <c r="A135" s="85" t="str">
        <f>'Schulleitungen Regelschule'!A196</f>
        <v>Rheineck</v>
      </c>
      <c r="B135" s="85" t="e">
        <f>'Schulleitungen Regelschule'!#REF!</f>
        <v>#REF!</v>
      </c>
      <c r="C135" s="85" t="e">
        <f>'Schulleitungen Regelschule'!#REF!</f>
        <v>#REF!</v>
      </c>
      <c r="D135" s="85" t="e">
        <f>'Schulleitungen Regelschule'!#REF!</f>
        <v>#REF!</v>
      </c>
      <c r="E135" s="85" t="e">
        <f>'Schulleitungen Regelschule'!#REF!</f>
        <v>#REF!</v>
      </c>
      <c r="F135" s="85" t="str">
        <f>'Schulleitungen Regelschule'!B196</f>
        <v>Herr</v>
      </c>
      <c r="G135" s="85" t="str">
        <f>'Schulleitungen Regelschule'!C196</f>
        <v>Björn</v>
      </c>
      <c r="H135" s="85" t="str">
        <f>'Schulleitungen Regelschule'!D196</f>
        <v>Dokter</v>
      </c>
      <c r="I135" s="85" t="e">
        <f>'Schulleitungen Regelschule'!#REF!</f>
        <v>#REF!</v>
      </c>
      <c r="J135" s="85" t="e">
        <f>'Schulleitungen Regelschule'!#REF!</f>
        <v>#REF!</v>
      </c>
      <c r="K135" s="85" t="str">
        <f>'Schulleitungen Regelschule'!I196</f>
        <v>bjoern.dokteratschulerheineck.ch</v>
      </c>
      <c r="L135" s="85" t="str">
        <f>'Schulleitungen Regelschule'!J196</f>
        <v>72</v>
      </c>
      <c r="M135" s="85" t="str">
        <f>'Schulleitungen Regelschule'!K196</f>
        <v>Schulleitung KG/PS</v>
      </c>
      <c r="N135" s="85" t="e">
        <f>'Schulleitungen Regelschule'!#REF!</f>
        <v>#REF!</v>
      </c>
      <c r="O135" s="85" t="e">
        <f>'Schulleitungen Regelschule'!#REF!</f>
        <v>#REF!</v>
      </c>
      <c r="P135" s="85" t="e">
        <f>'Schulleitungen Regelschule'!#REF!</f>
        <v>#REF!</v>
      </c>
      <c r="Q135" s="85" t="str">
        <f>'Schulleitungen Regelschule'!L196</f>
        <v>Rheintal</v>
      </c>
      <c r="R135" s="85" t="e">
        <f>'Schulleitungen Regelschule'!#REF!</f>
        <v>#REF!</v>
      </c>
      <c r="S135" s="85">
        <v>240</v>
      </c>
      <c r="T135" s="85">
        <f>CEILING(S135,5)</f>
        <v>240</v>
      </c>
      <c r="U135" s="85"/>
    </row>
    <row r="136" spans="1:21" ht="16.5" customHeight="1">
      <c r="A136" s="85" t="str">
        <f>'Schulleitungen Regelschule'!A198</f>
        <v>Rorschach</v>
      </c>
      <c r="B136" s="85" t="str">
        <f>'Schulleitungen Regelschule'!E198</f>
        <v xml:space="preserve">Pestalozzischulhaus </v>
      </c>
      <c r="C136" s="85" t="str">
        <f>'Schulleitungen Regelschule'!F198</f>
        <v>Reitbahnstrasse 48</v>
      </c>
      <c r="D136" s="85" t="str">
        <f>'Schulleitungen Regelschule'!G198</f>
        <v>9400</v>
      </c>
      <c r="E136" s="85" t="str">
        <f>'Schulleitungen Regelschule'!H198</f>
        <v>Rorschach</v>
      </c>
      <c r="F136" s="85" t="str">
        <f>'Schulleitungen Regelschule'!B198</f>
        <v>Herr</v>
      </c>
      <c r="G136" s="85" t="str">
        <f>'Schulleitungen Regelschule'!C198</f>
        <v>Michael</v>
      </c>
      <c r="H136" s="85" t="str">
        <f>'Schulleitungen Regelschule'!D198</f>
        <v>Steinmeier</v>
      </c>
      <c r="I136" s="85" t="e">
        <f>'Schulleitungen Regelschule'!#REF!</f>
        <v>#REF!</v>
      </c>
      <c r="J136" s="85" t="e">
        <f>'Schulleitungen Regelschule'!#REF!</f>
        <v>#REF!</v>
      </c>
      <c r="K136" s="85" t="str">
        <f>'Schulleitungen Regelschule'!I198</f>
        <v>michael.steinmeieratschule.rorschach.ch</v>
      </c>
      <c r="L136" s="85" t="str">
        <f>'Schulleitungen Regelschule'!J198</f>
        <v>72</v>
      </c>
      <c r="M136" s="85" t="str">
        <f>'Schulleitungen Regelschule'!K198</f>
        <v>Schulleitung KG/PS</v>
      </c>
      <c r="N136" s="85" t="e">
        <f>'Schulleitungen Regelschule'!#REF!</f>
        <v>#REF!</v>
      </c>
      <c r="O136" s="85" t="e">
        <f>'Schulleitungen Regelschule'!#REF!</f>
        <v>#REF!</v>
      </c>
      <c r="P136" s="85" t="e">
        <f>'Schulleitungen Regelschule'!#REF!</f>
        <v>#REF!</v>
      </c>
      <c r="Q136" s="85" t="str">
        <f>'Schulleitungen Regelschule'!L198</f>
        <v>Rorschach</v>
      </c>
      <c r="R136" s="85" t="e">
        <f>'Schulleitungen Regelschule'!#REF!</f>
        <v>#REF!</v>
      </c>
      <c r="S136" s="85"/>
      <c r="T136" s="85">
        <v>420</v>
      </c>
      <c r="U136" s="85"/>
    </row>
    <row r="137" spans="1:21" ht="16.5" customHeight="1">
      <c r="A137" s="85" t="str">
        <f>'Schulleitungen Regelschule'!A199</f>
        <v>Rorschach</v>
      </c>
      <c r="B137" s="85" t="str">
        <f>'Schulleitungen Regelschule'!E199</f>
        <v xml:space="preserve">Mühletobelschulhaus </v>
      </c>
      <c r="C137" s="85" t="str">
        <f>'Schulleitungen Regelschule'!F199</f>
        <v>Mühletobelstrasse 69</v>
      </c>
      <c r="D137" s="85" t="str">
        <f>'Schulleitungen Regelschule'!G199</f>
        <v>9400</v>
      </c>
      <c r="E137" s="85" t="str">
        <f>'Schulleitungen Regelschule'!H199</f>
        <v>Rorschach</v>
      </c>
      <c r="F137" s="85" t="str">
        <f>'Schulleitungen Regelschule'!B199</f>
        <v>Frau</v>
      </c>
      <c r="G137" s="85" t="str">
        <f>'Schulleitungen Regelschule'!C199</f>
        <v>Katrin</v>
      </c>
      <c r="H137" s="85" t="str">
        <f>'Schulleitungen Regelschule'!D199</f>
        <v>Zürcher</v>
      </c>
      <c r="I137" s="85" t="e">
        <f>'Schulleitungen Regelschule'!#REF!</f>
        <v>#REF!</v>
      </c>
      <c r="J137" s="85" t="e">
        <f>'Schulleitungen Regelschule'!#REF!</f>
        <v>#REF!</v>
      </c>
      <c r="K137" s="85" t="str">
        <f>'Schulleitungen Regelschule'!I199</f>
        <v>katrin.zuercheratschule.rorschach.ch</v>
      </c>
      <c r="L137" s="85" t="str">
        <f>'Schulleitungen Regelschule'!J199</f>
        <v>72</v>
      </c>
      <c r="M137" s="85" t="str">
        <f>'Schulleitungen Regelschule'!K199</f>
        <v>Schulleitung KG/PS</v>
      </c>
      <c r="N137" s="85" t="e">
        <f>'Schulleitungen Regelschule'!#REF!</f>
        <v>#REF!</v>
      </c>
      <c r="O137" s="85" t="e">
        <f>'Schulleitungen Regelschule'!#REF!</f>
        <v>#REF!</v>
      </c>
      <c r="P137" s="85" t="e">
        <f>'Schulleitungen Regelschule'!#REF!</f>
        <v>#REF!</v>
      </c>
      <c r="Q137" s="85" t="str">
        <f>'Schulleitungen Regelschule'!L199</f>
        <v>Rorschach</v>
      </c>
      <c r="R137" s="85" t="e">
        <f>'Schulleitungen Regelschule'!#REF!</f>
        <v>#REF!</v>
      </c>
      <c r="S137" s="85">
        <v>229</v>
      </c>
      <c r="T137" s="85">
        <f>CEILING(S137,5)</f>
        <v>230</v>
      </c>
      <c r="U137" s="85"/>
    </row>
    <row r="138" spans="1:21" ht="16.5" customHeight="1">
      <c r="A138" s="85" t="str">
        <f>'Schulleitungen Regelschule'!A200</f>
        <v>Rorschach</v>
      </c>
      <c r="B138" s="85" t="str">
        <f>'Schulleitungen Regelschule'!E200</f>
        <v>Schulhaus Kreuzacker</v>
      </c>
      <c r="C138" s="85" t="str">
        <f>'Schulleitungen Regelschule'!F200</f>
        <v>Waisenhausstrasse 3</v>
      </c>
      <c r="D138" s="85" t="str">
        <f>'Schulleitungen Regelschule'!G200</f>
        <v>9400</v>
      </c>
      <c r="E138" s="85" t="str">
        <f>'Schulleitungen Regelschule'!H200</f>
        <v>Rorschach</v>
      </c>
      <c r="F138" s="85" t="str">
        <f>'Schulleitungen Regelschule'!B200</f>
        <v>Herr</v>
      </c>
      <c r="G138" s="85" t="str">
        <f>'Schulleitungen Regelschule'!C200</f>
        <v>Daniel</v>
      </c>
      <c r="H138" s="85" t="str">
        <f>'Schulleitungen Regelschule'!D200</f>
        <v>Vorburger</v>
      </c>
      <c r="I138" s="85" t="e">
        <f>'Schulleitungen Regelschule'!#REF!</f>
        <v>#REF!</v>
      </c>
      <c r="J138" s="85" t="e">
        <f>'Schulleitungen Regelschule'!#REF!</f>
        <v>#REF!</v>
      </c>
      <c r="K138" s="85" t="str">
        <f>'Schulleitungen Regelschule'!I200</f>
        <v>daniel.vorburgeratschule.rorschach.ch</v>
      </c>
      <c r="L138" s="85" t="str">
        <f>'Schulleitungen Regelschule'!J200</f>
        <v>73</v>
      </c>
      <c r="M138" s="85" t="str">
        <f>'Schulleitungen Regelschule'!K200</f>
        <v>Schulleitung OS</v>
      </c>
      <c r="N138" s="85" t="e">
        <f>'Schulleitungen Regelschule'!#REF!</f>
        <v>#REF!</v>
      </c>
      <c r="O138" s="85" t="e">
        <f>'Schulleitungen Regelschule'!#REF!</f>
        <v>#REF!</v>
      </c>
      <c r="P138" s="85" t="e">
        <f>'Schulleitungen Regelschule'!#REF!</f>
        <v>#REF!</v>
      </c>
      <c r="Q138" s="85" t="str">
        <f>'Schulleitungen Regelschule'!L200</f>
        <v>Rorschach</v>
      </c>
      <c r="R138" s="85" t="e">
        <f>'Schulleitungen Regelschule'!#REF!</f>
        <v>#REF!</v>
      </c>
      <c r="S138" s="85">
        <v>260</v>
      </c>
      <c r="T138" s="85">
        <f>CEILING(S138,5)</f>
        <v>260</v>
      </c>
      <c r="U138" s="85"/>
    </row>
    <row r="139" spans="1:21" ht="16.5" customHeight="1">
      <c r="A139" s="85" t="str">
        <f>Schulverwaltung!A63</f>
        <v>Rorschacherberg</v>
      </c>
      <c r="B139" s="85" t="str">
        <f>Schulverwaltung!E63</f>
        <v xml:space="preserve">Gemeinde Rorschacherberg </v>
      </c>
      <c r="C139" s="85" t="str">
        <f>Schulverwaltung!F63</f>
        <v>Goldacherstrasse 67</v>
      </c>
      <c r="D139" s="85" t="str">
        <f>Schulverwaltung!H63</f>
        <v>9404</v>
      </c>
      <c r="E139" s="85" t="str">
        <f>Schulverwaltung!I63</f>
        <v>Rorschacherberg</v>
      </c>
      <c r="F139" s="85" t="str">
        <f>Schulverwaltung!B63</f>
        <v>Herr</v>
      </c>
      <c r="G139" s="85" t="str">
        <f>Schulverwaltung!C63</f>
        <v>Manuel</v>
      </c>
      <c r="H139" s="85" t="str">
        <f>Schulverwaltung!D63</f>
        <v>Gygax</v>
      </c>
      <c r="I139" s="85" t="e">
        <f>'Schulleitungen Regelschule'!#REF!</f>
        <v>#REF!</v>
      </c>
      <c r="J139" s="85" t="e">
        <f>'Schulleitungen Regelschule'!#REF!</f>
        <v>#REF!</v>
      </c>
      <c r="K139" s="85" t="str">
        <f>'Schulleitungen Regelschule'!I201</f>
        <v>samuel.bernetatschule-rorschacherberg.ch</v>
      </c>
      <c r="L139" s="85" t="str">
        <f>'Schulleitungen Regelschule'!J201</f>
        <v>73</v>
      </c>
      <c r="M139" s="85" t="str">
        <f>'Schulleitungen Regelschule'!K201</f>
        <v>Schulleitung OS</v>
      </c>
      <c r="N139" s="85" t="e">
        <f>'Schulleitungen Regelschule'!#REF!</f>
        <v>#REF!</v>
      </c>
      <c r="O139" s="85" t="e">
        <f>'Schulleitungen Regelschule'!#REF!</f>
        <v>#REF!</v>
      </c>
      <c r="P139" s="85" t="e">
        <f>'Schulleitungen Regelschule'!#REF!</f>
        <v>#REF!</v>
      </c>
      <c r="Q139" s="85" t="str">
        <f>'Schulleitungen Regelschule'!L201</f>
        <v>Rorschach</v>
      </c>
      <c r="R139" s="85" t="e">
        <f>'Schulleitungen Regelschule'!#REF!</f>
        <v>#REF!</v>
      </c>
      <c r="S139" s="101">
        <v>0</v>
      </c>
      <c r="T139" s="85">
        <f>CEILING(S139,5)</f>
        <v>0</v>
      </c>
      <c r="U139" s="85"/>
    </row>
    <row r="140" spans="1:21" ht="18" customHeight="1">
      <c r="A140" s="85" t="str">
        <f>'Schulleitungen Regelschule'!A204</f>
        <v>Rüthi (PS)</v>
      </c>
      <c r="B140" s="85" t="str">
        <f>'Schulleitungen Regelschule'!E204</f>
        <v xml:space="preserve">Primarschule Rüthi </v>
      </c>
      <c r="C140" s="85" t="str">
        <f>'Schulleitungen Regelschule'!F204</f>
        <v>Unterfurtstrasse 11</v>
      </c>
      <c r="D140" s="85" t="str">
        <f>'Schulleitungen Regelschule'!G204</f>
        <v>9464</v>
      </c>
      <c r="E140" s="85" t="str">
        <f>'Schulleitungen Regelschule'!H204</f>
        <v>Rüthi</v>
      </c>
      <c r="F140" s="85" t="str">
        <f>'Schulleitungen Regelschule'!B204</f>
        <v>Herr</v>
      </c>
      <c r="G140" s="85" t="str">
        <f>'Schulleitungen Regelschule'!C204</f>
        <v>Michael</v>
      </c>
      <c r="H140" s="85" t="str">
        <f>'Schulleitungen Regelschule'!D204</f>
        <v>Kramer</v>
      </c>
      <c r="I140" s="85" t="e">
        <f>'Schulleitungen Regelschule'!#REF!</f>
        <v>#REF!</v>
      </c>
      <c r="J140" s="85" t="e">
        <f>'Schulleitungen Regelschule'!#REF!</f>
        <v>#REF!</v>
      </c>
      <c r="K140" s="85" t="str">
        <f>'Schulleitungen Regelschule'!I204</f>
        <v>michael.krameratorschulen.ch</v>
      </c>
      <c r="L140" s="85" t="str">
        <f>'Schulleitungen Regelschule'!J204</f>
        <v>72</v>
      </c>
      <c r="M140" s="85" t="str">
        <f>'Schulleitungen Regelschule'!K204</f>
        <v>Schulleitung KG/PS</v>
      </c>
      <c r="N140" s="85" t="e">
        <f>'Schulleitungen Regelschule'!#REF!</f>
        <v>#REF!</v>
      </c>
      <c r="O140" s="85" t="e">
        <f>'Schulleitungen Regelschule'!#REF!</f>
        <v>#REF!</v>
      </c>
      <c r="P140" s="85" t="e">
        <f>'Schulleitungen Regelschule'!#REF!</f>
        <v>#REF!</v>
      </c>
      <c r="Q140" s="85" t="str">
        <f>'Schulleitungen Regelschule'!L204</f>
        <v>Rheintal</v>
      </c>
      <c r="R140" s="85" t="e">
        <f>'Schulleitungen Regelschule'!#REF!</f>
        <v>#REF!</v>
      </c>
      <c r="S140" s="85">
        <v>260</v>
      </c>
      <c r="T140" s="85">
        <f>CEILING(S140,5)</f>
        <v>260</v>
      </c>
      <c r="U140" s="85"/>
    </row>
    <row r="141" spans="1:21" ht="16.5" customHeight="1">
      <c r="A141" s="85" t="str">
        <f>Schulverwaltung!A65</f>
        <v>Sargans</v>
      </c>
      <c r="B141" s="85" t="str">
        <f>Schulverwaltung!E65</f>
        <v>Schulsekretariat Sargans</v>
      </c>
      <c r="C141" s="85" t="str">
        <f>Schulverwaltung!F65</f>
        <v>Städtchenstrasse 45</v>
      </c>
      <c r="D141" s="85" t="str">
        <f>Schulverwaltung!H65</f>
        <v>7320</v>
      </c>
      <c r="E141" s="85" t="str">
        <f>Schulverwaltung!I65</f>
        <v>Sargans</v>
      </c>
      <c r="F141" s="85" t="str">
        <f>Schulverwaltung!B65</f>
        <v>Frau</v>
      </c>
      <c r="G141" s="85" t="str">
        <f>Schulverwaltung!C65</f>
        <v>Manuela</v>
      </c>
      <c r="H141" s="85" t="str">
        <f>Schulverwaltung!D65</f>
        <v>Kaiser</v>
      </c>
      <c r="I141" s="85" t="e">
        <f>'Schulleitungen Regelschule'!#REF!</f>
        <v>#REF!</v>
      </c>
      <c r="J141" s="85" t="e">
        <f>'Schulleitungen Regelschule'!#REF!</f>
        <v>#REF!</v>
      </c>
      <c r="K141" s="174" t="s">
        <v>3222</v>
      </c>
      <c r="L141" s="85" t="str">
        <f>'Schulleitungen Regelschule'!J205</f>
        <v>72</v>
      </c>
      <c r="M141" s="85" t="str">
        <f>'Schulleitungen Regelschule'!K205</f>
        <v>Schulleitung KG/PS</v>
      </c>
      <c r="N141" s="85" t="e">
        <f>'Schulleitungen Regelschule'!#REF!</f>
        <v>#REF!</v>
      </c>
      <c r="O141" s="85" t="e">
        <f>'Schulleitungen Regelschule'!#REF!</f>
        <v>#REF!</v>
      </c>
      <c r="P141" s="85" t="e">
        <f>'Schulleitungen Regelschule'!#REF!</f>
        <v>#REF!</v>
      </c>
      <c r="Q141" s="85" t="str">
        <f>'Schulleitungen Regelschule'!L205</f>
        <v>Sarganserland</v>
      </c>
      <c r="R141" s="85" t="e">
        <f>'Schulleitungen Regelschule'!#REF!</f>
        <v>#REF!</v>
      </c>
      <c r="S141" s="85">
        <v>10</v>
      </c>
      <c r="T141" s="85">
        <v>10</v>
      </c>
      <c r="U141" s="85"/>
    </row>
    <row r="142" spans="1:21" ht="16.5" customHeight="1">
      <c r="A142" s="85" t="str">
        <f>'Schulleitungen Regelschule'!A210</f>
        <v>Schänis</v>
      </c>
      <c r="B142" s="85" t="str">
        <f>'Schulleitungen Regelschule'!E210</f>
        <v>Oberstufe Hof</v>
      </c>
      <c r="C142" s="85" t="str">
        <f>'Schulleitungen Regelschule'!F210</f>
        <v>Hofstrasse 11, Postfach 28</v>
      </c>
      <c r="D142" s="85" t="str">
        <f>'Schulleitungen Regelschule'!G210</f>
        <v>8718</v>
      </c>
      <c r="E142" s="85" t="str">
        <f>'Schulleitungen Regelschule'!H210</f>
        <v>Schänis</v>
      </c>
      <c r="F142" s="85" t="str">
        <f>'Schulleitungen Regelschule'!B210</f>
        <v>Frau</v>
      </c>
      <c r="G142" s="85" t="str">
        <f>'Schulleitungen Regelschule'!C210</f>
        <v>Susanne</v>
      </c>
      <c r="H142" s="85" t="str">
        <f>'Schulleitungen Regelschule'!D210</f>
        <v>Schuler</v>
      </c>
      <c r="I142" s="85" t="e">
        <f>'Schulleitungen Regelschule'!#REF!</f>
        <v>#REF!</v>
      </c>
      <c r="J142" s="85" t="e">
        <f>'Schulleitungen Regelschule'!#REF!</f>
        <v>#REF!</v>
      </c>
      <c r="K142" s="204" t="str">
        <f>'Schulleitungen Regelschule'!I210</f>
        <v>susanne.schuleratschuleschaenis.ch</v>
      </c>
      <c r="L142" s="85" t="str">
        <f>'Schulleitungen Regelschule'!J210</f>
        <v>73</v>
      </c>
      <c r="M142" s="85" t="str">
        <f>'Schulleitungen Regelschule'!K210</f>
        <v>Schulleitung OS</v>
      </c>
      <c r="N142" s="85" t="e">
        <f>'Schulleitungen Regelschule'!#REF!</f>
        <v>#REF!</v>
      </c>
      <c r="O142" s="85" t="e">
        <f>'Schulleitungen Regelschule'!#REF!</f>
        <v>#REF!</v>
      </c>
      <c r="P142" s="85" t="e">
        <f>'Schulleitungen Regelschule'!#REF!</f>
        <v>#REF!</v>
      </c>
      <c r="Q142" s="85" t="str">
        <f>'Schulleitungen Regelschule'!L210</f>
        <v>See-Gaster</v>
      </c>
      <c r="R142" s="85" t="e">
        <f>'Schulleitungen Regelschule'!#REF!</f>
        <v>#REF!</v>
      </c>
      <c r="S142" s="85">
        <v>503</v>
      </c>
      <c r="T142" s="85">
        <f t="shared" ref="T142:T173" si="6">CEILING(S142,5)</f>
        <v>505</v>
      </c>
      <c r="U142" s="85"/>
    </row>
    <row r="143" spans="1:21" ht="16.5" customHeight="1">
      <c r="A143" s="85" t="str">
        <f>'Schulleitungen Regelschule'!A211</f>
        <v>Schmerikon</v>
      </c>
      <c r="B143" s="85" t="e">
        <f>'Schulleitungen Regelschule'!#REF!</f>
        <v>#REF!</v>
      </c>
      <c r="C143" s="85" t="e">
        <f>'Schulleitungen Regelschule'!#REF!</f>
        <v>#REF!</v>
      </c>
      <c r="D143" s="85" t="e">
        <f>'Schulleitungen Regelschule'!#REF!</f>
        <v>#REF!</v>
      </c>
      <c r="E143" s="85" t="e">
        <f>'Schulleitungen Regelschule'!#REF!</f>
        <v>#REF!</v>
      </c>
      <c r="F143" s="85" t="str">
        <f>'Schulleitungen Regelschule'!B211</f>
        <v>vakant</v>
      </c>
      <c r="G143" s="85">
        <f>'Schulleitungen Regelschule'!C211</f>
        <v>0</v>
      </c>
      <c r="H143" s="85">
        <f>'Schulleitungen Regelschule'!D211</f>
        <v>0</v>
      </c>
      <c r="I143" s="85" t="e">
        <f>'Schulleitungen Regelschule'!#REF!</f>
        <v>#REF!</v>
      </c>
      <c r="J143" s="85" t="e">
        <f>'Schulleitungen Regelschule'!#REF!</f>
        <v>#REF!</v>
      </c>
      <c r="K143" s="85">
        <f>'Schulleitungen Regelschule'!I211</f>
        <v>0</v>
      </c>
      <c r="L143" s="85" t="str">
        <f>'Schulleitungen Regelschule'!J211</f>
        <v>72</v>
      </c>
      <c r="M143" s="85" t="str">
        <f>'Schulleitungen Regelschule'!K211</f>
        <v>Schulleitung KG/PS</v>
      </c>
      <c r="N143" s="85" t="e">
        <f>'Schulleitungen Regelschule'!#REF!</f>
        <v>#REF!</v>
      </c>
      <c r="O143" s="85" t="e">
        <f>'Schulleitungen Regelschule'!#REF!</f>
        <v>#REF!</v>
      </c>
      <c r="P143" s="85" t="e">
        <f>'Schulleitungen Regelschule'!#REF!</f>
        <v>#REF!</v>
      </c>
      <c r="Q143" s="85" t="str">
        <f>'Schulleitungen Regelschule'!L211</f>
        <v>See-Gaster</v>
      </c>
      <c r="R143" s="85" t="e">
        <f>'Schulleitungen Regelschule'!#REF!</f>
        <v>#REF!</v>
      </c>
      <c r="S143" s="85">
        <v>156</v>
      </c>
      <c r="T143" s="85">
        <f t="shared" si="6"/>
        <v>160</v>
      </c>
      <c r="U143" s="85"/>
    </row>
    <row r="144" spans="1:21" ht="16.5" customHeight="1">
      <c r="A144" s="85" t="str">
        <f>'Schulleitungen Regelschule'!A212</f>
        <v>Schmerikon</v>
      </c>
      <c r="B144" s="85" t="e">
        <f>'Schulleitungen Regelschule'!#REF!</f>
        <v>#REF!</v>
      </c>
      <c r="C144" s="85" t="e">
        <f>'Schulleitungen Regelschule'!#REF!</f>
        <v>#REF!</v>
      </c>
      <c r="D144" s="85" t="e">
        <f>'Schulleitungen Regelschule'!#REF!</f>
        <v>#REF!</v>
      </c>
      <c r="E144" s="85" t="e">
        <f>'Schulleitungen Regelschule'!#REF!</f>
        <v>#REF!</v>
      </c>
      <c r="F144" s="85" t="str">
        <f>'Schulleitungen Regelschule'!B212</f>
        <v>Frau</v>
      </c>
      <c r="G144" s="85" t="str">
        <f>'Schulleitungen Regelschule'!C212</f>
        <v>Anita</v>
      </c>
      <c r="H144" s="85" t="str">
        <f>'Schulleitungen Regelschule'!D212</f>
        <v>Allenspach</v>
      </c>
      <c r="I144" s="85" t="e">
        <f>'Schulleitungen Regelschule'!#REF!</f>
        <v>#REF!</v>
      </c>
      <c r="J144" s="85" t="e">
        <f>'Schulleitungen Regelschule'!#REF!</f>
        <v>#REF!</v>
      </c>
      <c r="K144" s="85" t="str">
        <f>'Schulleitungen Regelschule'!I212</f>
        <v>anita.allenspachatschule-schmerikon.ch</v>
      </c>
      <c r="L144" s="85" t="str">
        <f>'Schulleitungen Regelschule'!J212</f>
        <v>72</v>
      </c>
      <c r="M144" s="85" t="str">
        <f>'Schulleitungen Regelschule'!K212</f>
        <v>Schulleitung KG/PS</v>
      </c>
      <c r="N144" s="85" t="e">
        <f>'Schulleitungen Regelschule'!#REF!</f>
        <v>#REF!</v>
      </c>
      <c r="O144" s="85" t="e">
        <f>'Schulleitungen Regelschule'!#REF!</f>
        <v>#REF!</v>
      </c>
      <c r="P144" s="85" t="e">
        <f>'Schulleitungen Regelschule'!#REF!</f>
        <v>#REF!</v>
      </c>
      <c r="Q144" s="85" t="str">
        <f>'Schulleitungen Regelschule'!L212</f>
        <v>See-Gaster</v>
      </c>
      <c r="R144" s="85" t="e">
        <f>'Schulleitungen Regelschule'!#REF!</f>
        <v>#REF!</v>
      </c>
      <c r="S144" s="85">
        <v>207</v>
      </c>
      <c r="T144" s="85">
        <f t="shared" si="6"/>
        <v>210</v>
      </c>
      <c r="U144" s="85"/>
    </row>
    <row r="145" spans="1:21" ht="16.5" customHeight="1">
      <c r="A145" s="85" t="str">
        <f>'Schulleitungen Regelschule'!A213</f>
        <v>Schmerikon</v>
      </c>
      <c r="B145" s="85" t="e">
        <f>'Schulleitungen Regelschule'!#REF!</f>
        <v>#REF!</v>
      </c>
      <c r="C145" s="85" t="e">
        <f>'Schulleitungen Regelschule'!#REF!</f>
        <v>#REF!</v>
      </c>
      <c r="D145" s="85" t="e">
        <f>'Schulleitungen Regelschule'!#REF!</f>
        <v>#REF!</v>
      </c>
      <c r="E145" s="85" t="e">
        <f>'Schulleitungen Regelschule'!#REF!</f>
        <v>#REF!</v>
      </c>
      <c r="F145" s="85" t="str">
        <f>'Schulleitungen Regelschule'!B213</f>
        <v>Herr</v>
      </c>
      <c r="G145" s="85" t="str">
        <f>'Schulleitungen Regelschule'!C213</f>
        <v>Martin</v>
      </c>
      <c r="H145" s="85" t="str">
        <f>'Schulleitungen Regelschule'!D213</f>
        <v>Stössel</v>
      </c>
      <c r="I145" s="85" t="e">
        <f>'Schulleitungen Regelschule'!#REF!</f>
        <v>#REF!</v>
      </c>
      <c r="J145" s="85" t="e">
        <f>'Schulleitungen Regelschule'!#REF!</f>
        <v>#REF!</v>
      </c>
      <c r="K145" s="85" t="str">
        <f>'Schulleitungen Regelschule'!I213</f>
        <v>schulleiter.osatschule-schmerikon.ch</v>
      </c>
      <c r="L145" s="85" t="str">
        <f>'Schulleitungen Regelschule'!J213</f>
        <v>73</v>
      </c>
      <c r="M145" s="85" t="str">
        <f>'Schulleitungen Regelschule'!K213</f>
        <v>Schulleitung OS</v>
      </c>
      <c r="N145" s="85" t="e">
        <f>'Schulleitungen Regelschule'!#REF!</f>
        <v>#REF!</v>
      </c>
      <c r="O145" s="85" t="e">
        <f>'Schulleitungen Regelschule'!#REF!</f>
        <v>#REF!</v>
      </c>
      <c r="P145" s="85" t="e">
        <f>'Schulleitungen Regelschule'!#REF!</f>
        <v>#REF!</v>
      </c>
      <c r="Q145" s="85" t="str">
        <f>'Schulleitungen Regelschule'!L213</f>
        <v>See-Gaster</v>
      </c>
      <c r="R145" s="85" t="e">
        <f>'Schulleitungen Regelschule'!#REF!</f>
        <v>#REF!</v>
      </c>
      <c r="S145" s="85">
        <v>102</v>
      </c>
      <c r="T145" s="85">
        <f t="shared" si="6"/>
        <v>105</v>
      </c>
      <c r="U145" s="85"/>
    </row>
    <row r="146" spans="1:21" ht="16.5" customHeight="1">
      <c r="A146" s="85" t="str">
        <f>'Schulleitungen Regelschule'!A215</f>
        <v>Sennwald</v>
      </c>
      <c r="B146" s="85" t="e">
        <f>'Schulleitungen Regelschule'!#REF!</f>
        <v>#REF!</v>
      </c>
      <c r="C146" s="85" t="e">
        <f>'Schulleitungen Regelschule'!#REF!</f>
        <v>#REF!</v>
      </c>
      <c r="D146" s="85" t="e">
        <f>'Schulleitungen Regelschule'!#REF!</f>
        <v>#REF!</v>
      </c>
      <c r="E146" s="85" t="e">
        <f>'Schulleitungen Regelschule'!#REF!</f>
        <v>#REF!</v>
      </c>
      <c r="F146" s="85" t="str">
        <f>'Schulleitungen Regelschule'!B215</f>
        <v>Herr</v>
      </c>
      <c r="G146" s="85" t="str">
        <f>'Schulleitungen Regelschule'!C215</f>
        <v>Michael</v>
      </c>
      <c r="H146" s="85" t="str">
        <f>'Schulleitungen Regelschule'!D215</f>
        <v>Litscher</v>
      </c>
      <c r="I146" s="85" t="e">
        <f>'Schulleitungen Regelschule'!#REF!</f>
        <v>#REF!</v>
      </c>
      <c r="J146" s="85" t="e">
        <f>'Schulleitungen Regelschule'!#REF!</f>
        <v>#REF!</v>
      </c>
      <c r="K146" s="85" t="str">
        <f>'Schulleitungen Regelschule'!I215</f>
        <v>michael.litscheratschulen-sennwald.ch</v>
      </c>
      <c r="L146" s="85" t="str">
        <f>'Schulleitungen Regelschule'!J215</f>
        <v>74</v>
      </c>
      <c r="M146" s="85" t="str">
        <f>'Schulleitungen Regelschule'!K215</f>
        <v>Schulleitung GS</v>
      </c>
      <c r="N146" s="85" t="e">
        <f>'Schulleitungen Regelschule'!#REF!</f>
        <v>#REF!</v>
      </c>
      <c r="O146" s="85" t="e">
        <f>'Schulleitungen Regelschule'!#REF!</f>
        <v>#REF!</v>
      </c>
      <c r="P146" s="85" t="e">
        <f>'Schulleitungen Regelschule'!#REF!</f>
        <v>#REF!</v>
      </c>
      <c r="Q146" s="85" t="str">
        <f>'Schulleitungen Regelschule'!L215</f>
        <v>Werdenberg</v>
      </c>
      <c r="R146" s="85" t="e">
        <f>'Schulleitungen Regelschule'!#REF!</f>
        <v>#REF!</v>
      </c>
      <c r="S146" s="85">
        <v>670</v>
      </c>
      <c r="T146" s="85">
        <f t="shared" si="6"/>
        <v>670</v>
      </c>
      <c r="U146" s="85"/>
    </row>
    <row r="147" spans="1:21" ht="16.5" customHeight="1">
      <c r="A147" s="85" t="str">
        <f>'Schulleitungen Regelschule'!A217</f>
        <v>Sevelen</v>
      </c>
      <c r="B147" s="85" t="e">
        <f>'Schulleitungen Regelschule'!#REF!</f>
        <v>#REF!</v>
      </c>
      <c r="C147" s="85" t="e">
        <f>'Schulleitungen Regelschule'!#REF!</f>
        <v>#REF!</v>
      </c>
      <c r="D147" s="85" t="e">
        <f>'Schulleitungen Regelschule'!#REF!</f>
        <v>#REF!</v>
      </c>
      <c r="E147" s="85" t="e">
        <f>'Schulleitungen Regelschule'!#REF!</f>
        <v>#REF!</v>
      </c>
      <c r="F147" s="85" t="str">
        <f>'Schulleitungen Regelschule'!B217</f>
        <v>Frau</v>
      </c>
      <c r="G147" s="85" t="str">
        <f>'Schulleitungen Regelschule'!C217</f>
        <v>Mara</v>
      </c>
      <c r="H147" s="85" t="str">
        <f>'Schulleitungen Regelschule'!D217</f>
        <v>Salzgeber</v>
      </c>
      <c r="I147" s="85" t="e">
        <f>'Schulleitungen Regelschule'!#REF!</f>
        <v>#REF!</v>
      </c>
      <c r="J147" s="85" t="e">
        <f>'Schulleitungen Regelschule'!#REF!</f>
        <v>#REF!</v>
      </c>
      <c r="K147" s="85" t="str">
        <f>'Schulleitungen Regelschule'!I217</f>
        <v>mara.salzgeberatschule-sevelen.ch</v>
      </c>
      <c r="L147" s="85" t="str">
        <f>'Schulleitungen Regelschule'!J217</f>
        <v>72</v>
      </c>
      <c r="M147" s="85" t="str">
        <f>'Schulleitungen Regelschule'!K217</f>
        <v>Schulleitung KG/PS</v>
      </c>
      <c r="N147" s="85" t="e">
        <f>'Schulleitungen Regelschule'!#REF!</f>
        <v>#REF!</v>
      </c>
      <c r="O147" s="85" t="e">
        <f>'Schulleitungen Regelschule'!#REF!</f>
        <v>#REF!</v>
      </c>
      <c r="P147" s="85" t="e">
        <f>'Schulleitungen Regelschule'!#REF!</f>
        <v>#REF!</v>
      </c>
      <c r="Q147" s="85" t="str">
        <f>'Schulleitungen Regelschule'!L217</f>
        <v>Werdenberg</v>
      </c>
      <c r="R147" s="85" t="e">
        <f>'Schulleitungen Regelschule'!#REF!</f>
        <v>#REF!</v>
      </c>
      <c r="S147" s="85">
        <v>605</v>
      </c>
      <c r="T147" s="85">
        <f t="shared" si="6"/>
        <v>605</v>
      </c>
      <c r="U147" s="85"/>
    </row>
    <row r="148" spans="1:21" ht="16.5" customHeight="1">
      <c r="A148" s="85" t="str">
        <f>'Schulleitungen Regelschule'!A248</f>
        <v>St. Margrethen (GS)</v>
      </c>
      <c r="B148" s="85" t="str">
        <f>'Schulleitungen Regelschule'!E248</f>
        <v xml:space="preserve">Oberstufenzentrum Johannes-Brassel </v>
      </c>
      <c r="C148" s="85" t="str">
        <f>'Schulleitungen Regelschule'!F248</f>
        <v>Rheindorfstrasse 2</v>
      </c>
      <c r="D148" s="85" t="str">
        <f>'Schulleitungen Regelschule'!G248</f>
        <v>9430</v>
      </c>
      <c r="E148" s="85" t="str">
        <f>'Schulleitungen Regelschule'!H248</f>
        <v>St.Margrethen</v>
      </c>
      <c r="F148" s="85" t="str">
        <f>'Schulleitungen Regelschule'!B248</f>
        <v>Herr</v>
      </c>
      <c r="G148" s="85" t="str">
        <f>'Schulleitungen Regelschule'!C248</f>
        <v>Stefan</v>
      </c>
      <c r="H148" s="85" t="str">
        <f>'Schulleitungen Regelschule'!D248</f>
        <v>Signer</v>
      </c>
      <c r="I148" s="85" t="e">
        <f>'Schulleitungen Regelschule'!#REF!</f>
        <v>#REF!</v>
      </c>
      <c r="J148" s="85" t="e">
        <f>'Schulleitungen Regelschule'!#REF!</f>
        <v>#REF!</v>
      </c>
      <c r="K148" s="85" t="str">
        <f>'Schulleitungen Regelschule'!I248</f>
        <v>stefan.signeratschulestm.ch</v>
      </c>
      <c r="L148" s="85" t="str">
        <f>'Schulleitungen Regelschule'!J248</f>
        <v>73</v>
      </c>
      <c r="M148" s="85" t="str">
        <f>'Schulleitungen Regelschule'!K248</f>
        <v>Schulleitung OS</v>
      </c>
      <c r="N148" s="85" t="e">
        <f>'Schulleitungen Regelschule'!#REF!</f>
        <v>#REF!</v>
      </c>
      <c r="O148" s="85" t="e">
        <f>'Schulleitungen Regelschule'!#REF!</f>
        <v>#REF!</v>
      </c>
      <c r="P148" s="85" t="e">
        <f>'Schulleitungen Regelschule'!#REF!</f>
        <v>#REF!</v>
      </c>
      <c r="Q148" s="85" t="str">
        <f>'Schulleitungen Regelschule'!L248</f>
        <v>Rheintal</v>
      </c>
      <c r="R148" s="85" t="e">
        <f>'Schulleitungen Regelschule'!#REF!</f>
        <v>#REF!</v>
      </c>
      <c r="S148" s="85">
        <v>210</v>
      </c>
      <c r="T148" s="85">
        <f t="shared" si="6"/>
        <v>210</v>
      </c>
      <c r="U148" s="85"/>
    </row>
    <row r="149" spans="1:21" ht="16.5" customHeight="1">
      <c r="A149" s="85" t="str">
        <f>'Schulleitungen Regelschule'!A249</f>
        <v>St. Margrethen (GS)</v>
      </c>
      <c r="B149" s="85" t="str">
        <f>'Schulleitungen Regelschule'!E249</f>
        <v xml:space="preserve">Schulhaus Rosenberg </v>
      </c>
      <c r="C149" s="85" t="str">
        <f>'Schulleitungen Regelschule'!F249</f>
        <v>Walzenhauserstrasse 26</v>
      </c>
      <c r="D149" s="85" t="str">
        <f>'Schulleitungen Regelschule'!G249</f>
        <v>9430</v>
      </c>
      <c r="E149" s="85" t="str">
        <f>'Schulleitungen Regelschule'!H249</f>
        <v>St.Margrethen</v>
      </c>
      <c r="F149" s="85" t="str">
        <f>'Schulleitungen Regelschule'!B249</f>
        <v>Frau</v>
      </c>
      <c r="G149" s="85" t="str">
        <f>'Schulleitungen Regelschule'!C249</f>
        <v>Claudia</v>
      </c>
      <c r="H149" s="85" t="str">
        <f>'Schulleitungen Regelschule'!D249</f>
        <v>Wessner</v>
      </c>
      <c r="I149" s="85" t="e">
        <f>'Schulleitungen Regelschule'!#REF!</f>
        <v>#REF!</v>
      </c>
      <c r="J149" s="85" t="e">
        <f>'Schulleitungen Regelschule'!#REF!</f>
        <v>#REF!</v>
      </c>
      <c r="K149" s="85" t="str">
        <f>'Schulleitungen Regelschule'!I249</f>
        <v>claudia.wessneratschulestm.ch</v>
      </c>
      <c r="L149" s="85" t="str">
        <f>'Schulleitungen Regelschule'!J249</f>
        <v>72</v>
      </c>
      <c r="M149" s="85" t="str">
        <f>'Schulleitungen Regelschule'!K249</f>
        <v>Schulleitung KG/PS</v>
      </c>
      <c r="N149" s="85" t="e">
        <f>'Schulleitungen Regelschule'!#REF!</f>
        <v>#REF!</v>
      </c>
      <c r="O149" s="85" t="e">
        <f>'Schulleitungen Regelschule'!#REF!</f>
        <v>#REF!</v>
      </c>
      <c r="P149" s="85" t="e">
        <f>'Schulleitungen Regelschule'!#REF!</f>
        <v>#REF!</v>
      </c>
      <c r="Q149" s="85" t="str">
        <f>'Schulleitungen Regelschule'!L249</f>
        <v>Rheintal</v>
      </c>
      <c r="R149" s="85" t="e">
        <f>'Schulleitungen Regelschule'!#REF!</f>
        <v>#REF!</v>
      </c>
      <c r="S149" s="85">
        <v>200</v>
      </c>
      <c r="T149" s="85">
        <f t="shared" si="6"/>
        <v>200</v>
      </c>
      <c r="U149" s="85"/>
    </row>
    <row r="150" spans="1:21" ht="16.5" customHeight="1">
      <c r="A150" s="85" t="str">
        <f>'Schulleitungen Regelschule'!A247</f>
        <v>St. Margrethen (GS)</v>
      </c>
      <c r="B150" s="85" t="str">
        <f>'Schulleitungen Regelschule'!E247</f>
        <v xml:space="preserve">Schulhaus Wiesenau </v>
      </c>
      <c r="C150" s="85" t="str">
        <f>'Schulleitungen Regelschule'!F247</f>
        <v>Wiesenstrasse 18</v>
      </c>
      <c r="D150" s="85" t="str">
        <f>'Schulleitungen Regelschule'!G247</f>
        <v>9430</v>
      </c>
      <c r="E150" s="85" t="str">
        <f>'Schulleitungen Regelschule'!H247</f>
        <v>St.Margrethen</v>
      </c>
      <c r="F150" s="85" t="str">
        <f>'Schulleitungen Regelschule'!B247</f>
        <v>Herr</v>
      </c>
      <c r="G150" s="85" t="str">
        <f>'Schulleitungen Regelschule'!C247</f>
        <v>Michel</v>
      </c>
      <c r="H150" s="85" t="str">
        <f>'Schulleitungen Regelschule'!D247</f>
        <v>Bawidamann</v>
      </c>
      <c r="I150" s="85" t="e">
        <f>'Schulleitungen Regelschule'!#REF!</f>
        <v>#REF!</v>
      </c>
      <c r="J150" s="85" t="e">
        <f>'Schulleitungen Regelschule'!#REF!</f>
        <v>#REF!</v>
      </c>
      <c r="K150" s="85" t="str">
        <f>'Schulleitungen Regelschule'!I247</f>
        <v>schulleitung.wiesenauatschulestm.ch</v>
      </c>
      <c r="L150" s="85" t="str">
        <f>'Schulleitungen Regelschule'!J247</f>
        <v>72</v>
      </c>
      <c r="M150" s="85" t="str">
        <f>'Schulleitungen Regelschule'!K247</f>
        <v>Schulleitung KG/PS</v>
      </c>
      <c r="N150" s="85" t="e">
        <f>'Schulleitungen Regelschule'!#REF!</f>
        <v>#REF!</v>
      </c>
      <c r="O150" s="85" t="e">
        <f>'Schulleitungen Regelschule'!#REF!</f>
        <v>#REF!</v>
      </c>
      <c r="P150" s="85" t="e">
        <f>'Schulleitungen Regelschule'!#REF!</f>
        <v>#REF!</v>
      </c>
      <c r="Q150" s="85" t="str">
        <f>'Schulleitungen Regelschule'!L247</f>
        <v>Rheintal</v>
      </c>
      <c r="R150" s="85" t="e">
        <f>'Schulleitungen Regelschule'!#REF!</f>
        <v>#REF!</v>
      </c>
      <c r="S150" s="85">
        <v>300</v>
      </c>
      <c r="T150" s="85">
        <f t="shared" si="6"/>
        <v>300</v>
      </c>
      <c r="U150" s="85"/>
    </row>
    <row r="151" spans="1:21" ht="16.5" customHeight="1">
      <c r="A151" s="85" t="str">
        <f>'Schulleitungen Regelschule'!A220</f>
        <v>St.Gallen</v>
      </c>
      <c r="B151" s="85" t="e">
        <f>'Schulleitungen Regelschule'!#REF!</f>
        <v>#REF!</v>
      </c>
      <c r="C151" s="85" t="e">
        <f>'Schulleitungen Regelschule'!#REF!</f>
        <v>#REF!</v>
      </c>
      <c r="D151" s="85" t="e">
        <f>'Schulleitungen Regelschule'!#REF!</f>
        <v>#REF!</v>
      </c>
      <c r="E151" s="85" t="e">
        <f>'Schulleitungen Regelschule'!#REF!</f>
        <v>#REF!</v>
      </c>
      <c r="F151" s="85" t="str">
        <f>'Schulleitungen Regelschule'!B220</f>
        <v>Frau</v>
      </c>
      <c r="G151" s="85" t="str">
        <f>'Schulleitungen Regelschule'!C220</f>
        <v>Martina</v>
      </c>
      <c r="H151" s="85" t="str">
        <f>'Schulleitungen Regelschule'!D220</f>
        <v>Künzli</v>
      </c>
      <c r="I151" s="85" t="e">
        <f>'Schulleitungen Regelschule'!#REF!</f>
        <v>#REF!</v>
      </c>
      <c r="J151" s="85" t="e">
        <f>'Schulleitungen Regelschule'!#REF!</f>
        <v>#REF!</v>
      </c>
      <c r="K151" s="85" t="str">
        <f>'Schulleitungen Regelschule'!I220</f>
        <v>martina.kuenzliatedu.stadt.sg.ch</v>
      </c>
      <c r="L151" s="85" t="str">
        <f>'Schulleitungen Regelschule'!J220</f>
        <v>71</v>
      </c>
      <c r="M151" s="85" t="str">
        <f>'Schulleitungen Regelschule'!K220</f>
        <v>Schulleitung PS</v>
      </c>
      <c r="N151" s="85" t="e">
        <f>'Schulleitungen Regelschule'!#REF!</f>
        <v>#REF!</v>
      </c>
      <c r="O151" s="85" t="e">
        <f>'Schulleitungen Regelschule'!#REF!</f>
        <v>#REF!</v>
      </c>
      <c r="P151" s="85" t="e">
        <f>'Schulleitungen Regelschule'!#REF!</f>
        <v>#REF!</v>
      </c>
      <c r="Q151" s="85" t="str">
        <f>'Schulleitungen Regelschule'!L220</f>
        <v>St. Gallen</v>
      </c>
      <c r="R151" s="85" t="e">
        <f>'Schulleitungen Regelschule'!#REF!</f>
        <v>#REF!</v>
      </c>
      <c r="S151" s="85">
        <v>200</v>
      </c>
      <c r="T151" s="85">
        <f t="shared" si="6"/>
        <v>200</v>
      </c>
      <c r="U151" s="85"/>
    </row>
    <row r="152" spans="1:21" ht="16.5" customHeight="1">
      <c r="A152" s="85" t="str">
        <f>'Schulleitungen Regelschule'!A221</f>
        <v>St.Gallen</v>
      </c>
      <c r="B152" s="85" t="e">
        <f>'Schulleitungen Regelschule'!#REF!</f>
        <v>#REF!</v>
      </c>
      <c r="C152" s="85" t="e">
        <f>'Schulleitungen Regelschule'!#REF!</f>
        <v>#REF!</v>
      </c>
      <c r="D152" s="85" t="e">
        <f>'Schulleitungen Regelschule'!#REF!</f>
        <v>#REF!</v>
      </c>
      <c r="E152" s="85" t="e">
        <f>'Schulleitungen Regelschule'!#REF!</f>
        <v>#REF!</v>
      </c>
      <c r="F152" s="85" t="str">
        <f>'Schulleitungen Regelschule'!B221</f>
        <v>Frau</v>
      </c>
      <c r="G152" s="85" t="str">
        <f>'Schulleitungen Regelschule'!C221</f>
        <v>Carmen</v>
      </c>
      <c r="H152" s="85" t="str">
        <f>'Schulleitungen Regelschule'!D221</f>
        <v>Ege</v>
      </c>
      <c r="I152" s="85" t="e">
        <f>'Schulleitungen Regelschule'!#REF!</f>
        <v>#REF!</v>
      </c>
      <c r="J152" s="85" t="e">
        <f>'Schulleitungen Regelschule'!#REF!</f>
        <v>#REF!</v>
      </c>
      <c r="K152" s="85" t="str">
        <f>'Schulleitungen Regelschule'!I221</f>
        <v>carmen.egeatedu.stadt.sg.ch</v>
      </c>
      <c r="L152" s="85" t="str">
        <f>'Schulleitungen Regelschule'!J221</f>
        <v>71</v>
      </c>
      <c r="M152" s="85" t="str">
        <f>'Schulleitungen Regelschule'!K221</f>
        <v>Schulleitung PS</v>
      </c>
      <c r="N152" s="85" t="e">
        <f>'Schulleitungen Regelschule'!#REF!</f>
        <v>#REF!</v>
      </c>
      <c r="O152" s="85" t="e">
        <f>'Schulleitungen Regelschule'!#REF!</f>
        <v>#REF!</v>
      </c>
      <c r="P152" s="85" t="e">
        <f>'Schulleitungen Regelschule'!#REF!</f>
        <v>#REF!</v>
      </c>
      <c r="Q152" s="85" t="str">
        <f>'Schulleitungen Regelschule'!L221</f>
        <v>St. Gallen</v>
      </c>
      <c r="R152" s="85" t="e">
        <f>'Schulleitungen Regelschule'!#REF!</f>
        <v>#REF!</v>
      </c>
      <c r="S152" s="85">
        <v>380</v>
      </c>
      <c r="T152" s="85">
        <f t="shared" si="6"/>
        <v>380</v>
      </c>
      <c r="U152" s="85"/>
    </row>
    <row r="153" spans="1:21" ht="16.5" customHeight="1">
      <c r="A153" s="85" t="str">
        <f>'Schulleitungen Regelschule'!A223</f>
        <v>St.Gallen</v>
      </c>
      <c r="B153" s="85" t="e">
        <f>'Schulleitungen Regelschule'!#REF!</f>
        <v>#REF!</v>
      </c>
      <c r="C153" s="85" t="e">
        <f>'Schulleitungen Regelschule'!#REF!</f>
        <v>#REF!</v>
      </c>
      <c r="D153" s="85" t="e">
        <f>'Schulleitungen Regelschule'!#REF!</f>
        <v>#REF!</v>
      </c>
      <c r="E153" s="85" t="e">
        <f>'Schulleitungen Regelschule'!#REF!</f>
        <v>#REF!</v>
      </c>
      <c r="F153" s="85" t="str">
        <f>'Schulleitungen Regelschule'!B223</f>
        <v>Frau</v>
      </c>
      <c r="G153" s="85" t="str">
        <f>'Schulleitungen Regelschule'!C223</f>
        <v>Annina</v>
      </c>
      <c r="H153" s="85" t="str">
        <f>'Schulleitungen Regelschule'!D223</f>
        <v>Fricker</v>
      </c>
      <c r="I153" s="85" t="e">
        <f>'Schulleitungen Regelschule'!#REF!</f>
        <v>#REF!</v>
      </c>
      <c r="J153" s="85" t="e">
        <f>'Schulleitungen Regelschule'!#REF!</f>
        <v>#REF!</v>
      </c>
      <c r="K153" s="85" t="str">
        <f>'Schulleitungen Regelschule'!I223</f>
        <v>annina.frickeratedu.stadt.sg.ch</v>
      </c>
      <c r="L153" s="85" t="str">
        <f>'Schulleitungen Regelschule'!J223</f>
        <v>71</v>
      </c>
      <c r="M153" s="85" t="str">
        <f>'Schulleitungen Regelschule'!K223</f>
        <v>Schulleitung PS</v>
      </c>
      <c r="N153" s="85" t="e">
        <f>'Schulleitungen Regelschule'!#REF!</f>
        <v>#REF!</v>
      </c>
      <c r="O153" s="85" t="e">
        <f>'Schulleitungen Regelschule'!#REF!</f>
        <v>#REF!</v>
      </c>
      <c r="P153" s="85" t="e">
        <f>'Schulleitungen Regelschule'!#REF!</f>
        <v>#REF!</v>
      </c>
      <c r="Q153" s="85" t="str">
        <f>'Schulleitungen Regelschule'!L223</f>
        <v>St. Gallen</v>
      </c>
      <c r="R153" s="85" t="e">
        <f>'Schulleitungen Regelschule'!#REF!</f>
        <v>#REF!</v>
      </c>
      <c r="S153" s="85">
        <v>350</v>
      </c>
      <c r="T153" s="85">
        <f t="shared" si="6"/>
        <v>350</v>
      </c>
      <c r="U153" s="85"/>
    </row>
    <row r="154" spans="1:21" ht="16.5" customHeight="1">
      <c r="A154" s="85" t="str">
        <f>'Schulleitungen Regelschule'!A225</f>
        <v>St.Gallen</v>
      </c>
      <c r="B154" s="85" t="e">
        <f>'Schulleitungen Regelschule'!#REF!</f>
        <v>#REF!</v>
      </c>
      <c r="C154" s="85" t="e">
        <f>'Schulleitungen Regelschule'!#REF!</f>
        <v>#REF!</v>
      </c>
      <c r="D154" s="85" t="e">
        <f>'Schulleitungen Regelschule'!#REF!</f>
        <v>#REF!</v>
      </c>
      <c r="E154" s="85" t="e">
        <f>'Schulleitungen Regelschule'!#REF!</f>
        <v>#REF!</v>
      </c>
      <c r="F154" s="85" t="str">
        <f>'Schulleitungen Regelschule'!B225</f>
        <v>Frau</v>
      </c>
      <c r="G154" s="85" t="str">
        <f>'Schulleitungen Regelschule'!C225</f>
        <v>Julia</v>
      </c>
      <c r="H154" s="85" t="str">
        <f>'Schulleitungen Regelschule'!D225</f>
        <v>Steck</v>
      </c>
      <c r="I154" s="85" t="e">
        <f>'Schulleitungen Regelschule'!#REF!</f>
        <v>#REF!</v>
      </c>
      <c r="J154" s="85" t="e">
        <f>'Schulleitungen Regelschule'!#REF!</f>
        <v>#REF!</v>
      </c>
      <c r="K154" s="85" t="str">
        <f>'Schulleitungen Regelschule'!I225</f>
        <v>julia.steckatedu.stadt.sg.ch</v>
      </c>
      <c r="L154" s="85" t="str">
        <f>'Schulleitungen Regelschule'!J225</f>
        <v>71</v>
      </c>
      <c r="M154" s="85" t="str">
        <f>'Schulleitungen Regelschule'!K225</f>
        <v>Schulleitung PS</v>
      </c>
      <c r="N154" s="85" t="e">
        <f>'Schulleitungen Regelschule'!#REF!</f>
        <v>#REF!</v>
      </c>
      <c r="O154" s="85" t="e">
        <f>'Schulleitungen Regelschule'!#REF!</f>
        <v>#REF!</v>
      </c>
      <c r="P154" s="85" t="e">
        <f>'Schulleitungen Regelschule'!#REF!</f>
        <v>#REF!</v>
      </c>
      <c r="Q154" s="85" t="str">
        <f>'Schulleitungen Regelschule'!L225</f>
        <v>St. Gallen</v>
      </c>
      <c r="R154" s="85" t="e">
        <f>'Schulleitungen Regelschule'!#REF!</f>
        <v>#REF!</v>
      </c>
      <c r="S154" s="85">
        <v>200</v>
      </c>
      <c r="T154" s="85">
        <f t="shared" si="6"/>
        <v>200</v>
      </c>
      <c r="U154" s="85"/>
    </row>
    <row r="155" spans="1:21" ht="16.5" customHeight="1">
      <c r="A155" s="85" t="str">
        <f>'Schulleitungen Regelschule'!A226</f>
        <v>St.Gallen</v>
      </c>
      <c r="B155" s="85" t="e">
        <f>'Schulleitungen Regelschule'!#REF!</f>
        <v>#REF!</v>
      </c>
      <c r="C155" s="85" t="e">
        <f>'Schulleitungen Regelschule'!#REF!</f>
        <v>#REF!</v>
      </c>
      <c r="D155" s="85" t="e">
        <f>'Schulleitungen Regelschule'!#REF!</f>
        <v>#REF!</v>
      </c>
      <c r="E155" s="85" t="e">
        <f>'Schulleitungen Regelschule'!#REF!</f>
        <v>#REF!</v>
      </c>
      <c r="F155" s="85" t="str">
        <f>'Schulleitungen Regelschule'!B226</f>
        <v>Herr</v>
      </c>
      <c r="G155" s="85" t="str">
        <f>'Schulleitungen Regelschule'!C226</f>
        <v>Peter</v>
      </c>
      <c r="H155" s="85" t="str">
        <f>'Schulleitungen Regelschule'!D226</f>
        <v>Leuzinger</v>
      </c>
      <c r="I155" s="85" t="e">
        <f>'Schulleitungen Regelschule'!#REF!</f>
        <v>#REF!</v>
      </c>
      <c r="J155" s="85" t="e">
        <f>'Schulleitungen Regelschule'!#REF!</f>
        <v>#REF!</v>
      </c>
      <c r="K155" s="85" t="str">
        <f>'Schulleitungen Regelschule'!I226</f>
        <v>peter.leuzingeratedu.stadt.sg.ch</v>
      </c>
      <c r="L155" s="85" t="str">
        <f>'Schulleitungen Regelschule'!J226</f>
        <v>71</v>
      </c>
      <c r="M155" s="85" t="str">
        <f>'Schulleitungen Regelschule'!K226</f>
        <v>Schulleitung PS</v>
      </c>
      <c r="N155" s="85" t="e">
        <f>'Schulleitungen Regelschule'!#REF!</f>
        <v>#REF!</v>
      </c>
      <c r="O155" s="85" t="e">
        <f>'Schulleitungen Regelschule'!#REF!</f>
        <v>#REF!</v>
      </c>
      <c r="P155" s="85" t="e">
        <f>'Schulleitungen Regelschule'!#REF!</f>
        <v>#REF!</v>
      </c>
      <c r="Q155" s="85" t="str">
        <f>'Schulleitungen Regelschule'!L226</f>
        <v>St. Gallen</v>
      </c>
      <c r="R155" s="85" t="e">
        <f>'Schulleitungen Regelschule'!#REF!</f>
        <v>#REF!</v>
      </c>
      <c r="S155" s="85">
        <v>268</v>
      </c>
      <c r="T155" s="85">
        <f t="shared" si="6"/>
        <v>270</v>
      </c>
      <c r="U155" s="85"/>
    </row>
    <row r="156" spans="1:21" ht="16.5" customHeight="1">
      <c r="A156" s="85" t="str">
        <f>'Schulleitungen Regelschule'!A228</f>
        <v>St.Gallen</v>
      </c>
      <c r="B156" s="85" t="e">
        <f>'Schulleitungen Regelschule'!#REF!</f>
        <v>#REF!</v>
      </c>
      <c r="C156" s="85" t="e">
        <f>'Schulleitungen Regelschule'!#REF!</f>
        <v>#REF!</v>
      </c>
      <c r="D156" s="85" t="e">
        <f>'Schulleitungen Regelschule'!#REF!</f>
        <v>#REF!</v>
      </c>
      <c r="E156" s="85" t="e">
        <f>'Schulleitungen Regelschule'!#REF!</f>
        <v>#REF!</v>
      </c>
      <c r="F156" s="85" t="str">
        <f>'Schulleitungen Regelschule'!B228</f>
        <v>Frau</v>
      </c>
      <c r="G156" s="85" t="str">
        <f>'Schulleitungen Regelschule'!C228</f>
        <v>Ursula</v>
      </c>
      <c r="H156" s="85" t="str">
        <f>'Schulleitungen Regelschule'!D228</f>
        <v>Litscher</v>
      </c>
      <c r="I156" s="85" t="e">
        <f>'Schulleitungen Regelschule'!#REF!</f>
        <v>#REF!</v>
      </c>
      <c r="J156" s="85" t="e">
        <f>'Schulleitungen Regelschule'!#REF!</f>
        <v>#REF!</v>
      </c>
      <c r="K156" s="85" t="str">
        <f>'Schulleitungen Regelschule'!I228</f>
        <v>ursula.litscheratedu.stadt.sg.ch</v>
      </c>
      <c r="L156" s="85" t="str">
        <f>'Schulleitungen Regelschule'!J228</f>
        <v>71</v>
      </c>
      <c r="M156" s="85" t="str">
        <f>'Schulleitungen Regelschule'!K228</f>
        <v>Schulleitung PS</v>
      </c>
      <c r="N156" s="85" t="e">
        <f>'Schulleitungen Regelschule'!#REF!</f>
        <v>#REF!</v>
      </c>
      <c r="O156" s="85" t="e">
        <f>'Schulleitungen Regelschule'!#REF!</f>
        <v>#REF!</v>
      </c>
      <c r="P156" s="85" t="e">
        <f>'Schulleitungen Regelschule'!#REF!</f>
        <v>#REF!</v>
      </c>
      <c r="Q156" s="85" t="str">
        <f>'Schulleitungen Regelschule'!L228</f>
        <v>St. Gallen</v>
      </c>
      <c r="R156" s="85" t="e">
        <f>'Schulleitungen Regelschule'!#REF!</f>
        <v>#REF!</v>
      </c>
      <c r="S156" s="85">
        <v>270</v>
      </c>
      <c r="T156" s="85">
        <f t="shared" si="6"/>
        <v>270</v>
      </c>
      <c r="U156" s="85"/>
    </row>
    <row r="157" spans="1:21" ht="16.5" customHeight="1">
      <c r="A157" s="85" t="str">
        <f>'Schulleitungen Regelschule'!A230</f>
        <v>St.Gallen</v>
      </c>
      <c r="B157" s="85" t="e">
        <f>'Schulleitungen Regelschule'!#REF!</f>
        <v>#REF!</v>
      </c>
      <c r="C157" s="85" t="e">
        <f>'Schulleitungen Regelschule'!#REF!</f>
        <v>#REF!</v>
      </c>
      <c r="D157" s="85" t="e">
        <f>'Schulleitungen Regelschule'!#REF!</f>
        <v>#REF!</v>
      </c>
      <c r="E157" s="85" t="e">
        <f>'Schulleitungen Regelschule'!#REF!</f>
        <v>#REF!</v>
      </c>
      <c r="F157" s="85" t="str">
        <f>'Schulleitungen Regelschule'!B230</f>
        <v>Frau</v>
      </c>
      <c r="G157" s="85" t="str">
        <f>'Schulleitungen Regelschule'!C230</f>
        <v>Lea</v>
      </c>
      <c r="H157" s="85" t="str">
        <f>'Schulleitungen Regelschule'!D230</f>
        <v>von Moos</v>
      </c>
      <c r="I157" s="85" t="e">
        <f>'Schulleitungen Regelschule'!#REF!</f>
        <v>#REF!</v>
      </c>
      <c r="J157" s="85" t="e">
        <f>'Schulleitungen Regelschule'!#REF!</f>
        <v>#REF!</v>
      </c>
      <c r="K157" s="85" t="str">
        <f>'Schulleitungen Regelschule'!I230</f>
        <v>lea.vonmoosatedu.stadt.sg.ch</v>
      </c>
      <c r="L157" s="85" t="str">
        <f>'Schulleitungen Regelschule'!J230</f>
        <v>71</v>
      </c>
      <c r="M157" s="85" t="str">
        <f>'Schulleitungen Regelschule'!K230</f>
        <v>Schulleitung PS</v>
      </c>
      <c r="N157" s="85" t="e">
        <f>'Schulleitungen Regelschule'!#REF!</f>
        <v>#REF!</v>
      </c>
      <c r="O157" s="85" t="e">
        <f>'Schulleitungen Regelschule'!#REF!</f>
        <v>#REF!</v>
      </c>
      <c r="P157" s="85" t="e">
        <f>'Schulleitungen Regelschule'!#REF!</f>
        <v>#REF!</v>
      </c>
      <c r="Q157" s="85" t="str">
        <f>'Schulleitungen Regelschule'!L230</f>
        <v>St. Gallen</v>
      </c>
      <c r="R157" s="85" t="e">
        <f>'Schulleitungen Regelschule'!#REF!</f>
        <v>#REF!</v>
      </c>
      <c r="S157" s="85">
        <v>400</v>
      </c>
      <c r="T157" s="85">
        <f t="shared" si="6"/>
        <v>400</v>
      </c>
      <c r="U157" s="85"/>
    </row>
    <row r="158" spans="1:21" ht="16.5" customHeight="1">
      <c r="A158" s="85" t="str">
        <f>'Schulleitungen Regelschule'!A231</f>
        <v>St.Gallen</v>
      </c>
      <c r="B158" s="85" t="e">
        <f>'Schulleitungen Regelschule'!#REF!</f>
        <v>#REF!</v>
      </c>
      <c r="C158" s="85" t="e">
        <f>'Schulleitungen Regelschule'!#REF!</f>
        <v>#REF!</v>
      </c>
      <c r="D158" s="85" t="e">
        <f>'Schulleitungen Regelschule'!#REF!</f>
        <v>#REF!</v>
      </c>
      <c r="E158" s="85" t="e">
        <f>'Schulleitungen Regelschule'!#REF!</f>
        <v>#REF!</v>
      </c>
      <c r="F158" s="85" t="str">
        <f>'Schulleitungen Regelschule'!B231</f>
        <v>Frau</v>
      </c>
      <c r="G158" s="85" t="str">
        <f>'Schulleitungen Regelschule'!C231</f>
        <v>Romana</v>
      </c>
      <c r="H158" s="85" t="str">
        <f>'Schulleitungen Regelschule'!D231</f>
        <v>Müller</v>
      </c>
      <c r="I158" s="85" t="e">
        <f>'Schulleitungen Regelschule'!#REF!</f>
        <v>#REF!</v>
      </c>
      <c r="J158" s="85" t="e">
        <f>'Schulleitungen Regelschule'!#REF!</f>
        <v>#REF!</v>
      </c>
      <c r="K158" s="85" t="str">
        <f>'Schulleitungen Regelschule'!I231</f>
        <v>romana.muelleratedu.stadt.sg.ch</v>
      </c>
      <c r="L158" s="85" t="str">
        <f>'Schulleitungen Regelschule'!J231</f>
        <v>71</v>
      </c>
      <c r="M158" s="85" t="str">
        <f>'Schulleitungen Regelschule'!K231</f>
        <v>Schulleitung PS</v>
      </c>
      <c r="N158" s="85" t="e">
        <f>'Schulleitungen Regelschule'!#REF!</f>
        <v>#REF!</v>
      </c>
      <c r="O158" s="85" t="e">
        <f>'Schulleitungen Regelschule'!#REF!</f>
        <v>#REF!</v>
      </c>
      <c r="P158" s="85" t="e">
        <f>'Schulleitungen Regelschule'!#REF!</f>
        <v>#REF!</v>
      </c>
      <c r="Q158" s="85" t="str">
        <f>'Schulleitungen Regelschule'!L231</f>
        <v>St. Gallen</v>
      </c>
      <c r="R158" s="85" t="e">
        <f>'Schulleitungen Regelschule'!#REF!</f>
        <v>#REF!</v>
      </c>
      <c r="S158" s="85">
        <v>401</v>
      </c>
      <c r="T158" s="85">
        <f t="shared" si="6"/>
        <v>405</v>
      </c>
      <c r="U158" s="85"/>
    </row>
    <row r="159" spans="1:21" ht="16.5" customHeight="1">
      <c r="A159" s="85" t="str">
        <f>'Schulleitungen Regelschule'!A235</f>
        <v>St.Gallen</v>
      </c>
      <c r="B159" s="85" t="e">
        <f>'Schulleitungen Regelschule'!#REF!</f>
        <v>#REF!</v>
      </c>
      <c r="C159" s="85" t="e">
        <f>'Schulleitungen Regelschule'!#REF!</f>
        <v>#REF!</v>
      </c>
      <c r="D159" s="85" t="e">
        <f>'Schulleitungen Regelschule'!#REF!</f>
        <v>#REF!</v>
      </c>
      <c r="E159" s="85" t="e">
        <f>'Schulleitungen Regelschule'!#REF!</f>
        <v>#REF!</v>
      </c>
      <c r="F159" s="85" t="str">
        <f>'Schulleitungen Regelschule'!B235</f>
        <v>Frau</v>
      </c>
      <c r="G159" s="85" t="str">
        <f>'Schulleitungen Regelschule'!C235</f>
        <v>Rachel</v>
      </c>
      <c r="H159" s="85" t="str">
        <f>'Schulleitungen Regelschule'!D235</f>
        <v>Diem</v>
      </c>
      <c r="I159" s="85" t="e">
        <f>'Schulleitungen Regelschule'!#REF!</f>
        <v>#REF!</v>
      </c>
      <c r="J159" s="85" t="e">
        <f>'Schulleitungen Regelschule'!#REF!</f>
        <v>#REF!</v>
      </c>
      <c r="K159" s="85" t="str">
        <f>'Schulleitungen Regelschule'!I235</f>
        <v>rachel.diematedu.stadt.sg.ch</v>
      </c>
      <c r="L159" s="85" t="str">
        <f>'Schulleitungen Regelschule'!J235</f>
        <v>71</v>
      </c>
      <c r="M159" s="85" t="str">
        <f>'Schulleitungen Regelschule'!K235</f>
        <v>Schulleitung PS</v>
      </c>
      <c r="N159" s="85" t="e">
        <f>'Schulleitungen Regelschule'!#REF!</f>
        <v>#REF!</v>
      </c>
      <c r="O159" s="85" t="e">
        <f>'Schulleitungen Regelschule'!#REF!</f>
        <v>#REF!</v>
      </c>
      <c r="P159" s="85" t="e">
        <f>'Schulleitungen Regelschule'!#REF!</f>
        <v>#REF!</v>
      </c>
      <c r="Q159" s="85" t="str">
        <f>'Schulleitungen Regelschule'!L235</f>
        <v>St. Gallen</v>
      </c>
      <c r="R159" s="85" t="e">
        <f>'Schulleitungen Regelschule'!#REF!</f>
        <v>#REF!</v>
      </c>
      <c r="S159" s="85">
        <v>350</v>
      </c>
      <c r="T159" s="85">
        <f t="shared" si="6"/>
        <v>350</v>
      </c>
      <c r="U159" s="85"/>
    </row>
    <row r="160" spans="1:21" ht="16.5" customHeight="1">
      <c r="A160" s="85" t="str">
        <f>'Schulleitungen Regelschule'!A237</f>
        <v>St.Gallen</v>
      </c>
      <c r="B160" s="85" t="e">
        <f>'Schulleitungen Regelschule'!#REF!</f>
        <v>#REF!</v>
      </c>
      <c r="C160" s="85" t="e">
        <f>'Schulleitungen Regelschule'!#REF!</f>
        <v>#REF!</v>
      </c>
      <c r="D160" s="85" t="e">
        <f>'Schulleitungen Regelschule'!#REF!</f>
        <v>#REF!</v>
      </c>
      <c r="E160" s="85" t="e">
        <f>'Schulleitungen Regelschule'!#REF!</f>
        <v>#REF!</v>
      </c>
      <c r="F160" s="85" t="str">
        <f>'Schulleitungen Regelschule'!B237</f>
        <v>Frau</v>
      </c>
      <c r="G160" s="85" t="str">
        <f>'Schulleitungen Regelschule'!C237</f>
        <v>Marianne</v>
      </c>
      <c r="H160" s="85" t="str">
        <f>'Schulleitungen Regelschule'!D237</f>
        <v>Urbach</v>
      </c>
      <c r="I160" s="85" t="e">
        <f>'Schulleitungen Regelschule'!#REF!</f>
        <v>#REF!</v>
      </c>
      <c r="J160" s="85" t="e">
        <f>'Schulleitungen Regelschule'!#REF!</f>
        <v>#REF!</v>
      </c>
      <c r="K160" s="85" t="str">
        <f>'Schulleitungen Regelschule'!I237</f>
        <v>marianne.urbachatedu.stadt.sg.ch</v>
      </c>
      <c r="L160" s="85" t="str">
        <f>'Schulleitungen Regelschule'!J237</f>
        <v>71</v>
      </c>
      <c r="M160" s="85" t="str">
        <f>'Schulleitungen Regelschule'!K237</f>
        <v>Schulleitung PS</v>
      </c>
      <c r="N160" s="85" t="e">
        <f>'Schulleitungen Regelschule'!#REF!</f>
        <v>#REF!</v>
      </c>
      <c r="O160" s="85" t="e">
        <f>'Schulleitungen Regelschule'!#REF!</f>
        <v>#REF!</v>
      </c>
      <c r="P160" s="85" t="e">
        <f>'Schulleitungen Regelschule'!#REF!</f>
        <v>#REF!</v>
      </c>
      <c r="Q160" s="85" t="str">
        <f>'Schulleitungen Regelschule'!L237</f>
        <v>St. Gallen</v>
      </c>
      <c r="R160" s="85" t="e">
        <f>'Schulleitungen Regelschule'!#REF!</f>
        <v>#REF!</v>
      </c>
      <c r="S160" s="85">
        <v>420</v>
      </c>
      <c r="T160" s="85">
        <f t="shared" si="6"/>
        <v>420</v>
      </c>
      <c r="U160" s="85"/>
    </row>
    <row r="161" spans="1:21" ht="16.5" customHeight="1">
      <c r="A161" s="85" t="str">
        <f>'Schulleitungen Regelschule'!A239</f>
        <v>St.Gallen</v>
      </c>
      <c r="B161" s="85" t="e">
        <f>'Schulleitungen Regelschule'!#REF!</f>
        <v>#REF!</v>
      </c>
      <c r="C161" s="85" t="e">
        <f>'Schulleitungen Regelschule'!#REF!</f>
        <v>#REF!</v>
      </c>
      <c r="D161" s="85" t="e">
        <f>'Schulleitungen Regelschule'!#REF!</f>
        <v>#REF!</v>
      </c>
      <c r="E161" s="85" t="e">
        <f>'Schulleitungen Regelschule'!#REF!</f>
        <v>#REF!</v>
      </c>
      <c r="F161" s="85" t="str">
        <f>'Schulleitungen Regelschule'!B239</f>
        <v>Herr</v>
      </c>
      <c r="G161" s="85" t="str">
        <f>'Schulleitungen Regelschule'!C239</f>
        <v>Michael</v>
      </c>
      <c r="H161" s="85" t="str">
        <f>'Schulleitungen Regelschule'!D239</f>
        <v>Werner</v>
      </c>
      <c r="I161" s="85" t="e">
        <f>'Schulleitungen Regelschule'!#REF!</f>
        <v>#REF!</v>
      </c>
      <c r="J161" s="85" t="e">
        <f>'Schulleitungen Regelschule'!#REF!</f>
        <v>#REF!</v>
      </c>
      <c r="K161" s="85" t="str">
        <f>'Schulleitungen Regelschule'!I239</f>
        <v>michael.werneratedu.stadt.sg.ch</v>
      </c>
      <c r="L161" s="85" t="str">
        <f>'Schulleitungen Regelschule'!J239</f>
        <v>71</v>
      </c>
      <c r="M161" s="85" t="str">
        <f>'Schulleitungen Regelschule'!K239</f>
        <v>Schulleitung PS</v>
      </c>
      <c r="N161" s="85" t="e">
        <f>'Schulleitungen Regelschule'!#REF!</f>
        <v>#REF!</v>
      </c>
      <c r="O161" s="85" t="e">
        <f>'Schulleitungen Regelschule'!#REF!</f>
        <v>#REF!</v>
      </c>
      <c r="P161" s="85" t="e">
        <f>'Schulleitungen Regelschule'!#REF!</f>
        <v>#REF!</v>
      </c>
      <c r="Q161" s="85" t="str">
        <f>'Schulleitungen Regelschule'!L239</f>
        <v>St. Gallen</v>
      </c>
      <c r="R161" s="85" t="e">
        <f>'Schulleitungen Regelschule'!#REF!</f>
        <v>#REF!</v>
      </c>
      <c r="S161" s="85">
        <v>210</v>
      </c>
      <c r="T161" s="85">
        <f t="shared" si="6"/>
        <v>210</v>
      </c>
      <c r="U161" s="85"/>
    </row>
    <row r="162" spans="1:21" ht="16.5" customHeight="1">
      <c r="A162" s="85" t="str">
        <f>'Schulleitungen Regelschule'!A240</f>
        <v>St.Gallen</v>
      </c>
      <c r="B162" s="85" t="e">
        <f>'Schulleitungen Regelschule'!#REF!</f>
        <v>#REF!</v>
      </c>
      <c r="C162" s="85" t="e">
        <f>'Schulleitungen Regelschule'!#REF!</f>
        <v>#REF!</v>
      </c>
      <c r="D162" s="85" t="e">
        <f>'Schulleitungen Regelschule'!#REF!</f>
        <v>#REF!</v>
      </c>
      <c r="E162" s="85" t="e">
        <f>'Schulleitungen Regelschule'!#REF!</f>
        <v>#REF!</v>
      </c>
      <c r="F162" s="85" t="str">
        <f>'Schulleitungen Regelschule'!B240</f>
        <v>Frau</v>
      </c>
      <c r="G162" s="85" t="str">
        <f>'Schulleitungen Regelschule'!C240</f>
        <v>Diana</v>
      </c>
      <c r="H162" s="85" t="str">
        <f>'Schulleitungen Regelschule'!D240</f>
        <v>Willi</v>
      </c>
      <c r="I162" s="85" t="e">
        <f>'Schulleitungen Regelschule'!#REF!</f>
        <v>#REF!</v>
      </c>
      <c r="J162" s="85" t="e">
        <f>'Schulleitungen Regelschule'!#REF!</f>
        <v>#REF!</v>
      </c>
      <c r="K162" s="85" t="str">
        <f>'Schulleitungen Regelschule'!I240</f>
        <v>diana.williatedu.stadt.sg.ch</v>
      </c>
      <c r="L162" s="85" t="str">
        <f>'Schulleitungen Regelschule'!J240</f>
        <v>71</v>
      </c>
      <c r="M162" s="85" t="str">
        <f>'Schulleitungen Regelschule'!K240</f>
        <v>Schulleitung PS</v>
      </c>
      <c r="N162" s="85" t="e">
        <f>'Schulleitungen Regelschule'!#REF!</f>
        <v>#REF!</v>
      </c>
      <c r="O162" s="85" t="e">
        <f>'Schulleitungen Regelschule'!#REF!</f>
        <v>#REF!</v>
      </c>
      <c r="P162" s="85" t="e">
        <f>'Schulleitungen Regelschule'!#REF!</f>
        <v>#REF!</v>
      </c>
      <c r="Q162" s="85" t="str">
        <f>'Schulleitungen Regelschule'!L240</f>
        <v>St. Gallen</v>
      </c>
      <c r="R162" s="85" t="e">
        <f>'Schulleitungen Regelschule'!#REF!</f>
        <v>#REF!</v>
      </c>
      <c r="S162" s="85">
        <v>300</v>
      </c>
      <c r="T162" s="85">
        <f t="shared" si="6"/>
        <v>300</v>
      </c>
      <c r="U162" s="85"/>
    </row>
    <row r="163" spans="1:21" ht="16.5" customHeight="1">
      <c r="A163" s="85" t="str">
        <f>'Schulleitungen Regelschule'!A245</f>
        <v>St.Gallen</v>
      </c>
      <c r="B163" s="85" t="e">
        <f>'Schulleitungen Regelschule'!#REF!</f>
        <v>#REF!</v>
      </c>
      <c r="C163" s="85" t="e">
        <f>'Schulleitungen Regelschule'!#REF!</f>
        <v>#REF!</v>
      </c>
      <c r="D163" s="85" t="e">
        <f>'Schulleitungen Regelschule'!#REF!</f>
        <v>#REF!</v>
      </c>
      <c r="E163" s="85" t="e">
        <f>'Schulleitungen Regelschule'!#REF!</f>
        <v>#REF!</v>
      </c>
      <c r="F163" s="85" t="str">
        <f>'Schulleitungen Regelschule'!B245</f>
        <v>Herr</v>
      </c>
      <c r="G163" s="85" t="str">
        <f>'Schulleitungen Regelschule'!C245</f>
        <v>Gianluca</v>
      </c>
      <c r="H163" s="85" t="str">
        <f>'Schulleitungen Regelschule'!D245</f>
        <v>Zanatta</v>
      </c>
      <c r="I163" s="85" t="e">
        <f>'Schulleitungen Regelschule'!#REF!</f>
        <v>#REF!</v>
      </c>
      <c r="J163" s="85" t="e">
        <f>'Schulleitungen Regelschule'!#REF!</f>
        <v>#REF!</v>
      </c>
      <c r="K163" s="85" t="str">
        <f>'Schulleitungen Regelschule'!I245</f>
        <v>gianluca.zanattaatedu.stadt.sg.ch</v>
      </c>
      <c r="L163" s="85" t="str">
        <f>'Schulleitungen Regelschule'!J245</f>
        <v>73</v>
      </c>
      <c r="M163" s="85" t="str">
        <f>'Schulleitungen Regelschule'!K245</f>
        <v>Schulleitung OS</v>
      </c>
      <c r="N163" s="85" t="e">
        <f>'Schulleitungen Regelschule'!#REF!</f>
        <v>#REF!</v>
      </c>
      <c r="O163" s="85" t="e">
        <f>'Schulleitungen Regelschule'!#REF!</f>
        <v>#REF!</v>
      </c>
      <c r="P163" s="85" t="e">
        <f>'Schulleitungen Regelschule'!#REF!</f>
        <v>#REF!</v>
      </c>
      <c r="Q163" s="85" t="str">
        <f>'Schulleitungen Regelschule'!L245</f>
        <v>St. Gallen</v>
      </c>
      <c r="R163" s="85" t="e">
        <f>'Schulleitungen Regelschule'!#REF!</f>
        <v>#REF!</v>
      </c>
      <c r="S163" s="85">
        <v>290</v>
      </c>
      <c r="T163" s="85">
        <f t="shared" si="6"/>
        <v>290</v>
      </c>
      <c r="U163" s="85"/>
    </row>
    <row r="164" spans="1:21" ht="16.5" customHeight="1">
      <c r="A164" s="85" t="str">
        <f>'Schulleitungen Regelschule'!A246</f>
        <v>St.Gallen</v>
      </c>
      <c r="B164" s="85" t="e">
        <f>'Schulleitungen Regelschule'!#REF!</f>
        <v>#REF!</v>
      </c>
      <c r="C164" s="85" t="e">
        <f>'Schulleitungen Regelschule'!#REF!</f>
        <v>#REF!</v>
      </c>
      <c r="D164" s="85" t="e">
        <f>'Schulleitungen Regelschule'!#REF!</f>
        <v>#REF!</v>
      </c>
      <c r="E164" s="85" t="e">
        <f>'Schulleitungen Regelschule'!#REF!</f>
        <v>#REF!</v>
      </c>
      <c r="F164" s="85" t="str">
        <f>'Schulleitungen Regelschule'!B246</f>
        <v>Frau</v>
      </c>
      <c r="G164" s="85" t="str">
        <f>'Schulleitungen Regelschule'!C246</f>
        <v>Sabrina</v>
      </c>
      <c r="H164" s="85" t="str">
        <f>'Schulleitungen Regelschule'!D246</f>
        <v>Tinner</v>
      </c>
      <c r="I164" s="85" t="e">
        <f>'Schulleitungen Regelschule'!#REF!</f>
        <v>#REF!</v>
      </c>
      <c r="J164" s="85" t="e">
        <f>'Schulleitungen Regelschule'!#REF!</f>
        <v>#REF!</v>
      </c>
      <c r="K164" s="85" t="str">
        <f>'Schulleitungen Regelschule'!I246</f>
        <v>sabrina.tinneratedu.stadt.sg.ch</v>
      </c>
      <c r="L164" s="85" t="str">
        <f>'Schulleitungen Regelschule'!J246</f>
        <v>73</v>
      </c>
      <c r="M164" s="85" t="str">
        <f>'Schulleitungen Regelschule'!K246</f>
        <v>Schulleitung</v>
      </c>
      <c r="N164" s="85" t="e">
        <f>'Schulleitungen Regelschule'!#REF!</f>
        <v>#REF!</v>
      </c>
      <c r="O164" s="85" t="e">
        <f>'Schulleitungen Regelschule'!#REF!</f>
        <v>#REF!</v>
      </c>
      <c r="P164" s="85" t="e">
        <f>'Schulleitungen Regelschule'!#REF!</f>
        <v>#REF!</v>
      </c>
      <c r="Q164" s="85" t="str">
        <f>'Schulleitungen Regelschule'!L246</f>
        <v>St. Gallen</v>
      </c>
      <c r="R164" s="85" t="e">
        <f>'Schulleitungen Regelschule'!#REF!</f>
        <v>#REF!</v>
      </c>
      <c r="S164" s="85">
        <v>139</v>
      </c>
      <c r="T164" s="85">
        <f t="shared" si="6"/>
        <v>140</v>
      </c>
      <c r="U164" s="85"/>
    </row>
    <row r="165" spans="1:21" ht="16.5" customHeight="1">
      <c r="A165" s="85" t="str">
        <f>'Schulleitungen Regelschule'!A233</f>
        <v>St.Gallen</v>
      </c>
      <c r="B165" s="85" t="e">
        <f>'Schulleitungen Regelschule'!#REF!</f>
        <v>#REF!</v>
      </c>
      <c r="C165" s="85" t="e">
        <f>'Schulleitungen Regelschule'!#REF!</f>
        <v>#REF!</v>
      </c>
      <c r="D165" s="85" t="e">
        <f>'Schulleitungen Regelschule'!#REF!</f>
        <v>#REF!</v>
      </c>
      <c r="E165" s="85" t="e">
        <f>'Schulleitungen Regelschule'!#REF!</f>
        <v>#REF!</v>
      </c>
      <c r="F165" s="85" t="str">
        <f>'Schulleitungen Regelschule'!B233</f>
        <v>Herr</v>
      </c>
      <c r="G165" s="85" t="str">
        <f>'Schulleitungen Regelschule'!C233</f>
        <v>Ralf</v>
      </c>
      <c r="H165" s="85" t="str">
        <f>'Schulleitungen Regelschule'!D233</f>
        <v>Schäpper</v>
      </c>
      <c r="I165" s="85" t="e">
        <f>'Schulleitungen Regelschule'!#REF!</f>
        <v>#REF!</v>
      </c>
      <c r="J165" s="85" t="e">
        <f>'Schulleitungen Regelschule'!#REF!</f>
        <v>#REF!</v>
      </c>
      <c r="K165" s="85" t="str">
        <f>'Schulleitungen Regelschule'!I233</f>
        <v>ralf.schaepperatedu.stadt.sg.ch</v>
      </c>
      <c r="L165" s="85" t="str">
        <f>'Schulleitungen Regelschule'!J233</f>
        <v>73</v>
      </c>
      <c r="M165" s="85" t="str">
        <f>'Schulleitungen Regelschule'!K233</f>
        <v>Schulleitung</v>
      </c>
      <c r="N165" s="85" t="e">
        <f>'Schulleitungen Regelschule'!#REF!</f>
        <v>#REF!</v>
      </c>
      <c r="O165" s="85" t="e">
        <f>'Schulleitungen Regelschule'!#REF!</f>
        <v>#REF!</v>
      </c>
      <c r="P165" s="85" t="e">
        <f>'Schulleitungen Regelschule'!#REF!</f>
        <v>#REF!</v>
      </c>
      <c r="Q165" s="85" t="str">
        <f>'Schulleitungen Regelschule'!L233</f>
        <v>St. Gallen</v>
      </c>
      <c r="R165" s="85" t="e">
        <f>'Schulleitungen Regelschule'!#REF!</f>
        <v>#REF!</v>
      </c>
      <c r="S165" s="85">
        <v>200</v>
      </c>
      <c r="T165" s="85">
        <f t="shared" si="6"/>
        <v>200</v>
      </c>
      <c r="U165" s="85"/>
    </row>
    <row r="166" spans="1:21" ht="16.5" customHeight="1">
      <c r="A166" s="85" t="str">
        <f>'Schulleitungen Regelschule'!A243</f>
        <v>St.Gallen</v>
      </c>
      <c r="B166" s="85" t="e">
        <f>'Schulleitungen Regelschule'!#REF!</f>
        <v>#REF!</v>
      </c>
      <c r="C166" s="85" t="e">
        <f>'Schulleitungen Regelschule'!#REF!</f>
        <v>#REF!</v>
      </c>
      <c r="D166" s="85" t="e">
        <f>'Schulleitungen Regelschule'!#REF!</f>
        <v>#REF!</v>
      </c>
      <c r="E166" s="85" t="e">
        <f>'Schulleitungen Regelschule'!#REF!</f>
        <v>#REF!</v>
      </c>
      <c r="F166" s="85" t="str">
        <f>'Schulleitungen Regelschule'!B243</f>
        <v>Herr</v>
      </c>
      <c r="G166" s="85" t="str">
        <f>'Schulleitungen Regelschule'!C243</f>
        <v>Marco</v>
      </c>
      <c r="H166" s="85" t="str">
        <f>'Schulleitungen Regelschule'!D243</f>
        <v>Battilana</v>
      </c>
      <c r="I166" s="85" t="e">
        <f>'Schulleitungen Regelschule'!#REF!</f>
        <v>#REF!</v>
      </c>
      <c r="J166" s="85" t="e">
        <f>'Schulleitungen Regelschule'!#REF!</f>
        <v>#REF!</v>
      </c>
      <c r="K166" s="85" t="str">
        <f>'Schulleitungen Regelschule'!I243</f>
        <v>marco.battilanaatedu.stadt.sg.ch</v>
      </c>
      <c r="L166" s="85" t="str">
        <f>'Schulleitungen Regelschule'!J243</f>
        <v>73</v>
      </c>
      <c r="M166" s="85" t="str">
        <f>'Schulleitungen Regelschule'!K243</f>
        <v>Schulleitung</v>
      </c>
      <c r="N166" s="85" t="e">
        <f>'Schulleitungen Regelschule'!#REF!</f>
        <v>#REF!</v>
      </c>
      <c r="O166" s="85" t="e">
        <f>'Schulleitungen Regelschule'!#REF!</f>
        <v>#REF!</v>
      </c>
      <c r="P166" s="85" t="e">
        <f>'Schulleitungen Regelschule'!#REF!</f>
        <v>#REF!</v>
      </c>
      <c r="Q166" s="85" t="str">
        <f>'Schulleitungen Regelschule'!L243</f>
        <v>St. Gallen</v>
      </c>
      <c r="R166" s="85" t="e">
        <f>'Schulleitungen Regelschule'!#REF!</f>
        <v>#REF!</v>
      </c>
      <c r="S166" s="85">
        <v>150</v>
      </c>
      <c r="T166" s="85">
        <f t="shared" si="6"/>
        <v>150</v>
      </c>
      <c r="U166" s="85"/>
    </row>
    <row r="167" spans="1:21" ht="16.5" customHeight="1">
      <c r="A167" s="85" t="str">
        <f>'Schulleitungen Regelschule'!A244</f>
        <v>St.Gallen</v>
      </c>
      <c r="B167" s="85" t="e">
        <f>'Schulleitungen Regelschule'!#REF!</f>
        <v>#REF!</v>
      </c>
      <c r="C167" s="85" t="e">
        <f>'Schulleitungen Regelschule'!#REF!</f>
        <v>#REF!</v>
      </c>
      <c r="D167" s="85" t="e">
        <f>'Schulleitungen Regelschule'!#REF!</f>
        <v>#REF!</v>
      </c>
      <c r="E167" s="85" t="e">
        <f>'Schulleitungen Regelschule'!#REF!</f>
        <v>#REF!</v>
      </c>
      <c r="F167" s="85" t="str">
        <f>'Schulleitungen Regelschule'!B244</f>
        <v>Herr</v>
      </c>
      <c r="G167" s="85" t="str">
        <f>'Schulleitungen Regelschule'!C244</f>
        <v>Rolf</v>
      </c>
      <c r="H167" s="85" t="str">
        <f>'Schulleitungen Regelschule'!D244</f>
        <v>Breu</v>
      </c>
      <c r="I167" s="85" t="e">
        <f>'Schulleitungen Regelschule'!#REF!</f>
        <v>#REF!</v>
      </c>
      <c r="J167" s="85" t="e">
        <f>'Schulleitungen Regelschule'!#REF!</f>
        <v>#REF!</v>
      </c>
      <c r="K167" s="85" t="str">
        <f>'Schulleitungen Regelschule'!I244</f>
        <v>rolf.breuatedu.stadt.sg.ch</v>
      </c>
      <c r="L167" s="85" t="str">
        <f>'Schulleitungen Regelschule'!J244</f>
        <v>73</v>
      </c>
      <c r="M167" s="85" t="str">
        <f>'Schulleitungen Regelschule'!K244</f>
        <v>Schulleitung OS</v>
      </c>
      <c r="N167" s="85" t="e">
        <f>'Schulleitungen Regelschule'!#REF!</f>
        <v>#REF!</v>
      </c>
      <c r="O167" s="85" t="e">
        <f>'Schulleitungen Regelschule'!#REF!</f>
        <v>#REF!</v>
      </c>
      <c r="P167" s="85" t="e">
        <f>'Schulleitungen Regelschule'!#REF!</f>
        <v>#REF!</v>
      </c>
      <c r="Q167" s="85" t="str">
        <f>'Schulleitungen Regelschule'!L244</f>
        <v>St. Gallen</v>
      </c>
      <c r="R167" s="85" t="e">
        <f>'Schulleitungen Regelschule'!#REF!</f>
        <v>#REF!</v>
      </c>
      <c r="S167" s="85">
        <v>320</v>
      </c>
      <c r="T167" s="85">
        <f t="shared" si="6"/>
        <v>320</v>
      </c>
      <c r="U167" s="85"/>
    </row>
    <row r="168" spans="1:21" ht="16.5" customHeight="1">
      <c r="A168" s="85" t="str">
        <f>'Schulleitungen Regelschule'!A224</f>
        <v>St.Gallen</v>
      </c>
      <c r="B168" s="85" t="e">
        <f>'Schulleitungen Regelschule'!#REF!</f>
        <v>#REF!</v>
      </c>
      <c r="C168" s="85" t="e">
        <f>'Schulleitungen Regelschule'!#REF!</f>
        <v>#REF!</v>
      </c>
      <c r="D168" s="85" t="e">
        <f>'Schulleitungen Regelschule'!#REF!</f>
        <v>#REF!</v>
      </c>
      <c r="E168" s="85" t="e">
        <f>'Schulleitungen Regelschule'!#REF!</f>
        <v>#REF!</v>
      </c>
      <c r="F168" s="85" t="str">
        <f>'Schulleitungen Regelschule'!B224</f>
        <v>Frau</v>
      </c>
      <c r="G168" s="85" t="str">
        <f>'Schulleitungen Regelschule'!C224</f>
        <v>Gabriela</v>
      </c>
      <c r="H168" s="85" t="str">
        <f>'Schulleitungen Regelschule'!D224</f>
        <v>Zimmerli</v>
      </c>
      <c r="I168" s="85" t="e">
        <f>'Schulleitungen Regelschule'!#REF!</f>
        <v>#REF!</v>
      </c>
      <c r="J168" s="85" t="e">
        <f>'Schulleitungen Regelschule'!#REF!</f>
        <v>#REF!</v>
      </c>
      <c r="K168" s="85" t="str">
        <f>'Schulleitungen Regelschule'!I224</f>
        <v>gabriela.zimmerliatedu.stadt.sg.ch</v>
      </c>
      <c r="L168" s="85" t="str">
        <f>'Schulleitungen Regelschule'!J224</f>
        <v>71</v>
      </c>
      <c r="M168" s="85" t="str">
        <f>'Schulleitungen Regelschule'!K224</f>
        <v>Schulleitung PS</v>
      </c>
      <c r="N168" s="85" t="e">
        <f>'Schulleitungen Regelschule'!#REF!</f>
        <v>#REF!</v>
      </c>
      <c r="O168" s="85" t="e">
        <f>'Schulleitungen Regelschule'!#REF!</f>
        <v>#REF!</v>
      </c>
      <c r="P168" s="85" t="e">
        <f>'Schulleitungen Regelschule'!#REF!</f>
        <v>#REF!</v>
      </c>
      <c r="Q168" s="85" t="str">
        <f>'Schulleitungen Regelschule'!L224</f>
        <v>St. Gallen</v>
      </c>
      <c r="R168" s="85" t="e">
        <f>'Schulleitungen Regelschule'!#REF!</f>
        <v>#REF!</v>
      </c>
      <c r="S168" s="85">
        <v>250</v>
      </c>
      <c r="T168" s="85">
        <f t="shared" si="6"/>
        <v>250</v>
      </c>
      <c r="U168" s="85"/>
    </row>
    <row r="169" spans="1:21" ht="16.5" customHeight="1">
      <c r="A169" s="85" t="str">
        <f>'Schulleitungen Regelschule'!A232</f>
        <v>St.Gallen</v>
      </c>
      <c r="B169" s="85" t="e">
        <f>'Schulleitungen Regelschule'!#REF!</f>
        <v>#REF!</v>
      </c>
      <c r="C169" s="85" t="e">
        <f>'Schulleitungen Regelschule'!#REF!</f>
        <v>#REF!</v>
      </c>
      <c r="D169" s="85" t="e">
        <f>'Schulleitungen Regelschule'!#REF!</f>
        <v>#REF!</v>
      </c>
      <c r="E169" s="85" t="e">
        <f>'Schulleitungen Regelschule'!#REF!</f>
        <v>#REF!</v>
      </c>
      <c r="F169" s="85" t="str">
        <f>'Schulleitungen Regelschule'!B232</f>
        <v>Herr</v>
      </c>
      <c r="G169" s="85" t="str">
        <f>'Schulleitungen Regelschule'!C232</f>
        <v>Ralf</v>
      </c>
      <c r="H169" s="85" t="str">
        <f>'Schulleitungen Regelschule'!D232</f>
        <v>Schäpper</v>
      </c>
      <c r="I169" s="85" t="e">
        <f>'Schulleitungen Regelschule'!#REF!</f>
        <v>#REF!</v>
      </c>
      <c r="J169" s="85" t="e">
        <f>'Schulleitungen Regelschule'!#REF!</f>
        <v>#REF!</v>
      </c>
      <c r="K169" s="85" t="str">
        <f>'Schulleitungen Regelschule'!I232</f>
        <v>ralf.schaepperatedu.stadt.sg.ch</v>
      </c>
      <c r="L169" s="85" t="str">
        <f>'Schulleitungen Regelschule'!J232</f>
        <v>73</v>
      </c>
      <c r="M169" s="85" t="str">
        <f>'Schulleitungen Regelschule'!K232</f>
        <v>Schulleitung OS</v>
      </c>
      <c r="N169" s="85" t="e">
        <f>'Schulleitungen Regelschule'!#REF!</f>
        <v>#REF!</v>
      </c>
      <c r="O169" s="85" t="e">
        <f>'Schulleitungen Regelschule'!#REF!</f>
        <v>#REF!</v>
      </c>
      <c r="P169" s="85" t="e">
        <f>'Schulleitungen Regelschule'!#REF!</f>
        <v>#REF!</v>
      </c>
      <c r="Q169" s="85" t="str">
        <f>'Schulleitungen Regelschule'!L232</f>
        <v>St. Gallen</v>
      </c>
      <c r="R169" s="85" t="e">
        <f>'Schulleitungen Regelschule'!#REF!</f>
        <v>#REF!</v>
      </c>
      <c r="S169" s="85">
        <v>172</v>
      </c>
      <c r="T169" s="85">
        <f t="shared" si="6"/>
        <v>175</v>
      </c>
      <c r="U169" s="85"/>
    </row>
    <row r="170" spans="1:21" ht="16.5" customHeight="1">
      <c r="A170" s="85" t="str">
        <f>'Schulleitungen Regelschule'!A241</f>
        <v>St.Gallen</v>
      </c>
      <c r="B170" s="85" t="e">
        <f>'Schulleitungen Regelschule'!#REF!</f>
        <v>#REF!</v>
      </c>
      <c r="C170" s="85" t="e">
        <f>'Schulleitungen Regelschule'!#REF!</f>
        <v>#REF!</v>
      </c>
      <c r="D170" s="85" t="e">
        <f>'Schulleitungen Regelschule'!#REF!</f>
        <v>#REF!</v>
      </c>
      <c r="E170" s="85" t="e">
        <f>'Schulleitungen Regelschule'!#REF!</f>
        <v>#REF!</v>
      </c>
      <c r="F170" s="85" t="str">
        <f>'Schulleitungen Regelschule'!B241</f>
        <v>Herr</v>
      </c>
      <c r="G170" s="85" t="str">
        <f>'Schulleitungen Regelschule'!C241</f>
        <v>Marco</v>
      </c>
      <c r="H170" s="85" t="str">
        <f>'Schulleitungen Regelschule'!D241</f>
        <v>Käppeli</v>
      </c>
      <c r="I170" s="85" t="e">
        <f>'Schulleitungen Regelschule'!#REF!</f>
        <v>#REF!</v>
      </c>
      <c r="J170" s="85" t="e">
        <f>'Schulleitungen Regelschule'!#REF!</f>
        <v>#REF!</v>
      </c>
      <c r="K170" s="85" t="str">
        <f>'Schulleitungen Regelschule'!I241</f>
        <v>marco.kaeppeliatedu.stadt.sg.ch</v>
      </c>
      <c r="L170" s="85" t="str">
        <f>'Schulleitungen Regelschule'!J241</f>
        <v>71</v>
      </c>
      <c r="M170" s="85" t="str">
        <f>'Schulleitungen Regelschule'!K241</f>
        <v>Schulleitung PS</v>
      </c>
      <c r="N170" s="85" t="e">
        <f>'Schulleitungen Regelschule'!#REF!</f>
        <v>#REF!</v>
      </c>
      <c r="O170" s="85" t="e">
        <f>'Schulleitungen Regelschule'!#REF!</f>
        <v>#REF!</v>
      </c>
      <c r="P170" s="85" t="e">
        <f>'Schulleitungen Regelschule'!#REF!</f>
        <v>#REF!</v>
      </c>
      <c r="Q170" s="85" t="str">
        <f>'Schulleitungen Regelschule'!L241</f>
        <v>St. Gallen</v>
      </c>
      <c r="R170" s="85" t="e">
        <f>'Schulleitungen Regelschule'!#REF!</f>
        <v>#REF!</v>
      </c>
      <c r="S170" s="85">
        <v>510</v>
      </c>
      <c r="T170" s="85">
        <f t="shared" si="6"/>
        <v>510</v>
      </c>
      <c r="U170" s="85"/>
    </row>
    <row r="171" spans="1:21" ht="16.5" customHeight="1">
      <c r="A171" s="85" t="str">
        <f>'Schulleitungen Regelschule'!A227</f>
        <v>St.Gallen</v>
      </c>
      <c r="B171" s="85" t="e">
        <f>'Schulleitungen Regelschule'!#REF!</f>
        <v>#REF!</v>
      </c>
      <c r="C171" s="85" t="e">
        <f>'Schulleitungen Regelschule'!#REF!</f>
        <v>#REF!</v>
      </c>
      <c r="D171" s="85" t="e">
        <f>'Schulleitungen Regelschule'!#REF!</f>
        <v>#REF!</v>
      </c>
      <c r="E171" s="85" t="e">
        <f>'Schulleitungen Regelschule'!#REF!</f>
        <v>#REF!</v>
      </c>
      <c r="F171" s="85" t="str">
        <f>'Schulleitungen Regelschule'!B227</f>
        <v>Frau</v>
      </c>
      <c r="G171" s="85" t="str">
        <f>'Schulleitungen Regelschule'!C227</f>
        <v>Esther</v>
      </c>
      <c r="H171" s="85" t="str">
        <f>'Schulleitungen Regelschule'!D227</f>
        <v>Wiesli</v>
      </c>
      <c r="I171" s="85" t="e">
        <f>'Schulleitungen Regelschule'!#REF!</f>
        <v>#REF!</v>
      </c>
      <c r="J171" s="85" t="e">
        <f>'Schulleitungen Regelschule'!#REF!</f>
        <v>#REF!</v>
      </c>
      <c r="K171" s="85" t="str">
        <f>'Schulleitungen Regelschule'!I227</f>
        <v>esther.wiesliatedu.stadt.sg.ch</v>
      </c>
      <c r="L171" s="85" t="str">
        <f>'Schulleitungen Regelschule'!J227</f>
        <v>71</v>
      </c>
      <c r="M171" s="85" t="str">
        <f>'Schulleitungen Regelschule'!K227</f>
        <v>Schulleitung</v>
      </c>
      <c r="N171" s="85" t="e">
        <f>'Schulleitungen Regelschule'!#REF!</f>
        <v>#REF!</v>
      </c>
      <c r="O171" s="85" t="e">
        <f>'Schulleitungen Regelschule'!#REF!</f>
        <v>#REF!</v>
      </c>
      <c r="P171" s="85" t="e">
        <f>'Schulleitungen Regelschule'!#REF!</f>
        <v>#REF!</v>
      </c>
      <c r="Q171" s="85" t="str">
        <f>'Schulleitungen Regelschule'!L227</f>
        <v>St. Gallen</v>
      </c>
      <c r="R171" s="85" t="e">
        <f>'Schulleitungen Regelschule'!#REF!</f>
        <v>#REF!</v>
      </c>
      <c r="S171" s="85">
        <v>150</v>
      </c>
      <c r="T171" s="85">
        <f t="shared" si="6"/>
        <v>150</v>
      </c>
      <c r="U171" s="85"/>
    </row>
    <row r="172" spans="1:21" ht="16.5" customHeight="1">
      <c r="A172" s="85" t="str">
        <f>'Schulleitungen Regelschule'!A251</f>
        <v>St.Gallen flade</v>
      </c>
      <c r="B172" s="85" t="str">
        <f>'Schulleitungen Regelschule'!E251</f>
        <v xml:space="preserve">flade, Gallusschulhaus </v>
      </c>
      <c r="C172" s="85" t="str">
        <f>'Schulleitungen Regelschule'!F251</f>
        <v>Moosbruggstrasse 21</v>
      </c>
      <c r="D172" s="85" t="str">
        <f>'Schulleitungen Regelschule'!G251</f>
        <v>9000</v>
      </c>
      <c r="E172" s="85" t="str">
        <f>'Schulleitungen Regelschule'!H251</f>
        <v>St.Gallen</v>
      </c>
      <c r="F172" s="85" t="str">
        <f>'Schulleitungen Regelschule'!B251</f>
        <v>Frau</v>
      </c>
      <c r="G172" s="85" t="str">
        <f>'Schulleitungen Regelschule'!C251</f>
        <v>Sonja</v>
      </c>
      <c r="H172" s="85" t="str">
        <f>'Schulleitungen Regelschule'!D251</f>
        <v>Dietrich</v>
      </c>
      <c r="I172" s="85" t="e">
        <f>'Schulleitungen Regelschule'!#REF!</f>
        <v>#REF!</v>
      </c>
      <c r="J172" s="85" t="e">
        <f>'Schulleitungen Regelschule'!#REF!</f>
        <v>#REF!</v>
      </c>
      <c r="K172" s="85" t="str">
        <f>'Schulleitungen Regelschule'!I251</f>
        <v>sonja.dietrichatflade.ch</v>
      </c>
      <c r="L172" s="85" t="str">
        <f>'Schulleitungen Regelschule'!J251</f>
        <v>73</v>
      </c>
      <c r="M172" s="85" t="str">
        <f>'Schulleitungen Regelschule'!K251</f>
        <v>Schulleitung OS</v>
      </c>
      <c r="N172" s="85" t="e">
        <f>'Schulleitungen Regelschule'!#REF!</f>
        <v>#REF!</v>
      </c>
      <c r="O172" s="85" t="e">
        <f>'Schulleitungen Regelschule'!#REF!</f>
        <v>#REF!</v>
      </c>
      <c r="P172" s="85" t="e">
        <f>'Schulleitungen Regelschule'!#REF!</f>
        <v>#REF!</v>
      </c>
      <c r="Q172" s="85" t="str">
        <f>'Schulleitungen Regelschule'!L251</f>
        <v>St. Gallen</v>
      </c>
      <c r="R172" s="85" t="e">
        <f>'Schulleitungen Regelschule'!#REF!</f>
        <v>#REF!</v>
      </c>
      <c r="S172" s="85" t="e">
        <f>'Schulleitungen Regelschule'!#REF!</f>
        <v>#REF!</v>
      </c>
      <c r="T172" s="85" t="e">
        <f t="shared" si="6"/>
        <v>#REF!</v>
      </c>
      <c r="U172" s="85"/>
    </row>
    <row r="173" spans="1:21" ht="16.5" customHeight="1">
      <c r="A173" s="85" t="str">
        <f>'Schulleitungen Regelschule'!A252</f>
        <v>St.Gallen flade</v>
      </c>
      <c r="B173" s="85" t="str">
        <f>'Schulleitungen Regelschule'!E252</f>
        <v xml:space="preserve">flade, Notkerschulhaus </v>
      </c>
      <c r="C173" s="85" t="str">
        <f>'Schulleitungen Regelschule'!F252</f>
        <v>Lindenstrasse 175</v>
      </c>
      <c r="D173" s="85" t="str">
        <f>'Schulleitungen Regelschule'!G252</f>
        <v>9016</v>
      </c>
      <c r="E173" s="85" t="str">
        <f>'Schulleitungen Regelschule'!H252</f>
        <v>St.Gallen</v>
      </c>
      <c r="F173" s="85" t="str">
        <f>'Schulleitungen Regelschule'!B252</f>
        <v>Herr</v>
      </c>
      <c r="G173" s="85" t="str">
        <f>'Schulleitungen Regelschule'!C252</f>
        <v>Markus</v>
      </c>
      <c r="H173" s="85" t="str">
        <f>'Schulleitungen Regelschule'!D252</f>
        <v>Honegger</v>
      </c>
      <c r="I173" s="85" t="e">
        <f>'Schulleitungen Regelschule'!#REF!</f>
        <v>#REF!</v>
      </c>
      <c r="J173" s="85" t="e">
        <f>'Schulleitungen Regelschule'!#REF!</f>
        <v>#REF!</v>
      </c>
      <c r="K173" s="85" t="str">
        <f>'Schulleitungen Regelschule'!I252</f>
        <v>markus.honeggeratflade.ch</v>
      </c>
      <c r="L173" s="85" t="str">
        <f>'Schulleitungen Regelschule'!J252</f>
        <v>73</v>
      </c>
      <c r="M173" s="85" t="str">
        <f>'Schulleitungen Regelschule'!K252</f>
        <v>Schulleitung OS</v>
      </c>
      <c r="N173" s="85" t="e">
        <f>'Schulleitungen Regelschule'!#REF!</f>
        <v>#REF!</v>
      </c>
      <c r="O173" s="85" t="e">
        <f>'Schulleitungen Regelschule'!#REF!</f>
        <v>#REF!</v>
      </c>
      <c r="P173" s="85" t="e">
        <f>'Schulleitungen Regelschule'!#REF!</f>
        <v>#REF!</v>
      </c>
      <c r="Q173" s="85" t="str">
        <f>'Schulleitungen Regelschule'!L252</f>
        <v>St. Gallen</v>
      </c>
      <c r="R173" s="85" t="e">
        <f>'Schulleitungen Regelschule'!#REF!</f>
        <v>#REF!</v>
      </c>
      <c r="S173" s="85" t="e">
        <f>'Schulleitungen Regelschule'!#REF!</f>
        <v>#REF!</v>
      </c>
      <c r="T173" s="85" t="e">
        <f t="shared" si="6"/>
        <v>#REF!</v>
      </c>
      <c r="U173" s="85"/>
    </row>
    <row r="174" spans="1:21" ht="16.5" customHeight="1">
      <c r="A174" s="85" t="str">
        <f>'Schulleitungen Regelschule'!A253</f>
        <v>St.Gallen flade</v>
      </c>
      <c r="B174" s="85" t="str">
        <f>'Schulleitungen Regelschule'!E253</f>
        <v>flade, Klosterschulhaus</v>
      </c>
      <c r="C174" s="85" t="str">
        <f>'Schulleitungen Regelschule'!F253</f>
        <v>Klosterhof 6c</v>
      </c>
      <c r="D174" s="85" t="str">
        <f>'Schulleitungen Regelschule'!G253</f>
        <v>9000</v>
      </c>
      <c r="E174" s="85" t="str">
        <f>'Schulleitungen Regelschule'!H253</f>
        <v>St.Gallen</v>
      </c>
      <c r="F174" s="85" t="str">
        <f>'Schulleitungen Regelschule'!B253</f>
        <v>Herr</v>
      </c>
      <c r="G174" s="85" t="str">
        <f>'Schulleitungen Regelschule'!C253</f>
        <v>Johann</v>
      </c>
      <c r="H174" s="85" t="str">
        <f>'Schulleitungen Regelschule'!D253</f>
        <v>Schuster</v>
      </c>
      <c r="I174" s="85" t="e">
        <f>'Schulleitungen Regelschule'!#REF!</f>
        <v>#REF!</v>
      </c>
      <c r="J174" s="85" t="e">
        <f>'Schulleitungen Regelschule'!#REF!</f>
        <v>#REF!</v>
      </c>
      <c r="K174" s="85" t="str">
        <f>'Schulleitungen Regelschule'!I253</f>
        <v>johann.schusteratflade.ch</v>
      </c>
      <c r="L174" s="85" t="str">
        <f>'Schulleitungen Regelschule'!J253</f>
        <v>73</v>
      </c>
      <c r="M174" s="85" t="str">
        <f>'Schulleitungen Regelschule'!K253</f>
        <v>Schulleitung OS</v>
      </c>
      <c r="N174" s="85" t="e">
        <f>'Schulleitungen Regelschule'!#REF!</f>
        <v>#REF!</v>
      </c>
      <c r="O174" s="85" t="e">
        <f>'Schulleitungen Regelschule'!#REF!</f>
        <v>#REF!</v>
      </c>
      <c r="P174" s="85" t="e">
        <f>'Schulleitungen Regelschule'!#REF!</f>
        <v>#REF!</v>
      </c>
      <c r="Q174" s="85" t="str">
        <f>'Schulleitungen Regelschule'!L253</f>
        <v>St. Gallen</v>
      </c>
      <c r="R174" s="85" t="e">
        <f>'Schulleitungen Regelschule'!#REF!</f>
        <v>#REF!</v>
      </c>
      <c r="S174" s="85">
        <v>230</v>
      </c>
      <c r="T174" s="85">
        <f t="shared" ref="T174:T205" si="7">CEILING(S174,5)</f>
        <v>230</v>
      </c>
      <c r="U174" s="85"/>
    </row>
    <row r="175" spans="1:21" ht="16.5" customHeight="1">
      <c r="A175" s="85" t="str">
        <f>Schulverwaltung!A73</f>
        <v>St.Gallen flade</v>
      </c>
      <c r="B175" s="85" t="str">
        <f>Schulverwaltung!E73</f>
        <v>Katholische Kantonssekundarschule St.Gallen flade</v>
      </c>
      <c r="C175" s="85" t="str">
        <f>Schulverwaltung!F73</f>
        <v>Klosterhof 6a</v>
      </c>
      <c r="D175" s="85" t="str">
        <f>Schulverwaltung!H73</f>
        <v>9000</v>
      </c>
      <c r="E175" s="85" t="str">
        <f>Schulverwaltung!I73</f>
        <v>St.Gallen</v>
      </c>
      <c r="F175" s="85" t="str">
        <f>Schulverwaltung!B73</f>
        <v>Frau</v>
      </c>
      <c r="G175" s="85" t="str">
        <f>Schulverwaltung!C73</f>
        <v>Samantha</v>
      </c>
      <c r="H175" s="85" t="str">
        <f>Schulverwaltung!D73</f>
        <v>Bruggmann</v>
      </c>
      <c r="I175" s="85" t="str">
        <f>Schulverwaltung!J73</f>
        <v>0</v>
      </c>
      <c r="J175" s="85" t="str">
        <f>Schulverwaltung!K73</f>
        <v>0</v>
      </c>
      <c r="K175" s="85" t="str">
        <f>Schulverwaltung!L73</f>
        <v>samantha.bruggmann@flade.ch</v>
      </c>
      <c r="L175" s="85" t="str">
        <f>Schulverwaltung!M73</f>
        <v>64</v>
      </c>
      <c r="M175" s="85" t="str">
        <f>Schulverwaltung!N73</f>
        <v>Schulsekretärin andere</v>
      </c>
      <c r="N175" s="85" t="str">
        <f>Schulverwaltung!O73</f>
        <v>071 227 33 13</v>
      </c>
      <c r="O175" s="85" t="str">
        <f>Schulverwaltung!P73</f>
        <v>5.1</v>
      </c>
      <c r="P175" s="85" t="str">
        <f>Schulverwaltung!Q73</f>
        <v>1</v>
      </c>
      <c r="Q175" s="85" t="str">
        <f>Schulverwaltung!R73</f>
        <v>St. Gallen</v>
      </c>
      <c r="R175" s="85"/>
      <c r="S175" s="85">
        <v>10</v>
      </c>
      <c r="T175" s="85">
        <f t="shared" si="7"/>
        <v>10</v>
      </c>
      <c r="U175" s="85"/>
    </row>
    <row r="176" spans="1:21" ht="16.5" customHeight="1">
      <c r="A176" s="85" t="str">
        <f>Schulverwaltung!A72</f>
        <v>Steinach</v>
      </c>
      <c r="B176" s="85" t="str">
        <f>Schulverwaltung!E72</f>
        <v xml:space="preserve">Gemeinde Steinach </v>
      </c>
      <c r="C176" s="85" t="str">
        <f>Schulverwaltung!F72</f>
        <v>Schulstrasse 36</v>
      </c>
      <c r="D176" s="85" t="str">
        <f>Schulverwaltung!H72</f>
        <v>9323</v>
      </c>
      <c r="E176" s="85" t="str">
        <f>Schulverwaltung!I72</f>
        <v>Steinach</v>
      </c>
      <c r="F176" s="85" t="str">
        <f>Schulverwaltung!B72</f>
        <v>Frau</v>
      </c>
      <c r="G176" s="85" t="str">
        <f>Schulverwaltung!C72</f>
        <v>Debora</v>
      </c>
      <c r="H176" s="85" t="str">
        <f>Schulverwaltung!D72</f>
        <v>Egli</v>
      </c>
      <c r="I176" s="85" t="e">
        <f>'Schulleitungen Regelschule'!#REF!</f>
        <v>#REF!</v>
      </c>
      <c r="J176" s="85" t="e">
        <f>'Schulleitungen Regelschule'!#REF!</f>
        <v>#REF!</v>
      </c>
      <c r="K176" s="85" t="str">
        <f>'Schulleitungen Regelschule'!I250</f>
        <v>reto.schwendeneratschulesteinach.ch</v>
      </c>
      <c r="L176" s="85" t="str">
        <f>'Schulleitungen Regelschule'!J250</f>
        <v>72</v>
      </c>
      <c r="M176" s="85" t="str">
        <f>'Schulleitungen Regelschule'!K250</f>
        <v>Schulleitung KG/PS</v>
      </c>
      <c r="N176" s="85" t="e">
        <f>'Schulleitungen Regelschule'!#REF!</f>
        <v>#REF!</v>
      </c>
      <c r="O176" s="85" t="e">
        <f>'Schulleitungen Regelschule'!#REF!</f>
        <v>#REF!</v>
      </c>
      <c r="P176" s="85" t="e">
        <f>'Schulleitungen Regelschule'!#REF!</f>
        <v>#REF!</v>
      </c>
      <c r="Q176" s="85" t="str">
        <f>'Schulleitungen Regelschule'!L250</f>
        <v>Rorschach</v>
      </c>
      <c r="R176" s="85" t="e">
        <f>'Schulleitungen Regelschule'!#REF!</f>
        <v>#REF!</v>
      </c>
      <c r="S176" s="85">
        <v>278</v>
      </c>
      <c r="T176" s="85">
        <f t="shared" si="7"/>
        <v>280</v>
      </c>
      <c r="U176" s="85"/>
    </row>
    <row r="177" spans="1:21" ht="16.5" customHeight="1">
      <c r="A177" s="85" t="str">
        <f>'Schulleitungen Regelschule'!A254</f>
        <v>Thal</v>
      </c>
      <c r="B177" s="85" t="str">
        <f>'Schulleitungen Regelschule'!E254</f>
        <v xml:space="preserve">Schulhaus Bild </v>
      </c>
      <c r="C177" s="85" t="str">
        <f>'Schulleitungen Regelschule'!F254</f>
        <v>Rheineckerstrasse 5</v>
      </c>
      <c r="D177" s="85" t="str">
        <f>'Schulleitungen Regelschule'!G254</f>
        <v>9425</v>
      </c>
      <c r="E177" s="85" t="str">
        <f>'Schulleitungen Regelschule'!H254</f>
        <v>Thal</v>
      </c>
      <c r="F177" s="85" t="str">
        <f>'Schulleitungen Regelschule'!B254</f>
        <v>Herr</v>
      </c>
      <c r="G177" s="85" t="str">
        <f>'Schulleitungen Regelschule'!C254</f>
        <v>Oliver</v>
      </c>
      <c r="H177" s="85" t="str">
        <f>'Schulleitungen Regelschule'!D254</f>
        <v>Rohner</v>
      </c>
      <c r="I177" s="85" t="e">
        <f>'Schulleitungen Regelschule'!#REF!</f>
        <v>#REF!</v>
      </c>
      <c r="J177" s="85" t="e">
        <f>'Schulleitungen Regelschule'!#REF!</f>
        <v>#REF!</v>
      </c>
      <c r="K177" s="85" t="str">
        <f>'Schulleitungen Regelschule'!I254</f>
        <v>oliver.rohneratschulethal.ch</v>
      </c>
      <c r="L177" s="85" t="str">
        <f>'Schulleitungen Regelschule'!J254</f>
        <v>72</v>
      </c>
      <c r="M177" s="85" t="str">
        <f>'Schulleitungen Regelschule'!K254</f>
        <v>Schulleitung KG/PS</v>
      </c>
      <c r="N177" s="85" t="e">
        <f>'Schulleitungen Regelschule'!#REF!</f>
        <v>#REF!</v>
      </c>
      <c r="O177" s="85" t="e">
        <f>'Schulleitungen Regelschule'!#REF!</f>
        <v>#REF!</v>
      </c>
      <c r="P177" s="85" t="e">
        <f>'Schulleitungen Regelschule'!#REF!</f>
        <v>#REF!</v>
      </c>
      <c r="Q177" s="85" t="str">
        <f>'Schulleitungen Regelschule'!L254</f>
        <v>Rorschach</v>
      </c>
      <c r="R177" s="85" t="e">
        <f>'Schulleitungen Regelschule'!#REF!</f>
        <v>#REF!</v>
      </c>
      <c r="S177" s="85">
        <v>251</v>
      </c>
      <c r="T177" s="85">
        <f t="shared" si="7"/>
        <v>255</v>
      </c>
      <c r="U177" s="85"/>
    </row>
    <row r="178" spans="1:21" ht="16.5" customHeight="1">
      <c r="A178" s="85" t="str">
        <f>'Schulleitungen Regelschule'!A255</f>
        <v>Thal</v>
      </c>
      <c r="B178" s="85" t="str">
        <f>'Schulleitungen Regelschule'!E255</f>
        <v xml:space="preserve">Schulhaus Risegg </v>
      </c>
      <c r="C178" s="85" t="str">
        <f>'Schulleitungen Regelschule'!F255</f>
        <v>Wilenstrasse 2</v>
      </c>
      <c r="D178" s="85" t="str">
        <f>'Schulleitungen Regelschule'!G255</f>
        <v>9422</v>
      </c>
      <c r="E178" s="85" t="str">
        <f>'Schulleitungen Regelschule'!H255</f>
        <v>Staad</v>
      </c>
      <c r="F178" s="85" t="str">
        <f>'Schulleitungen Regelschule'!B255</f>
        <v>Frau</v>
      </c>
      <c r="G178" s="85" t="str">
        <f>'Schulleitungen Regelschule'!C255</f>
        <v>Gabriela</v>
      </c>
      <c r="H178" s="85" t="str">
        <f>'Schulleitungen Regelschule'!D255</f>
        <v>Eigenmann</v>
      </c>
      <c r="I178" s="85" t="e">
        <f>'Schulleitungen Regelschule'!#REF!</f>
        <v>#REF!</v>
      </c>
      <c r="J178" s="85" t="e">
        <f>'Schulleitungen Regelschule'!#REF!</f>
        <v>#REF!</v>
      </c>
      <c r="K178" s="85" t="str">
        <f>'Schulleitungen Regelschule'!I255</f>
        <v xml:space="preserve">Gabriela.eigenmannatschulethal.ch </v>
      </c>
      <c r="L178" s="85" t="str">
        <f>'Schulleitungen Regelschule'!J255</f>
        <v>72</v>
      </c>
      <c r="M178" s="85" t="str">
        <f>'Schulleitungen Regelschule'!K255</f>
        <v>Schulleitung KG/PS</v>
      </c>
      <c r="N178" s="85" t="e">
        <f>'Schulleitungen Regelschule'!#REF!</f>
        <v>#REF!</v>
      </c>
      <c r="O178" s="85" t="e">
        <f>'Schulleitungen Regelschule'!#REF!</f>
        <v>#REF!</v>
      </c>
      <c r="P178" s="85" t="e">
        <f>'Schulleitungen Regelschule'!#REF!</f>
        <v>#REF!</v>
      </c>
      <c r="Q178" s="85" t="str">
        <f>'Schulleitungen Regelschule'!L255</f>
        <v>Rorschach</v>
      </c>
      <c r="R178" s="85" t="e">
        <f>'Schulleitungen Regelschule'!#REF!</f>
        <v>#REF!</v>
      </c>
      <c r="S178" s="85">
        <v>245</v>
      </c>
      <c r="T178" s="85">
        <f t="shared" si="7"/>
        <v>245</v>
      </c>
      <c r="U178" s="85"/>
    </row>
    <row r="179" spans="1:21" ht="16.5" customHeight="1">
      <c r="A179" s="85" t="str">
        <f>'Schulleitungen Regelschule'!A256</f>
        <v>Thal</v>
      </c>
      <c r="B179" s="85" t="str">
        <f>'Schulleitungen Regelschule'!E256</f>
        <v>Schulhaus Altenrhein</v>
      </c>
      <c r="C179" s="85" t="str">
        <f>'Schulleitungen Regelschule'!F256</f>
        <v>Dorfstrasse 27</v>
      </c>
      <c r="D179" s="85" t="str">
        <f>'Schulleitungen Regelschule'!G256</f>
        <v>9423</v>
      </c>
      <c r="E179" s="85" t="str">
        <f>'Schulleitungen Regelschule'!H256</f>
        <v>Altenrhein</v>
      </c>
      <c r="F179" s="85" t="str">
        <f>'Schulleitungen Regelschule'!B256</f>
        <v>Frau</v>
      </c>
      <c r="G179" s="85" t="str">
        <f>'Schulleitungen Regelschule'!C256</f>
        <v>Gabriela</v>
      </c>
      <c r="H179" s="85" t="str">
        <f>'Schulleitungen Regelschule'!D256</f>
        <v>Eigenmann</v>
      </c>
      <c r="I179" s="85" t="e">
        <f>'Schulleitungen Regelschule'!#REF!</f>
        <v>#REF!</v>
      </c>
      <c r="J179" s="85" t="e">
        <f>'Schulleitungen Regelschule'!#REF!</f>
        <v>#REF!</v>
      </c>
      <c r="K179" s="85" t="str">
        <f>'Schulleitungen Regelschule'!I256</f>
        <v xml:space="preserve">Gabriela.eigenmannatschulethal.ch </v>
      </c>
      <c r="L179" s="85" t="str">
        <f>'Schulleitungen Regelschule'!J256</f>
        <v>72</v>
      </c>
      <c r="M179" s="85" t="str">
        <f>'Schulleitungen Regelschule'!K256</f>
        <v>Schulleitung KG/PS</v>
      </c>
      <c r="N179" s="85" t="e">
        <f>'Schulleitungen Regelschule'!#REF!</f>
        <v>#REF!</v>
      </c>
      <c r="O179" s="85" t="e">
        <f>'Schulleitungen Regelschule'!#REF!</f>
        <v>#REF!</v>
      </c>
      <c r="P179" s="85" t="e">
        <f>'Schulleitungen Regelschule'!#REF!</f>
        <v>#REF!</v>
      </c>
      <c r="Q179" s="85" t="str">
        <f>'Schulleitungen Regelschule'!L256</f>
        <v>Rorschach</v>
      </c>
      <c r="R179" s="85" t="e">
        <f>'Schulleitungen Regelschule'!#REF!</f>
        <v>#REF!</v>
      </c>
      <c r="S179" s="85">
        <v>80</v>
      </c>
      <c r="T179" s="85">
        <f t="shared" si="7"/>
        <v>80</v>
      </c>
      <c r="U179" s="85"/>
    </row>
    <row r="180" spans="1:21" ht="16.5" customHeight="1">
      <c r="A180" s="85" t="str">
        <f>'Schulleitungen Regelschule'!A257</f>
        <v>Thal</v>
      </c>
      <c r="B180" s="85" t="str">
        <f>'Schulleitungen Regelschule'!E257</f>
        <v xml:space="preserve">Oberstufenzentrum Thal </v>
      </c>
      <c r="C180" s="85" t="str">
        <f>'Schulleitungen Regelschule'!F257</f>
        <v>Dorfstrasse 41</v>
      </c>
      <c r="D180" s="85" t="str">
        <f>'Schulleitungen Regelschule'!G257</f>
        <v>9425</v>
      </c>
      <c r="E180" s="85" t="str">
        <f>'Schulleitungen Regelschule'!H257</f>
        <v>Thal</v>
      </c>
      <c r="F180" s="85" t="str">
        <f>'Schulleitungen Regelschule'!B257</f>
        <v>Herr</v>
      </c>
      <c r="G180" s="85" t="str">
        <f>'Schulleitungen Regelschule'!C257</f>
        <v>Harry</v>
      </c>
      <c r="H180" s="85" t="str">
        <f>'Schulleitungen Regelschule'!D257</f>
        <v>Schulz</v>
      </c>
      <c r="I180" s="85" t="e">
        <f>'Schulleitungen Regelschule'!#REF!</f>
        <v>#REF!</v>
      </c>
      <c r="J180" s="85" t="e">
        <f>'Schulleitungen Regelschule'!#REF!</f>
        <v>#REF!</v>
      </c>
      <c r="K180" s="85" t="str">
        <f>'Schulleitungen Regelschule'!I257</f>
        <v>schulleitung.ozatschulethal.ch</v>
      </c>
      <c r="L180" s="85" t="str">
        <f>'Schulleitungen Regelschule'!J257</f>
        <v>73</v>
      </c>
      <c r="M180" s="85" t="str">
        <f>'Schulleitungen Regelschule'!K257</f>
        <v>Schulleitung OS</v>
      </c>
      <c r="N180" s="85" t="e">
        <f>'Schulleitungen Regelschule'!#REF!</f>
        <v>#REF!</v>
      </c>
      <c r="O180" s="85" t="e">
        <f>'Schulleitungen Regelschule'!#REF!</f>
        <v>#REF!</v>
      </c>
      <c r="P180" s="85" t="e">
        <f>'Schulleitungen Regelschule'!#REF!</f>
        <v>#REF!</v>
      </c>
      <c r="Q180" s="85" t="str">
        <f>'Schulleitungen Regelschule'!L257</f>
        <v>Rorschach</v>
      </c>
      <c r="R180" s="85" t="e">
        <f>'Schulleitungen Regelschule'!#REF!</f>
        <v>#REF!</v>
      </c>
      <c r="S180" s="85">
        <v>251</v>
      </c>
      <c r="T180" s="85">
        <f t="shared" si="7"/>
        <v>255</v>
      </c>
      <c r="U180" s="85"/>
    </row>
    <row r="181" spans="1:21" ht="16.5" customHeight="1">
      <c r="A181" s="85" t="str">
        <f>'Schulleitungen Regelschule'!A258</f>
        <v>Tübach</v>
      </c>
      <c r="B181" s="85" t="str">
        <f>'Schulleitungen Regelschule'!E258</f>
        <v xml:space="preserve">Schulhaus Hermet </v>
      </c>
      <c r="C181" s="85" t="str">
        <f>'Schulleitungen Regelschule'!F258</f>
        <v>Schulstrasse 14</v>
      </c>
      <c r="D181" s="85" t="str">
        <f>'Schulleitungen Regelschule'!G258</f>
        <v>9327</v>
      </c>
      <c r="E181" s="85" t="str">
        <f>'Schulleitungen Regelschule'!H258</f>
        <v>Tübach</v>
      </c>
      <c r="F181" s="85" t="str">
        <f>'Schulleitungen Regelschule'!B258</f>
        <v>Frau</v>
      </c>
      <c r="G181" s="85" t="str">
        <f>'Schulleitungen Regelschule'!C258</f>
        <v>Monique</v>
      </c>
      <c r="H181" s="85" t="str">
        <f>'Schulleitungen Regelschule'!D258</f>
        <v>Sutter</v>
      </c>
      <c r="I181" s="85" t="e">
        <f>'Schulleitungen Regelschule'!#REF!</f>
        <v>#REF!</v>
      </c>
      <c r="J181" s="85" t="e">
        <f>'Schulleitungen Regelschule'!#REF!</f>
        <v>#REF!</v>
      </c>
      <c r="K181" s="85" t="str">
        <f>'Schulleitungen Regelschule'!I258</f>
        <v>monique.sutteratschule-tuebach.ch</v>
      </c>
      <c r="L181" s="85" t="str">
        <f>'Schulleitungen Regelschule'!J258</f>
        <v>72</v>
      </c>
      <c r="M181" s="85" t="str">
        <f>'Schulleitungen Regelschule'!K258</f>
        <v>Schulleitung KG/PS</v>
      </c>
      <c r="N181" s="85" t="e">
        <f>'Schulleitungen Regelschule'!#REF!</f>
        <v>#REF!</v>
      </c>
      <c r="O181" s="85" t="e">
        <f>'Schulleitungen Regelschule'!#REF!</f>
        <v>#REF!</v>
      </c>
      <c r="P181" s="85" t="e">
        <f>'Schulleitungen Regelschule'!#REF!</f>
        <v>#REF!</v>
      </c>
      <c r="Q181" s="85" t="str">
        <f>'Schulleitungen Regelschule'!L258</f>
        <v>Rorschach</v>
      </c>
      <c r="R181" s="85" t="e">
        <f>'Schulleitungen Regelschule'!#REF!</f>
        <v>#REF!</v>
      </c>
      <c r="S181" s="85">
        <v>176</v>
      </c>
      <c r="T181" s="85">
        <f t="shared" si="7"/>
        <v>180</v>
      </c>
      <c r="U181" s="85"/>
    </row>
    <row r="182" spans="1:21" ht="16.5" customHeight="1">
      <c r="A182" s="85" t="str">
        <f>'Schulleitungen Regelschule'!A259</f>
        <v>Untereggen (PS)</v>
      </c>
      <c r="B182" s="85" t="str">
        <f>'Schulleitungen Regelschule'!E259</f>
        <v>Schule Untereggen</v>
      </c>
      <c r="C182" s="85" t="str">
        <f>'Schulleitungen Regelschule'!F259</f>
        <v>Spielbüelstrasse 9</v>
      </c>
      <c r="D182" s="85" t="str">
        <f>'Schulleitungen Regelschule'!G259</f>
        <v>9033</v>
      </c>
      <c r="E182" s="85" t="str">
        <f>'Schulleitungen Regelschule'!H259</f>
        <v>Untereggen</v>
      </c>
      <c r="F182" s="85" t="str">
        <f>'Schulleitungen Regelschule'!B259</f>
        <v>Herr</v>
      </c>
      <c r="G182" s="85" t="str">
        <f>'Schulleitungen Regelschule'!C259</f>
        <v>Thomas</v>
      </c>
      <c r="H182" s="85" t="str">
        <f>'Schulleitungen Regelschule'!D259</f>
        <v>Allmann</v>
      </c>
      <c r="I182" s="85" t="e">
        <f>'Schulleitungen Regelschule'!#REF!</f>
        <v>#REF!</v>
      </c>
      <c r="J182" s="85" t="e">
        <f>'Schulleitungen Regelschule'!#REF!</f>
        <v>#REF!</v>
      </c>
      <c r="K182" s="85" t="str">
        <f>'Schulleitungen Regelschule'!I259</f>
        <v>schulleitungatschule-untereggen.ch</v>
      </c>
      <c r="L182" s="85" t="str">
        <f>'Schulleitungen Regelschule'!J259</f>
        <v>72</v>
      </c>
      <c r="M182" s="85" t="str">
        <f>'Schulleitungen Regelschule'!K259</f>
        <v>Schulleitung KG/PS</v>
      </c>
      <c r="N182" s="85" t="e">
        <f>'Schulleitungen Regelschule'!#REF!</f>
        <v>#REF!</v>
      </c>
      <c r="O182" s="85" t="e">
        <f>'Schulleitungen Regelschule'!#REF!</f>
        <v>#REF!</v>
      </c>
      <c r="P182" s="85" t="e">
        <f>'Schulleitungen Regelschule'!#REF!</f>
        <v>#REF!</v>
      </c>
      <c r="Q182" s="85" t="str">
        <f>'Schulleitungen Regelschule'!L259</f>
        <v>Rorschach</v>
      </c>
      <c r="R182" s="85" t="e">
        <f>'Schulleitungen Regelschule'!#REF!</f>
        <v>#REF!</v>
      </c>
      <c r="S182" s="85">
        <v>110</v>
      </c>
      <c r="T182" s="85">
        <f t="shared" si="7"/>
        <v>110</v>
      </c>
      <c r="U182" s="85" t="e">
        <f>SUM(T167:T182)</f>
        <v>#REF!</v>
      </c>
    </row>
    <row r="183" spans="1:21" ht="16.5" customHeight="1">
      <c r="A183" s="85" t="str">
        <f>'Schulleitungen Regelschule'!A260</f>
        <v>Uznach</v>
      </c>
      <c r="B183" s="85" t="e">
        <f>'Schulleitungen Regelschule'!#REF!</f>
        <v>#REF!</v>
      </c>
      <c r="C183" s="85" t="e">
        <f>'Schulleitungen Regelschule'!#REF!</f>
        <v>#REF!</v>
      </c>
      <c r="D183" s="85" t="e">
        <f>'Schulleitungen Regelschule'!#REF!</f>
        <v>#REF!</v>
      </c>
      <c r="E183" s="85" t="e">
        <f>'Schulleitungen Regelschule'!#REF!</f>
        <v>#REF!</v>
      </c>
      <c r="F183" s="85" t="str">
        <f>'Schulleitungen Regelschule'!B260</f>
        <v>Herr</v>
      </c>
      <c r="G183" s="85" t="str">
        <f>'Schulleitungen Regelschule'!C260</f>
        <v>Jean-Michel</v>
      </c>
      <c r="H183" s="85" t="str">
        <f>'Schulleitungen Regelschule'!D260</f>
        <v>Bruggmann</v>
      </c>
      <c r="I183" s="85" t="e">
        <f>'Schulleitungen Regelschule'!#REF!</f>
        <v>#REF!</v>
      </c>
      <c r="J183" s="85" t="e">
        <f>'Schulleitungen Regelschule'!#REF!</f>
        <v>#REF!</v>
      </c>
      <c r="K183" s="85" t="str">
        <f>'Schulleitungen Regelschule'!I260</f>
        <v>jean-m.bruggmannatschule-uznach.ch</v>
      </c>
      <c r="L183" s="85" t="str">
        <f>'Schulleitungen Regelschule'!J260</f>
        <v>73</v>
      </c>
      <c r="M183" s="85" t="str">
        <f>'Schulleitungen Regelschule'!K260</f>
        <v>Schulleitung OS</v>
      </c>
      <c r="N183" s="85" t="e">
        <f>'Schulleitungen Regelschule'!#REF!</f>
        <v>#REF!</v>
      </c>
      <c r="O183" s="85" t="e">
        <f>'Schulleitungen Regelschule'!#REF!</f>
        <v>#REF!</v>
      </c>
      <c r="P183" s="85" t="e">
        <f>'Schulleitungen Regelschule'!#REF!</f>
        <v>#REF!</v>
      </c>
      <c r="Q183" s="85" t="str">
        <f>'Schulleitungen Regelschule'!L260</f>
        <v>See-Gaster</v>
      </c>
      <c r="R183" s="85" t="e">
        <f>'Schulleitungen Regelschule'!#REF!</f>
        <v>#REF!</v>
      </c>
      <c r="S183" s="85">
        <v>222</v>
      </c>
      <c r="T183" s="85">
        <f t="shared" si="7"/>
        <v>225</v>
      </c>
      <c r="U183" s="85"/>
    </row>
    <row r="184" spans="1:21" ht="16.5" customHeight="1">
      <c r="A184" s="85" t="str">
        <f>'Schulleitungen Regelschule'!A262</f>
        <v>Uznach</v>
      </c>
      <c r="B184" s="85" t="e">
        <f>'Schulleitungen Regelschule'!#REF!</f>
        <v>#REF!</v>
      </c>
      <c r="C184" s="85" t="e">
        <f>'Schulleitungen Regelschule'!#REF!</f>
        <v>#REF!</v>
      </c>
      <c r="D184" s="85" t="e">
        <f>'Schulleitungen Regelschule'!#REF!</f>
        <v>#REF!</v>
      </c>
      <c r="E184" s="85" t="e">
        <f>'Schulleitungen Regelschule'!#REF!</f>
        <v>#REF!</v>
      </c>
      <c r="F184" s="85" t="str">
        <f>'Schulleitungen Regelschule'!B262</f>
        <v>Frau</v>
      </c>
      <c r="G184" s="85" t="str">
        <f>'Schulleitungen Regelschule'!C262</f>
        <v>Brigitte</v>
      </c>
      <c r="H184" s="85" t="str">
        <f>'Schulleitungen Regelschule'!D262</f>
        <v>Fischer</v>
      </c>
      <c r="I184" s="85" t="e">
        <f>'Schulleitungen Regelschule'!#REF!</f>
        <v>#REF!</v>
      </c>
      <c r="J184" s="85" t="e">
        <f>'Schulleitungen Regelschule'!#REF!</f>
        <v>#REF!</v>
      </c>
      <c r="K184" s="85" t="str">
        <f>'Schulleitungen Regelschule'!I262</f>
        <v>brigitte.fischeratschule-uznach.ch</v>
      </c>
      <c r="L184" s="85" t="str">
        <f>'Schulleitungen Regelschule'!J262</f>
        <v>71</v>
      </c>
      <c r="M184" s="85" t="str">
        <f>'Schulleitungen Regelschule'!K262</f>
        <v>Schulleitung PS</v>
      </c>
      <c r="N184" s="85" t="e">
        <f>'Schulleitungen Regelschule'!#REF!</f>
        <v>#REF!</v>
      </c>
      <c r="O184" s="85" t="e">
        <f>'Schulleitungen Regelschule'!#REF!</f>
        <v>#REF!</v>
      </c>
      <c r="P184" s="85" t="e">
        <f>'Schulleitungen Regelschule'!#REF!</f>
        <v>#REF!</v>
      </c>
      <c r="Q184" s="85" t="str">
        <f>'Schulleitungen Regelschule'!L262</f>
        <v>See-Gaster</v>
      </c>
      <c r="R184" s="85" t="e">
        <f>'Schulleitungen Regelschule'!#REF!</f>
        <v>#REF!</v>
      </c>
      <c r="S184" s="85">
        <v>212</v>
      </c>
      <c r="T184" s="85">
        <f t="shared" si="7"/>
        <v>215</v>
      </c>
      <c r="U184" s="85"/>
    </row>
    <row r="185" spans="1:21" ht="16.5" customHeight="1">
      <c r="A185" s="85" t="str">
        <f>'Schulleitungen Regelschule'!A263</f>
        <v>Uznach</v>
      </c>
      <c r="B185" s="85" t="e">
        <f>'Schulleitungen Regelschule'!#REF!</f>
        <v>#REF!</v>
      </c>
      <c r="C185" s="85" t="e">
        <f>'Schulleitungen Regelschule'!#REF!</f>
        <v>#REF!</v>
      </c>
      <c r="D185" s="85" t="e">
        <f>'Schulleitungen Regelschule'!#REF!</f>
        <v>#REF!</v>
      </c>
      <c r="E185" s="85" t="e">
        <f>'Schulleitungen Regelschule'!#REF!</f>
        <v>#REF!</v>
      </c>
      <c r="F185" s="85" t="str">
        <f>'Schulleitungen Regelschule'!B263</f>
        <v>Frau</v>
      </c>
      <c r="G185" s="85" t="str">
        <f>'Schulleitungen Regelschule'!C263</f>
        <v>Patricia</v>
      </c>
      <c r="H185" s="85" t="str">
        <f>'Schulleitungen Regelschule'!D263</f>
        <v>Sebek</v>
      </c>
      <c r="I185" s="85" t="e">
        <f>'Schulleitungen Regelschule'!#REF!</f>
        <v>#REF!</v>
      </c>
      <c r="J185" s="85" t="e">
        <f>'Schulleitungen Regelschule'!#REF!</f>
        <v>#REF!</v>
      </c>
      <c r="K185" s="85" t="str">
        <f>'Schulleitungen Regelschule'!I263</f>
        <v xml:space="preserve">patricia.sebekatschule-uznach.ch </v>
      </c>
      <c r="L185" s="85" t="str">
        <f>'Schulleitungen Regelschule'!J263</f>
        <v>72</v>
      </c>
      <c r="M185" s="85" t="str">
        <f>'Schulleitungen Regelschule'!K263</f>
        <v>Schulleitung KG/PS</v>
      </c>
      <c r="N185" s="85" t="e">
        <f>'Schulleitungen Regelschule'!#REF!</f>
        <v>#REF!</v>
      </c>
      <c r="O185" s="85" t="e">
        <f>'Schulleitungen Regelschule'!#REF!</f>
        <v>#REF!</v>
      </c>
      <c r="P185" s="85" t="e">
        <f>'Schulleitungen Regelschule'!#REF!</f>
        <v>#REF!</v>
      </c>
      <c r="Q185" s="85" t="str">
        <f>'Schulleitungen Regelschule'!L263</f>
        <v>See-Gaster</v>
      </c>
      <c r="R185" s="85" t="e">
        <f>'Schulleitungen Regelschule'!#REF!</f>
        <v>#REF!</v>
      </c>
      <c r="S185" s="85">
        <v>410</v>
      </c>
      <c r="T185" s="85">
        <f t="shared" si="7"/>
        <v>410</v>
      </c>
      <c r="U185" s="85"/>
    </row>
    <row r="186" spans="1:21" ht="16.5" customHeight="1">
      <c r="A186" s="85" t="str">
        <f>'Schulleitungen Regelschule'!A267</f>
        <v>Uzwil</v>
      </c>
      <c r="B186" s="85" t="str">
        <f>'Schulleitungen Regelschule'!E267</f>
        <v xml:space="preserve">Oberstufe Schöntal </v>
      </c>
      <c r="C186" s="85" t="str">
        <f>'Schulleitungen Regelschule'!F267</f>
        <v>Schöntalstrasse 2</v>
      </c>
      <c r="D186" s="85" t="str">
        <f>'Schulleitungen Regelschule'!G267</f>
        <v>9244</v>
      </c>
      <c r="E186" s="85" t="str">
        <f>'Schulleitungen Regelschule'!H267</f>
        <v>Niederuzwil</v>
      </c>
      <c r="F186" s="85" t="str">
        <f>'Schulleitungen Regelschule'!B267</f>
        <v>Herr</v>
      </c>
      <c r="G186" s="85" t="str">
        <f>'Schulleitungen Regelschule'!C267</f>
        <v>Christoph</v>
      </c>
      <c r="H186" s="85" t="str">
        <f>'Schulleitungen Regelschule'!D267</f>
        <v>Eggenberger</v>
      </c>
      <c r="I186" s="85" t="e">
        <f>'Schulleitungen Regelschule'!#REF!</f>
        <v>#REF!</v>
      </c>
      <c r="J186" s="85" t="e">
        <f>'Schulleitungen Regelschule'!#REF!</f>
        <v>#REF!</v>
      </c>
      <c r="K186" s="85" t="str">
        <f>'Schulleitungen Regelschule'!I267</f>
        <v>christoph.eggenbergeratschule-uzwil.ch</v>
      </c>
      <c r="L186" s="85" t="str">
        <f>'Schulleitungen Regelschule'!J267</f>
        <v>73</v>
      </c>
      <c r="M186" s="85" t="str">
        <f>'Schulleitungen Regelschule'!K267</f>
        <v>Schulleitung OS</v>
      </c>
      <c r="N186" s="85" t="e">
        <f>'Schulleitungen Regelschule'!#REF!</f>
        <v>#REF!</v>
      </c>
      <c r="O186" s="85" t="e">
        <f>'Schulleitungen Regelschule'!#REF!</f>
        <v>#REF!</v>
      </c>
      <c r="P186" s="85" t="e">
        <f>'Schulleitungen Regelschule'!#REF!</f>
        <v>#REF!</v>
      </c>
      <c r="Q186" s="85" t="str">
        <f>'Schulleitungen Regelschule'!L267</f>
        <v>Wil</v>
      </c>
      <c r="R186" s="85" t="e">
        <f>'Schulleitungen Regelschule'!#REF!</f>
        <v>#REF!</v>
      </c>
      <c r="S186" s="85">
        <v>193</v>
      </c>
      <c r="T186" s="85">
        <f t="shared" si="7"/>
        <v>195</v>
      </c>
      <c r="U186" s="85"/>
    </row>
    <row r="187" spans="1:21" ht="16.5" customHeight="1">
      <c r="A187" s="85" t="str">
        <f>'Schulleitungen Regelschule'!A269</f>
        <v>Uzwil</v>
      </c>
      <c r="B187" s="85" t="str">
        <f>'Schulleitungen Regelschule'!E269</f>
        <v xml:space="preserve">Schulhaus Neuhof </v>
      </c>
      <c r="C187" s="85" t="str">
        <f>'Schulleitungen Regelschule'!F269</f>
        <v>Ahornstrasse 10</v>
      </c>
      <c r="D187" s="85" t="str">
        <f>'Schulleitungen Regelschule'!G269</f>
        <v>9240</v>
      </c>
      <c r="E187" s="85" t="str">
        <f>'Schulleitungen Regelschule'!H269</f>
        <v>Uzwil</v>
      </c>
      <c r="F187" s="85" t="str">
        <f>'Schulleitungen Regelschule'!B269</f>
        <v>Herr</v>
      </c>
      <c r="G187" s="85" t="str">
        <f>'Schulleitungen Regelschule'!C269</f>
        <v>Patrick</v>
      </c>
      <c r="H187" s="85" t="str">
        <f>'Schulleitungen Regelschule'!D269</f>
        <v>Hilb</v>
      </c>
      <c r="I187" s="85" t="e">
        <f>'Schulleitungen Regelschule'!#REF!</f>
        <v>#REF!</v>
      </c>
      <c r="J187" s="85" t="e">
        <f>'Schulleitungen Regelschule'!#REF!</f>
        <v>#REF!</v>
      </c>
      <c r="K187" s="85" t="str">
        <f>'Schulleitungen Regelschule'!I269</f>
        <v>patrick.hilbatschule-uzwil.ch</v>
      </c>
      <c r="L187" s="85" t="str">
        <f>'Schulleitungen Regelschule'!J269</f>
        <v>71</v>
      </c>
      <c r="M187" s="85" t="str">
        <f>'Schulleitungen Regelschule'!K269</f>
        <v>Schulleitung PS</v>
      </c>
      <c r="N187" s="85" t="e">
        <f>'Schulleitungen Regelschule'!#REF!</f>
        <v>#REF!</v>
      </c>
      <c r="O187" s="85" t="e">
        <f>'Schulleitungen Regelschule'!#REF!</f>
        <v>#REF!</v>
      </c>
      <c r="P187" s="85" t="e">
        <f>'Schulleitungen Regelschule'!#REF!</f>
        <v>#REF!</v>
      </c>
      <c r="Q187" s="85" t="str">
        <f>'Schulleitungen Regelschule'!L269</f>
        <v>Wil</v>
      </c>
      <c r="R187" s="85" t="e">
        <f>'Schulleitungen Regelschule'!#REF!</f>
        <v>#REF!</v>
      </c>
      <c r="S187" s="85">
        <v>252</v>
      </c>
      <c r="T187" s="85">
        <f t="shared" si="7"/>
        <v>255</v>
      </c>
      <c r="U187" s="85"/>
    </row>
    <row r="188" spans="1:21" ht="16.5" customHeight="1">
      <c r="A188" s="85" t="str">
        <f>'Schulleitungen Regelschule'!A270</f>
        <v>Uzwil</v>
      </c>
      <c r="B188" s="85" t="str">
        <f>'Schulleitungen Regelschule'!E270</f>
        <v>Schulhaus Herrenhof</v>
      </c>
      <c r="C188" s="85" t="str">
        <f>'Schulleitungen Regelschule'!F270</f>
        <v>Herrenhofstrasse 25</v>
      </c>
      <c r="D188" s="85" t="str">
        <f>'Schulleitungen Regelschule'!G270</f>
        <v>9244</v>
      </c>
      <c r="E188" s="85" t="str">
        <f>'Schulleitungen Regelschule'!H270</f>
        <v>Niederuzwil</v>
      </c>
      <c r="F188" s="85" t="str">
        <f>'Schulleitungen Regelschule'!B270</f>
        <v>Herr</v>
      </c>
      <c r="G188" s="85" t="str">
        <f>'Schulleitungen Regelschule'!C270</f>
        <v>Daniel</v>
      </c>
      <c r="H188" s="85" t="str">
        <f>'Schulleitungen Regelschule'!D270</f>
        <v>Mathieu</v>
      </c>
      <c r="I188" s="85" t="e">
        <f>'Schulleitungen Regelschule'!#REF!</f>
        <v>#REF!</v>
      </c>
      <c r="J188" s="85" t="e">
        <f>'Schulleitungen Regelschule'!#REF!</f>
        <v>#REF!</v>
      </c>
      <c r="K188" s="85" t="str">
        <f>'Schulleitungen Regelschule'!I270</f>
        <v>daniel.mathieuatschule-uzwil.ch</v>
      </c>
      <c r="L188" s="85" t="str">
        <f>'Schulleitungen Regelschule'!J270</f>
        <v>72</v>
      </c>
      <c r="M188" s="85" t="str">
        <f>'Schulleitungen Regelschule'!K270</f>
        <v>Schulleitung KG/PS</v>
      </c>
      <c r="N188" s="85" t="e">
        <f>'Schulleitungen Regelschule'!#REF!</f>
        <v>#REF!</v>
      </c>
      <c r="O188" s="85" t="e">
        <f>'Schulleitungen Regelschule'!#REF!</f>
        <v>#REF!</v>
      </c>
      <c r="P188" s="85" t="e">
        <f>'Schulleitungen Regelschule'!#REF!</f>
        <v>#REF!</v>
      </c>
      <c r="Q188" s="85" t="str">
        <f>'Schulleitungen Regelschule'!L270</f>
        <v>Wil</v>
      </c>
      <c r="R188" s="85" t="e">
        <f>'Schulleitungen Regelschule'!#REF!</f>
        <v>#REF!</v>
      </c>
      <c r="S188" s="85">
        <v>342</v>
      </c>
      <c r="T188" s="85">
        <f t="shared" si="7"/>
        <v>345</v>
      </c>
      <c r="U188" s="85"/>
    </row>
    <row r="189" spans="1:21" ht="16.5" customHeight="1">
      <c r="A189" s="85" t="str">
        <f>'Schulleitungen Regelschule'!A271</f>
        <v>Uzwil</v>
      </c>
      <c r="B189" s="85" t="str">
        <f>'Schulleitungen Regelschule'!E271</f>
        <v xml:space="preserve">Schulhaus Oberberg </v>
      </c>
      <c r="C189" s="85" t="str">
        <f>'Schulleitungen Regelschule'!F271</f>
        <v>Schulhausstrasse 12</v>
      </c>
      <c r="D189" s="85" t="str">
        <f>'Schulleitungen Regelschule'!G271</f>
        <v>9247</v>
      </c>
      <c r="E189" s="85" t="str">
        <f>'Schulleitungen Regelschule'!H271</f>
        <v>Henau</v>
      </c>
      <c r="F189" s="85" t="str">
        <f>'Schulleitungen Regelschule'!B271</f>
        <v>Herr</v>
      </c>
      <c r="G189" s="85" t="str">
        <f>'Schulleitungen Regelschule'!C271</f>
        <v>Robert</v>
      </c>
      <c r="H189" s="85" t="str">
        <f>'Schulleitungen Regelschule'!D271</f>
        <v>Singer</v>
      </c>
      <c r="I189" s="85" t="e">
        <f>'Schulleitungen Regelschule'!#REF!</f>
        <v>#REF!</v>
      </c>
      <c r="J189" s="85" t="e">
        <f>'Schulleitungen Regelschule'!#REF!</f>
        <v>#REF!</v>
      </c>
      <c r="K189" s="85" t="str">
        <f>'Schulleitungen Regelschule'!I271</f>
        <v>robert.singeratschule-uzwil.ch</v>
      </c>
      <c r="L189" s="85" t="str">
        <f>'Schulleitungen Regelschule'!J271</f>
        <v>72</v>
      </c>
      <c r="M189" s="85" t="str">
        <f>'Schulleitungen Regelschule'!K271</f>
        <v>Schulleitung KG/PS</v>
      </c>
      <c r="N189" s="85" t="e">
        <f>'Schulleitungen Regelschule'!#REF!</f>
        <v>#REF!</v>
      </c>
      <c r="O189" s="85" t="e">
        <f>'Schulleitungen Regelschule'!#REF!</f>
        <v>#REF!</v>
      </c>
      <c r="P189" s="85" t="e">
        <f>'Schulleitungen Regelschule'!#REF!</f>
        <v>#REF!</v>
      </c>
      <c r="Q189" s="85" t="str">
        <f>'Schulleitungen Regelschule'!L271</f>
        <v>Wil</v>
      </c>
      <c r="R189" s="85" t="e">
        <f>'Schulleitungen Regelschule'!#REF!</f>
        <v>#REF!</v>
      </c>
      <c r="S189" s="85">
        <v>245</v>
      </c>
      <c r="T189" s="85">
        <f t="shared" si="7"/>
        <v>245</v>
      </c>
      <c r="U189" s="85"/>
    </row>
    <row r="190" spans="1:21" ht="16.5" customHeight="1">
      <c r="A190" s="85" t="str">
        <f>'Schulleitungen Regelschule'!A266</f>
        <v>Uzwil</v>
      </c>
      <c r="B190" s="85" t="str">
        <f>'Schulleitungen Regelschule'!E266</f>
        <v xml:space="preserve">Oberstufe Uzeschuelhus </v>
      </c>
      <c r="C190" s="85" t="str">
        <f>'Schulleitungen Regelschule'!F266</f>
        <v>Bahnhofstrasse 121</v>
      </c>
      <c r="D190" s="85" t="str">
        <f>'Schulleitungen Regelschule'!G266</f>
        <v>9244</v>
      </c>
      <c r="E190" s="85" t="str">
        <f>'Schulleitungen Regelschule'!H266</f>
        <v>Niederuzwil</v>
      </c>
      <c r="F190" s="85" t="str">
        <f>'Schulleitungen Regelschule'!B266</f>
        <v>Herr</v>
      </c>
      <c r="G190" s="85" t="str">
        <f>'Schulleitungen Regelschule'!C266</f>
        <v>Gilles</v>
      </c>
      <c r="H190" s="85" t="str">
        <f>'Schulleitungen Regelschule'!D266</f>
        <v>Allenspach</v>
      </c>
      <c r="I190" s="85" t="e">
        <f>'Schulleitungen Regelschule'!#REF!</f>
        <v>#REF!</v>
      </c>
      <c r="J190" s="85" t="e">
        <f>'Schulleitungen Regelschule'!#REF!</f>
        <v>#REF!</v>
      </c>
      <c r="K190" s="85" t="str">
        <f>'Schulleitungen Regelschule'!I266</f>
        <v>gilles.allenspachatschule-uzwil.ch</v>
      </c>
      <c r="L190" s="85" t="str">
        <f>'Schulleitungen Regelschule'!J266</f>
        <v>73</v>
      </c>
      <c r="M190" s="85" t="str">
        <f>'Schulleitungen Regelschule'!K266</f>
        <v>Schulleitung OS</v>
      </c>
      <c r="N190" s="85" t="e">
        <f>'Schulleitungen Regelschule'!#REF!</f>
        <v>#REF!</v>
      </c>
      <c r="O190" s="85" t="e">
        <f>'Schulleitungen Regelschule'!#REF!</f>
        <v>#REF!</v>
      </c>
      <c r="P190" s="85" t="e">
        <f>'Schulleitungen Regelschule'!#REF!</f>
        <v>#REF!</v>
      </c>
      <c r="Q190" s="85" t="str">
        <f>'Schulleitungen Regelschule'!L266</f>
        <v>Wil</v>
      </c>
      <c r="R190" s="85" t="e">
        <f>'Schulleitungen Regelschule'!#REF!</f>
        <v>#REF!</v>
      </c>
      <c r="S190" s="85">
        <v>173</v>
      </c>
      <c r="T190" s="85">
        <f t="shared" si="7"/>
        <v>175</v>
      </c>
      <c r="U190" s="85"/>
    </row>
    <row r="191" spans="1:21" ht="16.5" customHeight="1">
      <c r="A191" s="85" t="str">
        <f>'Schulleitungen Regelschule'!A268</f>
        <v>Uzwil</v>
      </c>
      <c r="B191" s="85" t="str">
        <f>'Schulleitungen Regelschule'!E268</f>
        <v xml:space="preserve">Schulhaus Kirchstrasse </v>
      </c>
      <c r="C191" s="85" t="str">
        <f>'Schulleitungen Regelschule'!F268</f>
        <v>Kirchstrasse 4</v>
      </c>
      <c r="D191" s="85" t="str">
        <f>'Schulleitungen Regelschule'!G268</f>
        <v>9244</v>
      </c>
      <c r="E191" s="85" t="str">
        <f>'Schulleitungen Regelschule'!H268</f>
        <v>Niederuzwil</v>
      </c>
      <c r="F191" s="85" t="str">
        <f>'Schulleitungen Regelschule'!B268</f>
        <v>Frau</v>
      </c>
      <c r="G191" s="85" t="str">
        <f>'Schulleitungen Regelschule'!C268</f>
        <v>Christine</v>
      </c>
      <c r="H191" s="85" t="str">
        <f>'Schulleitungen Regelschule'!D268</f>
        <v>Haas</v>
      </c>
      <c r="I191" s="85" t="e">
        <f>'Schulleitungen Regelschule'!#REF!</f>
        <v>#REF!</v>
      </c>
      <c r="J191" s="85" t="e">
        <f>'Schulleitungen Regelschule'!#REF!</f>
        <v>#REF!</v>
      </c>
      <c r="K191" s="85" t="str">
        <f>'Schulleitungen Regelschule'!I268</f>
        <v>christine.haasatschule-uzwil.ch</v>
      </c>
      <c r="L191" s="85" t="str">
        <f>'Schulleitungen Regelschule'!J268</f>
        <v>71</v>
      </c>
      <c r="M191" s="85" t="str">
        <f>'Schulleitungen Regelschule'!K268</f>
        <v>Schulleitung PS</v>
      </c>
      <c r="N191" s="85" t="e">
        <f>'Schulleitungen Regelschule'!#REF!</f>
        <v>#REF!</v>
      </c>
      <c r="O191" s="85" t="e">
        <f>'Schulleitungen Regelschule'!#REF!</f>
        <v>#REF!</v>
      </c>
      <c r="P191" s="85" t="e">
        <f>'Schulleitungen Regelschule'!#REF!</f>
        <v>#REF!</v>
      </c>
      <c r="Q191" s="85" t="str">
        <f>'Schulleitungen Regelschule'!L268</f>
        <v>Wil</v>
      </c>
      <c r="R191" s="85" t="e">
        <f>'Schulleitungen Regelschule'!#REF!</f>
        <v>#REF!</v>
      </c>
      <c r="S191" s="85">
        <v>346</v>
      </c>
      <c r="T191" s="85">
        <f t="shared" si="7"/>
        <v>350</v>
      </c>
      <c r="U191" s="85"/>
    </row>
    <row r="192" spans="1:21" ht="16.5" customHeight="1">
      <c r="A192" s="85" t="str">
        <f>'Schulleitungen Regelschule'!A272</f>
        <v>Vilters-Wangs</v>
      </c>
      <c r="B192" s="85" t="str">
        <f>'Schulleitungen Regelschule'!E272</f>
        <v>Oberstufe Vilters-Wangs</v>
      </c>
      <c r="C192" s="85" t="str">
        <f>'Schulleitungen Regelschule'!F272</f>
        <v>Schulhausstrasse 24</v>
      </c>
      <c r="D192" s="85" t="str">
        <f>'Schulleitungen Regelschule'!G272</f>
        <v>7324</v>
      </c>
      <c r="E192" s="85" t="str">
        <f>'Schulleitungen Regelschule'!H272</f>
        <v>Vilters</v>
      </c>
      <c r="F192" s="85" t="str">
        <f>'Schulleitungen Regelschule'!B272</f>
        <v>Herr</v>
      </c>
      <c r="G192" s="85" t="str">
        <f>'Schulleitungen Regelschule'!C272</f>
        <v>Rouven</v>
      </c>
      <c r="H192" s="85" t="str">
        <f>'Schulleitungen Regelschule'!D272</f>
        <v>Bigger</v>
      </c>
      <c r="I192" s="85" t="e">
        <f>'Schulleitungen Regelschule'!#REF!</f>
        <v>#REF!</v>
      </c>
      <c r="J192" s="85" t="e">
        <f>'Schulleitungen Regelschule'!#REF!</f>
        <v>#REF!</v>
      </c>
      <c r="K192" s="85" t="str">
        <f>'Schulleitungen Regelschule'!I272</f>
        <v>rouven.biggeratschuleviwa.ch</v>
      </c>
      <c r="L192" s="85" t="str">
        <f>'Schulleitungen Regelschule'!J272</f>
        <v>73</v>
      </c>
      <c r="M192" s="85" t="str">
        <f>'Schulleitungen Regelschule'!K272</f>
        <v>Schulleitung OS</v>
      </c>
      <c r="N192" s="85" t="e">
        <f>'Schulleitungen Regelschule'!#REF!</f>
        <v>#REF!</v>
      </c>
      <c r="O192" s="85" t="e">
        <f>'Schulleitungen Regelschule'!#REF!</f>
        <v>#REF!</v>
      </c>
      <c r="P192" s="85" t="e">
        <f>'Schulleitungen Regelschule'!#REF!</f>
        <v>#REF!</v>
      </c>
      <c r="Q192" s="85" t="str">
        <f>'Schulleitungen Regelschule'!L272</f>
        <v>Sarganserland</v>
      </c>
      <c r="R192" s="85" t="e">
        <f>'Schulleitungen Regelschule'!#REF!</f>
        <v>#REF!</v>
      </c>
      <c r="S192" s="85">
        <v>120</v>
      </c>
      <c r="T192" s="85">
        <f t="shared" si="7"/>
        <v>120</v>
      </c>
      <c r="U192" s="85"/>
    </row>
    <row r="193" spans="1:26" ht="16.5" customHeight="1">
      <c r="A193" s="85" t="str">
        <f>'Schulleitungen Regelschule'!A273</f>
        <v>Vilters-Wangs</v>
      </c>
      <c r="B193" s="85" t="str">
        <f>'Schulleitungen Regelschule'!E273</f>
        <v>Primarschule Bovel Vilters</v>
      </c>
      <c r="C193" s="85" t="str">
        <f>'Schulleitungen Regelschule'!F273</f>
        <v>Schulhausstrasse 20</v>
      </c>
      <c r="D193" s="85" t="str">
        <f>'Schulleitungen Regelschule'!G273</f>
        <v>7324</v>
      </c>
      <c r="E193" s="85" t="str">
        <f>'Schulleitungen Regelschule'!H273</f>
        <v>Vilters</v>
      </c>
      <c r="F193" s="85" t="str">
        <f>'Schulleitungen Regelschule'!B273</f>
        <v>Frau</v>
      </c>
      <c r="G193" s="85" t="str">
        <f>'Schulleitungen Regelschule'!C273</f>
        <v>Yvonne</v>
      </c>
      <c r="H193" s="85" t="str">
        <f>'Schulleitungen Regelschule'!D273</f>
        <v>Anderegg</v>
      </c>
      <c r="I193" s="85" t="e">
        <f>'Schulleitungen Regelschule'!#REF!</f>
        <v>#REF!</v>
      </c>
      <c r="J193" s="85" t="e">
        <f>'Schulleitungen Regelschule'!#REF!</f>
        <v>#REF!</v>
      </c>
      <c r="K193" s="85" t="str">
        <f>'Schulleitungen Regelschule'!I273</f>
        <v>yvonne.andereggatschuleviwa.ch</v>
      </c>
      <c r="L193" s="85" t="str">
        <f>'Schulleitungen Regelschule'!J273</f>
        <v>72</v>
      </c>
      <c r="M193" s="85" t="str">
        <f>'Schulleitungen Regelschule'!K273</f>
        <v>Schulleitung KG/PS</v>
      </c>
      <c r="N193" s="85" t="e">
        <f>'Schulleitungen Regelschule'!#REF!</f>
        <v>#REF!</v>
      </c>
      <c r="O193" s="85" t="e">
        <f>'Schulleitungen Regelschule'!#REF!</f>
        <v>#REF!</v>
      </c>
      <c r="P193" s="85" t="e">
        <f>'Schulleitungen Regelschule'!#REF!</f>
        <v>#REF!</v>
      </c>
      <c r="Q193" s="85" t="str">
        <f>'Schulleitungen Regelschule'!L273</f>
        <v>Sarganserland</v>
      </c>
      <c r="R193" s="85" t="e">
        <f>'Schulleitungen Regelschule'!#REF!</f>
        <v>#REF!</v>
      </c>
      <c r="S193" s="85">
        <v>196</v>
      </c>
      <c r="T193" s="85">
        <f t="shared" si="7"/>
        <v>200</v>
      </c>
      <c r="U193" s="85"/>
    </row>
    <row r="194" spans="1:26" ht="16.5" customHeight="1">
      <c r="A194" s="85" t="str">
        <f>'Schulleitungen Regelschule'!A274</f>
        <v>Vilters-Wangs</v>
      </c>
      <c r="B194" s="85" t="str">
        <f>'Schulleitungen Regelschule'!E274</f>
        <v xml:space="preserve">Primarschulhaus Brüel Wangs </v>
      </c>
      <c r="C194" s="85" t="str">
        <f>'Schulleitungen Regelschule'!F274</f>
        <v>Schulhausstrasse 4</v>
      </c>
      <c r="D194" s="85" t="str">
        <f>'Schulleitungen Regelschule'!G274</f>
        <v>7323</v>
      </c>
      <c r="E194" s="85" t="str">
        <f>'Schulleitungen Regelschule'!H274</f>
        <v>Wangs</v>
      </c>
      <c r="F194" s="85" t="str">
        <f>'Schulleitungen Regelschule'!B274</f>
        <v>Herr</v>
      </c>
      <c r="G194" s="85" t="str">
        <f>'Schulleitungen Regelschule'!C274</f>
        <v>Marcel</v>
      </c>
      <c r="H194" s="85" t="str">
        <f>'Schulleitungen Regelschule'!D274</f>
        <v>John</v>
      </c>
      <c r="I194" s="85" t="e">
        <f>'Schulleitungen Regelschule'!#REF!</f>
        <v>#REF!</v>
      </c>
      <c r="J194" s="85" t="e">
        <f>'Schulleitungen Regelschule'!#REF!</f>
        <v>#REF!</v>
      </c>
      <c r="K194" s="85" t="str">
        <f>'Schulleitungen Regelschule'!I274</f>
        <v>marcel.johnatschuleviwa.ch</v>
      </c>
      <c r="L194" s="85" t="str">
        <f>'Schulleitungen Regelschule'!J274</f>
        <v>72</v>
      </c>
      <c r="M194" s="85" t="str">
        <f>'Schulleitungen Regelschule'!K274</f>
        <v>Schulleitung KG/PS</v>
      </c>
      <c r="N194" s="85" t="e">
        <f>'Schulleitungen Regelschule'!#REF!</f>
        <v>#REF!</v>
      </c>
      <c r="O194" s="85" t="e">
        <f>'Schulleitungen Regelschule'!#REF!</f>
        <v>#REF!</v>
      </c>
      <c r="P194" s="85" t="e">
        <f>'Schulleitungen Regelschule'!#REF!</f>
        <v>#REF!</v>
      </c>
      <c r="Q194" s="85" t="str">
        <f>'Schulleitungen Regelschule'!L274</f>
        <v>Sarganserland</v>
      </c>
      <c r="R194" s="85" t="e">
        <f>'Schulleitungen Regelschule'!#REF!</f>
        <v>#REF!</v>
      </c>
      <c r="S194" s="85">
        <v>221</v>
      </c>
      <c r="T194" s="85">
        <f t="shared" si="7"/>
        <v>225</v>
      </c>
      <c r="U194" s="85"/>
    </row>
    <row r="195" spans="1:26" ht="16.5" customHeight="1">
      <c r="A195" s="85" t="str">
        <f>Schulverwaltung!A80</f>
        <v>Waldkirch</v>
      </c>
      <c r="B195" s="85" t="str">
        <f>Schulverwaltung!E80</f>
        <v xml:space="preserve">Gemeinde Waldkirch </v>
      </c>
      <c r="C195" s="85" t="str">
        <f>Schulverwaltung!F80</f>
        <v>Arneggerstrasse 13</v>
      </c>
      <c r="D195" s="85" t="str">
        <f>Schulverwaltung!H80</f>
        <v>9205</v>
      </c>
      <c r="E195" s="85" t="str">
        <f>Schulverwaltung!I80</f>
        <v>Waldkirch</v>
      </c>
      <c r="F195" s="85" t="str">
        <f>Schulverwaltung!B80</f>
        <v>Frau</v>
      </c>
      <c r="G195" s="85" t="str">
        <f>Schulverwaltung!C80</f>
        <v>Sonja</v>
      </c>
      <c r="H195" s="85" t="str">
        <f>Schulverwaltung!D80</f>
        <v>Nussli</v>
      </c>
      <c r="I195" s="85" t="str">
        <f>Schulverwaltung!J80</f>
        <v>1</v>
      </c>
      <c r="J195" s="85" t="str">
        <f>Schulverwaltung!K80</f>
        <v>1</v>
      </c>
      <c r="K195" s="85" t="str">
        <f>Schulverwaltung!L80</f>
        <v>sonja.nussli@schulewabe.ch</v>
      </c>
      <c r="L195" s="85" t="str">
        <f>Schulverwaltung!M80</f>
        <v>63</v>
      </c>
      <c r="M195" s="85" t="str">
        <f>Schulverwaltung!N80</f>
        <v>Schulsekretärin Gmde</v>
      </c>
      <c r="N195" s="85" t="str">
        <f>Schulverwaltung!O80</f>
        <v>071 434 67 40</v>
      </c>
      <c r="O195" s="85" t="str">
        <f>Schulverwaltung!P80</f>
        <v>3</v>
      </c>
      <c r="P195" s="85" t="str">
        <f>Schulverwaltung!Q80</f>
        <v>1</v>
      </c>
      <c r="Q195" s="85" t="str">
        <f>Schulverwaltung!R80</f>
        <v>St. Gallen</v>
      </c>
      <c r="R195" s="85" t="e">
        <f>'Schulleitungen Regelschule'!#REF!</f>
        <v>#REF!</v>
      </c>
      <c r="S195" s="85">
        <v>521</v>
      </c>
      <c r="T195" s="85">
        <f t="shared" si="7"/>
        <v>525</v>
      </c>
      <c r="U195" s="85"/>
    </row>
    <row r="196" spans="1:26" ht="16.5" customHeight="1">
      <c r="A196" s="85" t="str">
        <f>'Schulleitungen Regelschule'!A278</f>
        <v>Walenstadt</v>
      </c>
      <c r="B196" s="85" t="s">
        <v>2430</v>
      </c>
      <c r="C196" s="85" t="s">
        <v>2431</v>
      </c>
      <c r="D196" s="307">
        <v>8880</v>
      </c>
      <c r="E196" s="85" t="s">
        <v>1055</v>
      </c>
      <c r="F196" s="85" t="s">
        <v>38</v>
      </c>
      <c r="G196" s="85" t="s">
        <v>2432</v>
      </c>
      <c r="H196" s="85" t="s">
        <v>733</v>
      </c>
      <c r="I196" s="85" t="s">
        <v>2433</v>
      </c>
      <c r="J196" s="85" t="s">
        <v>2433</v>
      </c>
      <c r="K196" s="85" t="s">
        <v>2434</v>
      </c>
      <c r="L196" s="85"/>
      <c r="M196" s="85"/>
      <c r="N196" s="85" t="e">
        <f>'Schulleitungen Regelschule'!#REF!</f>
        <v>#REF!</v>
      </c>
      <c r="O196" s="85" t="e">
        <f>'Schulleitungen Regelschule'!#REF!</f>
        <v>#REF!</v>
      </c>
      <c r="P196" s="85" t="e">
        <f>'Schulleitungen Regelschule'!#REF!</f>
        <v>#REF!</v>
      </c>
      <c r="Q196" s="85" t="str">
        <f>'Schulleitungen Regelschule'!L278</f>
        <v>Sarganserland</v>
      </c>
      <c r="R196" s="85" t="e">
        <f>'Schulleitungen Regelschule'!#REF!</f>
        <v>#REF!</v>
      </c>
      <c r="S196" s="85">
        <v>672</v>
      </c>
      <c r="T196" s="85">
        <f t="shared" si="7"/>
        <v>675</v>
      </c>
      <c r="U196" s="85">
        <f>SUM(T176:T196)</f>
        <v>5565</v>
      </c>
    </row>
    <row r="197" spans="1:26" ht="16.5" customHeight="1">
      <c r="A197" s="85" t="str">
        <f>Schulverwaltung!A82</f>
        <v>Wartau</v>
      </c>
      <c r="B197" s="85" t="str">
        <f>Schulverwaltung!E82</f>
        <v xml:space="preserve">Gemeinde Wartau </v>
      </c>
      <c r="C197" s="85" t="str">
        <f>Schulverwaltung!F82</f>
        <v>Poststrasse 51</v>
      </c>
      <c r="D197" s="85" t="str">
        <f>Schulverwaltung!H82</f>
        <v>9478</v>
      </c>
      <c r="E197" s="85" t="str">
        <f>Schulverwaltung!I82</f>
        <v>Azmoos</v>
      </c>
      <c r="F197" s="85" t="str">
        <f>Schulverwaltung!B82</f>
        <v>Herr</v>
      </c>
      <c r="G197" s="85" t="str">
        <f>Schulverwaltung!C82</f>
        <v>Marcel</v>
      </c>
      <c r="H197" s="85" t="str">
        <f>Schulverwaltung!D82</f>
        <v>Manetsch</v>
      </c>
      <c r="I197" s="85" t="str">
        <f>Schulverwaltung!J82</f>
        <v>081 720 22 40</v>
      </c>
      <c r="J197" s="85" t="str">
        <f>Schulverwaltung!K82</f>
        <v>081 720 22 40</v>
      </c>
      <c r="K197" s="85" t="str">
        <f>Schulverwaltung!L82</f>
        <v>marcel.manetsch@wartau.ch</v>
      </c>
      <c r="L197" s="85" t="str">
        <f>Schulverwaltung!M82</f>
        <v>63</v>
      </c>
      <c r="M197" s="85" t="str">
        <f>Schulverwaltung!N82</f>
        <v>Schulsekretär Gmde</v>
      </c>
      <c r="N197" s="85" t="str">
        <f>Schulverwaltung!O82</f>
        <v>081 740 22 40</v>
      </c>
      <c r="O197" s="85" t="str">
        <f>Schulverwaltung!P82</f>
        <v>37</v>
      </c>
      <c r="P197" s="85" t="str">
        <f>Schulverwaltung!Q82</f>
        <v>4</v>
      </c>
      <c r="Q197" s="85" t="str">
        <f>Schulverwaltung!R82</f>
        <v>Werdenberg</v>
      </c>
      <c r="R197" s="85">
        <f>Schulverwaltung!S82</f>
        <v>0</v>
      </c>
      <c r="S197" s="85">
        <v>505</v>
      </c>
      <c r="T197" s="85">
        <f t="shared" si="7"/>
        <v>505</v>
      </c>
      <c r="U197" s="85"/>
    </row>
    <row r="198" spans="1:26" ht="16.5" customHeight="1">
      <c r="A198" s="85" t="str">
        <f>'Schulleitungen Regelschule'!A281</f>
        <v>Wartau (GS)</v>
      </c>
      <c r="B198" s="85" t="str">
        <f>'Schulleitungen Regelschule'!E281</f>
        <v xml:space="preserve">Oberstufenzentrum Seidenbaum </v>
      </c>
      <c r="C198" s="85" t="str">
        <f>'Schulleitungen Regelschule'!F281</f>
        <v>Seidenbaumstrasse 1</v>
      </c>
      <c r="D198" s="85" t="str">
        <f>'Schulleitungen Regelschule'!G281</f>
        <v>9477</v>
      </c>
      <c r="E198" s="85" t="str">
        <f>'Schulleitungen Regelschule'!H281</f>
        <v>Trübbach</v>
      </c>
      <c r="F198" s="85" t="str">
        <f>'Schulleitungen Regelschule'!B281</f>
        <v>Herr</v>
      </c>
      <c r="G198" s="85" t="str">
        <f>'Schulleitungen Regelschule'!C281</f>
        <v>Beat</v>
      </c>
      <c r="H198" s="85" t="str">
        <f>'Schulleitungen Regelschule'!D281</f>
        <v>Wicki</v>
      </c>
      <c r="I198" s="85" t="e">
        <f>'Schulleitungen Regelschule'!#REF!</f>
        <v>#REF!</v>
      </c>
      <c r="J198" s="85" t="e">
        <f>'Schulleitungen Regelschule'!#REF!</f>
        <v>#REF!</v>
      </c>
      <c r="K198" s="85" t="str">
        <f>'Schulleitungen Regelschule'!I281</f>
        <v>beat.wickiatschulewartau.ch</v>
      </c>
      <c r="L198" s="85" t="str">
        <f>'Schulleitungen Regelschule'!J281</f>
        <v>73</v>
      </c>
      <c r="M198" s="85" t="str">
        <f>'Schulleitungen Regelschule'!K281</f>
        <v>Schulleitung OS</v>
      </c>
      <c r="N198" s="85" t="e">
        <f>'Schulleitungen Regelschule'!#REF!</f>
        <v>#REF!</v>
      </c>
      <c r="O198" s="85" t="e">
        <f>'Schulleitungen Regelschule'!#REF!</f>
        <v>#REF!</v>
      </c>
      <c r="P198" s="85" t="e">
        <f>'Schulleitungen Regelschule'!#REF!</f>
        <v>#REF!</v>
      </c>
      <c r="Q198" s="85" t="str">
        <f>'Schulleitungen Regelschule'!L281</f>
        <v>Werdenberg</v>
      </c>
      <c r="R198" s="85" t="e">
        <f>'Schulleitungen Regelschule'!#REF!</f>
        <v>#REF!</v>
      </c>
      <c r="S198" s="85">
        <v>150</v>
      </c>
      <c r="T198" s="85">
        <f t="shared" si="7"/>
        <v>150</v>
      </c>
      <c r="U198" s="85">
        <f>SUM(T184:T198)</f>
        <v>4590</v>
      </c>
    </row>
    <row r="199" spans="1:26" ht="16.5" customHeight="1">
      <c r="A199" s="85" t="str">
        <f>'Schulleitungen Regelschule'!A284</f>
        <v>Wattwil-Krinau (GS)</v>
      </c>
      <c r="B199" s="85" t="str">
        <f>'Schulleitungen Regelschule'!E284</f>
        <v>Schulgemeinde Wattwil-Krinau</v>
      </c>
      <c r="C199" s="85" t="str">
        <f>'Schulleitungen Regelschule'!F284</f>
        <v>Hofjüngerstrasse 1</v>
      </c>
      <c r="D199" s="85" t="str">
        <f>'Schulleitungen Regelschule'!G284</f>
        <v>9630</v>
      </c>
      <c r="E199" s="85" t="str">
        <f>'Schulleitungen Regelschule'!H284</f>
        <v>Wattwil</v>
      </c>
      <c r="F199" s="85" t="str">
        <f>'Schulleitungen Regelschule'!B284</f>
        <v>Herr</v>
      </c>
      <c r="G199" s="85" t="str">
        <f>'Schulleitungen Regelschule'!C284</f>
        <v>Cornelius</v>
      </c>
      <c r="H199" s="85" t="str">
        <f>'Schulleitungen Regelschule'!D284</f>
        <v>Hutter</v>
      </c>
      <c r="I199" s="85" t="e">
        <f>'Schulleitungen Regelschule'!#REF!</f>
        <v>#REF!</v>
      </c>
      <c r="J199" s="85" t="e">
        <f>'Schulleitungen Regelschule'!#REF!</f>
        <v>#REF!</v>
      </c>
      <c r="K199" s="85" t="str">
        <f>'Schulleitungen Regelschule'!I284</f>
        <v>cornel.hutteratschulewattwil.ch</v>
      </c>
      <c r="L199" s="85" t="str">
        <f>'Schulleitungen Regelschule'!J284</f>
        <v>74</v>
      </c>
      <c r="M199" s="85" t="str">
        <f>'Schulleitungen Regelschule'!K284</f>
        <v>Schulleitung GS</v>
      </c>
      <c r="N199" s="85" t="e">
        <f>'Schulleitungen Regelschule'!#REF!</f>
        <v>#REF!</v>
      </c>
      <c r="O199" s="85" t="e">
        <f>'Schulleitungen Regelschule'!#REF!</f>
        <v>#REF!</v>
      </c>
      <c r="P199" s="85" t="e">
        <f>'Schulleitungen Regelschule'!#REF!</f>
        <v>#REF!</v>
      </c>
      <c r="Q199" s="85" t="str">
        <f>'Schulleitungen Regelschule'!L284</f>
        <v>Toggenburg</v>
      </c>
      <c r="R199" s="85" t="e">
        <f>'Schulleitungen Regelschule'!#REF!</f>
        <v>#REF!</v>
      </c>
      <c r="S199" s="85">
        <v>319</v>
      </c>
      <c r="T199" s="85">
        <f t="shared" si="7"/>
        <v>320</v>
      </c>
      <c r="U199" s="85"/>
    </row>
    <row r="200" spans="1:26" ht="16.5" customHeight="1">
      <c r="A200" s="85" t="str">
        <f>'Schulleitungen Regelschule'!A285</f>
        <v>Wattwil-Krinau (GS)</v>
      </c>
      <c r="B200" s="85" t="str">
        <f>'Schulleitungen Regelschule'!E285</f>
        <v>Schulgemeinde Wattwil-Krinau</v>
      </c>
      <c r="C200" s="85" t="str">
        <f>'Schulleitungen Regelschule'!F285</f>
        <v>Churfirstenstrasse 10</v>
      </c>
      <c r="D200" s="85" t="str">
        <f>'Schulleitungen Regelschule'!G285</f>
        <v>9630</v>
      </c>
      <c r="E200" s="85" t="str">
        <f>'Schulleitungen Regelschule'!H285</f>
        <v>Wattwil</v>
      </c>
      <c r="F200" s="85" t="str">
        <f>'Schulleitungen Regelschule'!B285</f>
        <v>Herr</v>
      </c>
      <c r="G200" s="85" t="str">
        <f>'Schulleitungen Regelschule'!C285</f>
        <v>Rolf</v>
      </c>
      <c r="H200" s="85" t="str">
        <f>'Schulleitungen Regelschule'!D285</f>
        <v>Keller</v>
      </c>
      <c r="I200" s="85" t="e">
        <f>'Schulleitungen Regelschule'!#REF!</f>
        <v>#REF!</v>
      </c>
      <c r="J200" s="85" t="e">
        <f>'Schulleitungen Regelschule'!#REF!</f>
        <v>#REF!</v>
      </c>
      <c r="K200" s="85" t="str">
        <f>'Schulleitungen Regelschule'!I285</f>
        <v>rolf.kelleratschulewattwil.ch</v>
      </c>
      <c r="L200" s="85" t="str">
        <f>'Schulleitungen Regelschule'!J285</f>
        <v>72</v>
      </c>
      <c r="M200" s="85" t="str">
        <f>'Schulleitungen Regelschule'!K285</f>
        <v>Schulleitung KG/PS</v>
      </c>
      <c r="N200" s="85" t="e">
        <f>'Schulleitungen Regelschule'!#REF!</f>
        <v>#REF!</v>
      </c>
      <c r="O200" s="85" t="e">
        <f>'Schulleitungen Regelschule'!#REF!</f>
        <v>#REF!</v>
      </c>
      <c r="P200" s="85" t="e">
        <f>'Schulleitungen Regelschule'!#REF!</f>
        <v>#REF!</v>
      </c>
      <c r="Q200" s="85" t="str">
        <f>'Schulleitungen Regelschule'!L285</f>
        <v>Toggenburg</v>
      </c>
      <c r="R200" s="85" t="e">
        <f>'Schulleitungen Regelschule'!#REF!</f>
        <v>#REF!</v>
      </c>
      <c r="S200" s="85">
        <v>309</v>
      </c>
      <c r="T200" s="85">
        <f t="shared" si="7"/>
        <v>310</v>
      </c>
      <c r="U200" s="85"/>
    </row>
    <row r="201" spans="1:26" ht="16.5" customHeight="1">
      <c r="A201" s="85" t="str">
        <f>'Schulleitungen Regelschule'!A286</f>
        <v>Wattwil-Krinau (GS)</v>
      </c>
      <c r="B201" s="85" t="str">
        <f>'Schulleitungen Regelschule'!E286</f>
        <v>Schulgemeinde Wattwil-Krinau</v>
      </c>
      <c r="C201" s="85" t="str">
        <f>'Schulleitungen Regelschule'!F286</f>
        <v>Grüenaustrasse 13</v>
      </c>
      <c r="D201" s="85" t="str">
        <f>'Schulleitungen Regelschule'!G286</f>
        <v>9630</v>
      </c>
      <c r="E201" s="85" t="str">
        <f>'Schulleitungen Regelschule'!H286</f>
        <v>Wattwil</v>
      </c>
      <c r="F201" s="85" t="str">
        <f>'Schulleitungen Regelschule'!B286</f>
        <v>Herr</v>
      </c>
      <c r="G201" s="85" t="str">
        <f>'Schulleitungen Regelschule'!C286</f>
        <v>Edgar</v>
      </c>
      <c r="H201" s="85" t="str">
        <f>'Schulleitungen Regelschule'!D286</f>
        <v>Sterzing</v>
      </c>
      <c r="I201" s="85" t="e">
        <f>'Schulleitungen Regelschule'!#REF!</f>
        <v>#REF!</v>
      </c>
      <c r="J201" s="85" t="e">
        <f>'Schulleitungen Regelschule'!#REF!</f>
        <v>#REF!</v>
      </c>
      <c r="K201" s="85" t="str">
        <f>'Schulleitungen Regelschule'!I286</f>
        <v>edgar.sterzingatschulewattwil.ch</v>
      </c>
      <c r="L201" s="85" t="str">
        <f>'Schulleitungen Regelschule'!J286</f>
        <v>74</v>
      </c>
      <c r="M201" s="85" t="str">
        <f>'Schulleitungen Regelschule'!K286</f>
        <v>Schulleitung GS</v>
      </c>
      <c r="N201" s="85" t="e">
        <f>'Schulleitungen Regelschule'!#REF!</f>
        <v>#REF!</v>
      </c>
      <c r="O201" s="85" t="e">
        <f>'Schulleitungen Regelschule'!#REF!</f>
        <v>#REF!</v>
      </c>
      <c r="P201" s="85" t="e">
        <f>'Schulleitungen Regelschule'!#REF!</f>
        <v>#REF!</v>
      </c>
      <c r="Q201" s="85" t="str">
        <f>'Schulleitungen Regelschule'!L286</f>
        <v>Toggenburg</v>
      </c>
      <c r="R201" s="85" t="e">
        <f>'Schulleitungen Regelschule'!#REF!</f>
        <v>#REF!</v>
      </c>
      <c r="S201" s="85">
        <v>368</v>
      </c>
      <c r="T201" s="85">
        <f t="shared" si="7"/>
        <v>370</v>
      </c>
      <c r="U201" s="85"/>
    </row>
    <row r="202" spans="1:26" ht="16.5" customHeight="1">
      <c r="A202" s="85" t="str">
        <f>'Schulleitungen Regelschule'!A287</f>
        <v>Weesen (PS)</v>
      </c>
      <c r="B202" s="85" t="str">
        <f>'Schulleitungen Regelschule'!E287</f>
        <v xml:space="preserve">Primarschulhaus </v>
      </c>
      <c r="C202" s="85" t="str">
        <f>'Schulleitungen Regelschule'!F287</f>
        <v>Schulhausstrasse 7</v>
      </c>
      <c r="D202" s="85" t="str">
        <f>'Schulleitungen Regelschule'!G287</f>
        <v>8872</v>
      </c>
      <c r="E202" s="85" t="str">
        <f>'Schulleitungen Regelschule'!H287</f>
        <v>Weesen</v>
      </c>
      <c r="F202" s="85" t="str">
        <f>'Schulleitungen Regelschule'!B287</f>
        <v>Herr</v>
      </c>
      <c r="G202" s="85" t="str">
        <f>'Schulleitungen Regelschule'!C287</f>
        <v>Giorgio</v>
      </c>
      <c r="H202" s="85" t="str">
        <f>'Schulleitungen Regelschule'!D287</f>
        <v>Cavezzan</v>
      </c>
      <c r="I202" s="85" t="e">
        <f>'Schulleitungen Regelschule'!#REF!</f>
        <v>#REF!</v>
      </c>
      <c r="J202" s="85" t="e">
        <f>'Schulleitungen Regelschule'!#REF!</f>
        <v>#REF!</v>
      </c>
      <c r="K202" s="85" t="str">
        <f>'Schulleitungen Regelschule'!I287</f>
        <v>schulleitungatpsweesen.ch</v>
      </c>
      <c r="L202" s="85" t="str">
        <f>'Schulleitungen Regelschule'!J287</f>
        <v>72</v>
      </c>
      <c r="M202" s="85" t="str">
        <f>'Schulleitungen Regelschule'!K287</f>
        <v>Schulleitung KG/PS</v>
      </c>
      <c r="N202" s="85" t="e">
        <f>'Schulleitungen Regelschule'!#REF!</f>
        <v>#REF!</v>
      </c>
      <c r="O202" s="85" t="e">
        <f>'Schulleitungen Regelschule'!#REF!</f>
        <v>#REF!</v>
      </c>
      <c r="P202" s="85" t="e">
        <f>'Schulleitungen Regelschule'!#REF!</f>
        <v>#REF!</v>
      </c>
      <c r="Q202" s="85" t="str">
        <f>'Schulleitungen Regelschule'!L287</f>
        <v>See-Gaster</v>
      </c>
      <c r="R202" s="85" t="e">
        <f>'Schulleitungen Regelschule'!#REF!</f>
        <v>#REF!</v>
      </c>
      <c r="S202" s="85" t="e">
        <f>'Schulleitungen Regelschule'!#REF!</f>
        <v>#REF!</v>
      </c>
      <c r="T202" s="85" t="e">
        <f t="shared" si="7"/>
        <v>#REF!</v>
      </c>
      <c r="U202" s="85"/>
    </row>
    <row r="203" spans="1:26" ht="16.5" customHeight="1">
      <c r="A203" s="85" t="str">
        <f>'Schulleitungen Regelschule'!A288</f>
        <v>Weesen-Amden (OS)</v>
      </c>
      <c r="B203" s="85" t="str">
        <f>'Schulleitungen Regelschule'!E288</f>
        <v>Oberstufe Weesen-Amden</v>
      </c>
      <c r="C203" s="85" t="str">
        <f>'Schulleitungen Regelschule'!F288</f>
        <v>Wismetstrasse 2</v>
      </c>
      <c r="D203" s="85" t="str">
        <f>'Schulleitungen Regelschule'!G288</f>
        <v>8872</v>
      </c>
      <c r="E203" s="85" t="str">
        <f>'Schulleitungen Regelschule'!H288</f>
        <v>Weesen</v>
      </c>
      <c r="F203" s="85" t="str">
        <f>'Schulleitungen Regelschule'!B288</f>
        <v>Herr</v>
      </c>
      <c r="G203" s="85" t="str">
        <f>'Schulleitungen Regelschule'!C288</f>
        <v>Norbert</v>
      </c>
      <c r="H203" s="85" t="str">
        <f>'Schulleitungen Regelschule'!D288</f>
        <v>Hegner</v>
      </c>
      <c r="I203" s="85" t="e">
        <f>'Schulleitungen Regelschule'!#REF!</f>
        <v>#REF!</v>
      </c>
      <c r="J203" s="85" t="e">
        <f>'Schulleitungen Regelschule'!#REF!</f>
        <v>#REF!</v>
      </c>
      <c r="K203" s="85" t="str">
        <f>'Schulleitungen Regelschule'!I288</f>
        <v>schulleitungatoswa.ch</v>
      </c>
      <c r="L203" s="85" t="str">
        <f>'Schulleitungen Regelschule'!J288</f>
        <v>73</v>
      </c>
      <c r="M203" s="85" t="str">
        <f>'Schulleitungen Regelschule'!K288</f>
        <v>Schulleitung OS</v>
      </c>
      <c r="N203" s="85" t="e">
        <f>'Schulleitungen Regelschule'!#REF!</f>
        <v>#REF!</v>
      </c>
      <c r="O203" s="85" t="e">
        <f>'Schulleitungen Regelschule'!#REF!</f>
        <v>#REF!</v>
      </c>
      <c r="P203" s="85" t="e">
        <f>'Schulleitungen Regelschule'!#REF!</f>
        <v>#REF!</v>
      </c>
      <c r="Q203" s="85" t="str">
        <f>'Schulleitungen Regelschule'!L288</f>
        <v>See-Gaster</v>
      </c>
      <c r="R203" s="85" t="e">
        <f>'Schulleitungen Regelschule'!#REF!</f>
        <v>#REF!</v>
      </c>
      <c r="S203" s="85">
        <v>93</v>
      </c>
      <c r="T203" s="85">
        <f t="shared" si="7"/>
        <v>95</v>
      </c>
      <c r="U203" s="85" t="e">
        <f>SUM(T186:T203)</f>
        <v>#REF!</v>
      </c>
    </row>
    <row r="204" spans="1:26" ht="16.5" customHeight="1">
      <c r="A204" s="85" t="str">
        <f>'Schulleitungen Regelschule'!A290</f>
        <v>Widnau</v>
      </c>
      <c r="B204" s="85" t="e">
        <f>'Schulleitungen Regelschule'!#REF!</f>
        <v>#REF!</v>
      </c>
      <c r="C204" s="85" t="e">
        <f>'Schulleitungen Regelschule'!#REF!</f>
        <v>#REF!</v>
      </c>
      <c r="D204" s="85" t="e">
        <f>'Schulleitungen Regelschule'!#REF!</f>
        <v>#REF!</v>
      </c>
      <c r="E204" s="85" t="e">
        <f>'Schulleitungen Regelschule'!#REF!</f>
        <v>#REF!</v>
      </c>
      <c r="F204" s="85" t="str">
        <f>'Schulleitungen Regelschule'!B290</f>
        <v>Herr</v>
      </c>
      <c r="G204" s="85" t="str">
        <f>'Schulleitungen Regelschule'!C290</f>
        <v>Manfred</v>
      </c>
      <c r="H204" s="85" t="str">
        <f>'Schulleitungen Regelschule'!D290</f>
        <v>Kügel</v>
      </c>
      <c r="I204" s="85" t="e">
        <f>'Schulleitungen Regelschule'!#REF!</f>
        <v>#REF!</v>
      </c>
      <c r="J204" s="85" t="e">
        <f>'Schulleitungen Regelschule'!#REF!</f>
        <v>#REF!</v>
      </c>
      <c r="K204" s="85" t="str">
        <f>'Schulleitungen Regelschule'!I290</f>
        <v>manfred.kuegelatschule-widnau.ch</v>
      </c>
      <c r="L204" s="85" t="str">
        <f>'Schulleitungen Regelschule'!J290</f>
        <v>71</v>
      </c>
      <c r="M204" s="85" t="str">
        <f>'Schulleitungen Regelschule'!K290</f>
        <v>Schulleitung PS</v>
      </c>
      <c r="N204" s="85" t="e">
        <f>'Schulleitungen Regelschule'!#REF!</f>
        <v>#REF!</v>
      </c>
      <c r="O204" s="85" t="e">
        <f>'Schulleitungen Regelschule'!#REF!</f>
        <v>#REF!</v>
      </c>
      <c r="P204" s="85" t="e">
        <f>'Schulleitungen Regelschule'!#REF!</f>
        <v>#REF!</v>
      </c>
      <c r="Q204" s="85" t="str">
        <f>'Schulleitungen Regelschule'!L290</f>
        <v>Rheintal</v>
      </c>
      <c r="R204" s="85" t="e">
        <f>'Schulleitungen Regelschule'!#REF!</f>
        <v>#REF!</v>
      </c>
      <c r="S204" s="85" t="e">
        <f>'Schulleitungen Regelschule'!#REF!</f>
        <v>#REF!</v>
      </c>
      <c r="T204" s="85" t="e">
        <f t="shared" si="7"/>
        <v>#REF!</v>
      </c>
      <c r="U204" s="85"/>
    </row>
    <row r="205" spans="1:26" ht="16.5" customHeight="1">
      <c r="A205" s="85" t="str">
        <f>'Schulleitungen Regelschule'!A289</f>
        <v>Widnau</v>
      </c>
      <c r="B205" s="85" t="e">
        <f>'Schulleitungen Regelschule'!#REF!</f>
        <v>#REF!</v>
      </c>
      <c r="C205" s="85" t="e">
        <f>'Schulleitungen Regelschule'!#REF!</f>
        <v>#REF!</v>
      </c>
      <c r="D205" s="85" t="e">
        <f>'Schulleitungen Regelschule'!#REF!</f>
        <v>#REF!</v>
      </c>
      <c r="E205" s="85" t="e">
        <f>'Schulleitungen Regelschule'!#REF!</f>
        <v>#REF!</v>
      </c>
      <c r="F205" s="85" t="str">
        <f>'Schulleitungen Regelschule'!B289</f>
        <v>Herr</v>
      </c>
      <c r="G205" s="85" t="str">
        <f>'Schulleitungen Regelschule'!C289</f>
        <v>Manfred</v>
      </c>
      <c r="H205" s="85" t="str">
        <f>'Schulleitungen Regelschule'!D289</f>
        <v>Kügel</v>
      </c>
      <c r="I205" s="85" t="e">
        <f>'Schulleitungen Regelschule'!#REF!</f>
        <v>#REF!</v>
      </c>
      <c r="J205" s="85" t="e">
        <f>'Schulleitungen Regelschule'!#REF!</f>
        <v>#REF!</v>
      </c>
      <c r="K205" s="85" t="str">
        <f>'Schulleitungen Regelschule'!I289</f>
        <v>manfred.kuegelatschule-widnau.ch</v>
      </c>
      <c r="L205" s="85" t="str">
        <f>'Schulleitungen Regelschule'!J289</f>
        <v>71</v>
      </c>
      <c r="M205" s="85" t="str">
        <f>'Schulleitungen Regelschule'!K289</f>
        <v>Schulleitung PS</v>
      </c>
      <c r="N205" s="85" t="e">
        <f>'Schulleitungen Regelschule'!#REF!</f>
        <v>#REF!</v>
      </c>
      <c r="O205" s="85" t="e">
        <f>'Schulleitungen Regelschule'!#REF!</f>
        <v>#REF!</v>
      </c>
      <c r="P205" s="85" t="e">
        <f>'Schulleitungen Regelschule'!#REF!</f>
        <v>#REF!</v>
      </c>
      <c r="Q205" s="85" t="str">
        <f>'Schulleitungen Regelschule'!L289</f>
        <v>Rheintal</v>
      </c>
      <c r="R205" s="85" t="e">
        <f>'Schulleitungen Regelschule'!#REF!</f>
        <v>#REF!</v>
      </c>
      <c r="S205" s="85" t="e">
        <f>'Schulleitungen Regelschule'!#REF!</f>
        <v>#REF!</v>
      </c>
      <c r="T205" s="85" t="e">
        <f t="shared" si="7"/>
        <v>#REF!</v>
      </c>
      <c r="U205" s="85"/>
    </row>
    <row r="206" spans="1:26" ht="16.5" customHeight="1">
      <c r="A206" s="85" t="str">
        <f>'Schulleitungen Regelschule'!A291</f>
        <v>Widnau</v>
      </c>
      <c r="B206" s="85" t="e">
        <f>'Schulleitungen Regelschule'!#REF!</f>
        <v>#REF!</v>
      </c>
      <c r="C206" s="85" t="e">
        <f>'Schulleitungen Regelschule'!#REF!</f>
        <v>#REF!</v>
      </c>
      <c r="D206" s="85" t="e">
        <f>'Schulleitungen Regelschule'!#REF!</f>
        <v>#REF!</v>
      </c>
      <c r="E206" s="85" t="e">
        <f>'Schulleitungen Regelschule'!#REF!</f>
        <v>#REF!</v>
      </c>
      <c r="F206" s="85" t="str">
        <f>'Schulleitungen Regelschule'!B291</f>
        <v>Frau</v>
      </c>
      <c r="G206" s="85" t="str">
        <f>'Schulleitungen Regelschule'!C291</f>
        <v>Esther</v>
      </c>
      <c r="H206" s="85" t="str">
        <f>'Schulleitungen Regelschule'!D291</f>
        <v>Näf</v>
      </c>
      <c r="I206" s="85" t="e">
        <f>'Schulleitungen Regelschule'!#REF!</f>
        <v>#REF!</v>
      </c>
      <c r="J206" s="85" t="e">
        <f>'Schulleitungen Regelschule'!#REF!</f>
        <v>#REF!</v>
      </c>
      <c r="K206" s="85" t="str">
        <f>'Schulleitungen Regelschule'!I291</f>
        <v>esther.naefatschule-widnau.ch</v>
      </c>
      <c r="L206" s="85" t="str">
        <f>'Schulleitungen Regelschule'!J291</f>
        <v>70</v>
      </c>
      <c r="M206" s="85" t="str">
        <f>'Schulleitungen Regelschule'!K291</f>
        <v>Schulleitung KG</v>
      </c>
      <c r="N206" s="85" t="e">
        <f>'Schulleitungen Regelschule'!#REF!</f>
        <v>#REF!</v>
      </c>
      <c r="O206" s="85" t="e">
        <f>'Schulleitungen Regelschule'!#REF!</f>
        <v>#REF!</v>
      </c>
      <c r="P206" s="85" t="e">
        <f>'Schulleitungen Regelschule'!#REF!</f>
        <v>#REF!</v>
      </c>
      <c r="Q206" s="85" t="str">
        <f>'Schulleitungen Regelschule'!L291</f>
        <v>Rheintal</v>
      </c>
      <c r="R206" s="85" t="e">
        <f>'Schulleitungen Regelschule'!#REF!</f>
        <v>#REF!</v>
      </c>
      <c r="S206" s="85" t="e">
        <f>'Schulleitungen Regelschule'!#REF!</f>
        <v>#REF!</v>
      </c>
      <c r="T206" s="85" t="e">
        <f t="shared" ref="T206:T217" si="8">CEILING(S206,5)</f>
        <v>#REF!</v>
      </c>
      <c r="U206" s="85"/>
    </row>
    <row r="207" spans="1:26" ht="16.5" customHeight="1">
      <c r="A207" s="85" t="str">
        <f>'Schulleitungen Regelschule'!A293</f>
        <v>Widnau</v>
      </c>
      <c r="B207" s="85" t="e">
        <f>'Schulleitungen Regelschule'!#REF!</f>
        <v>#REF!</v>
      </c>
      <c r="C207" s="85" t="e">
        <f>'Schulleitungen Regelschule'!#REF!</f>
        <v>#REF!</v>
      </c>
      <c r="D207" s="85" t="e">
        <f>'Schulleitungen Regelschule'!#REF!</f>
        <v>#REF!</v>
      </c>
      <c r="E207" s="85" t="e">
        <f>'Schulleitungen Regelschule'!#REF!</f>
        <v>#REF!</v>
      </c>
      <c r="F207" s="85" t="str">
        <f>'Schulleitungen Regelschule'!B293</f>
        <v>Herr</v>
      </c>
      <c r="G207" s="85" t="str">
        <f>'Schulleitungen Regelschule'!C293</f>
        <v>Matthias</v>
      </c>
      <c r="H207" s="85" t="str">
        <f>'Schulleitungen Regelschule'!D293</f>
        <v>Sieber</v>
      </c>
      <c r="I207" s="85" t="e">
        <f>'Schulleitungen Regelschule'!#REF!</f>
        <v>#REF!</v>
      </c>
      <c r="J207" s="85" t="e">
        <f>'Schulleitungen Regelschule'!#REF!</f>
        <v>#REF!</v>
      </c>
      <c r="K207" s="85" t="str">
        <f>'Schulleitungen Regelschule'!I293</f>
        <v>schulleitung.ogwatschule-widnau.ch</v>
      </c>
      <c r="L207" s="85" t="str">
        <f>'Schulleitungen Regelschule'!J293</f>
        <v>73</v>
      </c>
      <c r="M207" s="85" t="str">
        <f>'Schulleitungen Regelschule'!K293</f>
        <v>Schulleitung OS</v>
      </c>
      <c r="N207" s="85" t="e">
        <f>'Schulleitungen Regelschule'!#REF!</f>
        <v>#REF!</v>
      </c>
      <c r="O207" s="85" t="e">
        <f>'Schulleitungen Regelschule'!#REF!</f>
        <v>#REF!</v>
      </c>
      <c r="P207" s="85" t="e">
        <f>'Schulleitungen Regelschule'!#REF!</f>
        <v>#REF!</v>
      </c>
      <c r="Q207" s="85" t="str">
        <f>'Schulleitungen Regelschule'!L293</f>
        <v>Rheintal</v>
      </c>
      <c r="R207" s="85" t="e">
        <f>'Schulleitungen Regelschule'!#REF!</f>
        <v>#REF!</v>
      </c>
      <c r="S207" s="85">
        <v>283</v>
      </c>
      <c r="T207" s="85">
        <f t="shared" si="8"/>
        <v>285</v>
      </c>
      <c r="U207" s="85"/>
    </row>
    <row r="208" spans="1:26" ht="16.5" customHeight="1">
      <c r="A208" s="85" t="str">
        <f>'Schulleitungen Regelschule'!A294</f>
        <v>Widnau</v>
      </c>
      <c r="B208" s="85" t="e">
        <f>'Schulleitungen Regelschule'!#REF!</f>
        <v>#REF!</v>
      </c>
      <c r="C208" s="85" t="e">
        <f>'Schulleitungen Regelschule'!#REF!</f>
        <v>#REF!</v>
      </c>
      <c r="D208" s="85" t="e">
        <f>'Schulleitungen Regelschule'!#REF!</f>
        <v>#REF!</v>
      </c>
      <c r="E208" s="85" t="e">
        <f>'Schulleitungen Regelschule'!#REF!</f>
        <v>#REF!</v>
      </c>
      <c r="F208" s="85" t="str">
        <f>'Schulleitungen Regelschule'!B294</f>
        <v>Herr</v>
      </c>
      <c r="G208" s="85" t="str">
        <f>'Schulleitungen Regelschule'!C294</f>
        <v>Manuel</v>
      </c>
      <c r="H208" s="85" t="str">
        <f>'Schulleitungen Regelschule'!D294</f>
        <v>Sieber</v>
      </c>
      <c r="I208" s="85" t="e">
        <f>'Schulleitungen Regelschule'!#REF!</f>
        <v>#REF!</v>
      </c>
      <c r="J208" s="85" t="e">
        <f>'Schulleitungen Regelschule'!#REF!</f>
        <v>#REF!</v>
      </c>
      <c r="K208" s="85" t="str">
        <f>'Schulleitungen Regelschule'!I294</f>
        <v>manuel.sieberatschule-widnau.ch</v>
      </c>
      <c r="L208" s="85" t="str">
        <f>'Schulleitungen Regelschule'!J294</f>
        <v>71</v>
      </c>
      <c r="M208" s="85" t="str">
        <f>'Schulleitungen Regelschule'!K294</f>
        <v>Schulleitung PS</v>
      </c>
      <c r="N208" s="85" t="e">
        <f>'Schulleitungen Regelschule'!#REF!</f>
        <v>#REF!</v>
      </c>
      <c r="O208" s="85" t="e">
        <f>'Schulleitungen Regelschule'!#REF!</f>
        <v>#REF!</v>
      </c>
      <c r="P208" s="85" t="e">
        <f>'Schulleitungen Regelschule'!#REF!</f>
        <v>#REF!</v>
      </c>
      <c r="Q208" s="85" t="str">
        <f>'Schulleitungen Regelschule'!L294</f>
        <v>Rheintal</v>
      </c>
      <c r="R208" s="85" t="e">
        <f>'Schulleitungen Regelschule'!#REF!</f>
        <v>#REF!</v>
      </c>
      <c r="S208" s="85" t="e">
        <f>'Schulleitungen Regelschule'!#REF!</f>
        <v>#REF!</v>
      </c>
      <c r="T208" s="85" t="e">
        <f t="shared" si="8"/>
        <v>#REF!</v>
      </c>
      <c r="U208" s="85"/>
      <c r="W208" s="204"/>
      <c r="X208" s="204"/>
      <c r="Y208" s="204"/>
      <c r="Z208" s="204"/>
    </row>
    <row r="209" spans="1:26" ht="16.5" customHeight="1">
      <c r="A209" s="85" t="str">
        <f>Schulverwaltung!A87</f>
        <v>Wil</v>
      </c>
      <c r="B209" s="85" t="str">
        <f>Schulverwaltung!E87</f>
        <v xml:space="preserve">Schulen der Stadt Wil </v>
      </c>
      <c r="C209" s="85" t="str">
        <f>Schulverwaltung!F87</f>
        <v>Marktgasse 57</v>
      </c>
      <c r="D209" s="85" t="str">
        <f>Schulverwaltung!H87</f>
        <v>9500</v>
      </c>
      <c r="E209" s="85" t="str">
        <f>Schulverwaltung!I87</f>
        <v>Wil</v>
      </c>
      <c r="F209" s="85" t="str">
        <f>Schulverwaltung!B87</f>
        <v>Herr</v>
      </c>
      <c r="G209" s="85" t="str">
        <f>Schulverwaltung!C87</f>
        <v>Donat</v>
      </c>
      <c r="H209" s="85" t="str">
        <f>Schulverwaltung!D87</f>
        <v>Ledergerber</v>
      </c>
      <c r="I209" s="85" t="str">
        <f>Schulverwaltung!J87</f>
        <v>1</v>
      </c>
      <c r="J209" s="85" t="str">
        <f>Schulverwaltung!K87</f>
        <v>1</v>
      </c>
      <c r="K209" s="85" t="str">
        <f>Schulverwaltung!L87</f>
        <v>donat.ledergerber@stadtwil.ch</v>
      </c>
      <c r="L209" s="85" t="str">
        <f>Schulverwaltung!M87</f>
        <v>63</v>
      </c>
      <c r="M209" s="85" t="str">
        <f>Schulverwaltung!N87</f>
        <v>Schulsekretär Gmde</v>
      </c>
      <c r="N209" s="85" t="str">
        <f>Schulverwaltung!O87</f>
        <v>071 931 38 36</v>
      </c>
      <c r="O209" s="85" t="str">
        <f>Schulverwaltung!P87</f>
        <v>84</v>
      </c>
      <c r="P209" s="85" t="str">
        <f>Schulverwaltung!Q87</f>
        <v>8</v>
      </c>
      <c r="Q209" s="85" t="str">
        <f>Schulverwaltung!R87</f>
        <v>Wil</v>
      </c>
      <c r="R209" s="85"/>
      <c r="S209" s="85">
        <v>2162</v>
      </c>
      <c r="T209" s="85">
        <f t="shared" si="8"/>
        <v>2165</v>
      </c>
      <c r="U209" s="85"/>
      <c r="W209" s="204"/>
      <c r="X209" s="204"/>
      <c r="Y209" s="204"/>
      <c r="Z209" s="204"/>
    </row>
    <row r="210" spans="1:26" ht="16.5" customHeight="1">
      <c r="A210" s="85" t="str">
        <f>'Schulleitungen Regelschule'!A307</f>
        <v>Wildhaus-Alt St.Johann</v>
      </c>
      <c r="B210" s="85" t="str">
        <f>'Schulleitungen Regelschule'!E307</f>
        <v>Schule Wildhaus-Alt St.Johann</v>
      </c>
      <c r="C210" s="85" t="str">
        <f>'Schulleitungen Regelschule'!F307</f>
        <v>Bergstrasse 3</v>
      </c>
      <c r="D210" s="85" t="str">
        <f>'Schulleitungen Regelschule'!G307</f>
        <v>9656</v>
      </c>
      <c r="E210" s="85" t="str">
        <f>'Schulleitungen Regelschule'!H307</f>
        <v>Alt St.Johann</v>
      </c>
      <c r="F210" s="85" t="str">
        <f>'Schulleitungen Regelschule'!B307</f>
        <v>Herr</v>
      </c>
      <c r="G210" s="85" t="str">
        <f>'Schulleitungen Regelschule'!C307</f>
        <v>Jürg</v>
      </c>
      <c r="H210" s="85" t="str">
        <f>'Schulleitungen Regelschule'!D307</f>
        <v>Raschein</v>
      </c>
      <c r="I210" s="85" t="e">
        <f>'Schulleitungen Regelschule'!#REF!</f>
        <v>#REF!</v>
      </c>
      <c r="J210" s="85" t="e">
        <f>'Schulleitungen Regelschule'!#REF!</f>
        <v>#REF!</v>
      </c>
      <c r="K210" s="85" t="str">
        <f>'Schulleitungen Regelschule'!I307</f>
        <v>juerg.rascheinatschule-whasj.ch</v>
      </c>
      <c r="L210" s="85" t="str">
        <f>'Schulleitungen Regelschule'!J307</f>
        <v>72</v>
      </c>
      <c r="M210" s="85" t="str">
        <f>'Schulleitungen Regelschule'!K307</f>
        <v>Schulleitung KG/PS</v>
      </c>
      <c r="N210" s="85" t="e">
        <f>'Schulleitungen Regelschule'!#REF!</f>
        <v>#REF!</v>
      </c>
      <c r="O210" s="85" t="e">
        <f>'Schulleitungen Regelschule'!#REF!</f>
        <v>#REF!</v>
      </c>
      <c r="P210" s="85" t="e">
        <f>'Schulleitungen Regelschule'!#REF!</f>
        <v>#REF!</v>
      </c>
      <c r="Q210" s="85" t="str">
        <f>'Schulleitungen Regelschule'!L307</f>
        <v>Toggenburg</v>
      </c>
      <c r="R210" s="85" t="e">
        <f>'Schulleitungen Regelschule'!#REF!</f>
        <v>#REF!</v>
      </c>
      <c r="S210" s="85">
        <v>242</v>
      </c>
      <c r="T210" s="85">
        <f t="shared" si="8"/>
        <v>245</v>
      </c>
      <c r="U210" s="85" t="e">
        <f>SUM(T181:T210)</f>
        <v>#REF!</v>
      </c>
    </row>
    <row r="211" spans="1:26" ht="16.5" customHeight="1">
      <c r="A211" s="85" t="str">
        <f>'Schulleitungen Regelschule'!A309</f>
        <v>Wittenbach (OS)</v>
      </c>
      <c r="B211" s="85" t="str">
        <f>'Schulleitungen Regelschule'!E309</f>
        <v xml:space="preserve">Oberstufenzentrum Grünau </v>
      </c>
      <c r="C211" s="85" t="str">
        <f>'Schulleitungen Regelschule'!F309</f>
        <v>Grünaustrasse 2</v>
      </c>
      <c r="D211" s="85" t="str">
        <f>'Schulleitungen Regelschule'!G309</f>
        <v>9300</v>
      </c>
      <c r="E211" s="85" t="str">
        <f>'Schulleitungen Regelschule'!H309</f>
        <v>Wittenbach</v>
      </c>
      <c r="F211" s="85" t="str">
        <f>'Schulleitungen Regelschule'!B309</f>
        <v>Herr</v>
      </c>
      <c r="G211" s="85" t="str">
        <f>'Schulleitungen Regelschule'!C309</f>
        <v>Dominik</v>
      </c>
      <c r="H211" s="85" t="str">
        <f>'Schulleitungen Regelschule'!D309</f>
        <v>Rechsteiner</v>
      </c>
      <c r="I211" s="85" t="e">
        <f>'Schulleitungen Regelschule'!#REF!</f>
        <v>#REF!</v>
      </c>
      <c r="J211" s="85" t="e">
        <f>'Schulleitungen Regelschule'!#REF!</f>
        <v>#REF!</v>
      </c>
      <c r="K211" s="85" t="str">
        <f>'Schulleitungen Regelschule'!I309</f>
        <v>dominik.rechsteineratozgruenau.ch</v>
      </c>
      <c r="L211" s="85" t="str">
        <f>'Schulleitungen Regelschule'!J309</f>
        <v>73</v>
      </c>
      <c r="M211" s="85" t="str">
        <f>'Schulleitungen Regelschule'!K309</f>
        <v>Schulleitung OS</v>
      </c>
      <c r="N211" s="85" t="e">
        <f>'Schulleitungen Regelschule'!#REF!</f>
        <v>#REF!</v>
      </c>
      <c r="O211" s="85" t="e">
        <f>'Schulleitungen Regelschule'!#REF!</f>
        <v>#REF!</v>
      </c>
      <c r="P211" s="85" t="e">
        <f>'Schulleitungen Regelschule'!#REF!</f>
        <v>#REF!</v>
      </c>
      <c r="Q211" s="85" t="str">
        <f>'Schulleitungen Regelschule'!L309</f>
        <v>St. Gallen</v>
      </c>
      <c r="R211" s="85" t="e">
        <f>'Schulleitungen Regelschule'!#REF!</f>
        <v>#REF!</v>
      </c>
      <c r="S211" s="85">
        <v>327</v>
      </c>
      <c r="T211" s="85">
        <f t="shared" si="8"/>
        <v>330</v>
      </c>
      <c r="U211" s="85"/>
    </row>
    <row r="212" spans="1:26" ht="16.5" customHeight="1">
      <c r="A212" s="85" t="str">
        <f>'Schulleitungen Regelschule'!A310</f>
        <v>Wittenbach (PS)</v>
      </c>
      <c r="B212" s="85" t="e">
        <f>'Schulleitungen Regelschule'!#REF!</f>
        <v>#REF!</v>
      </c>
      <c r="C212" s="85" t="e">
        <f>'Schulleitungen Regelschule'!#REF!</f>
        <v>#REF!</v>
      </c>
      <c r="D212" s="85" t="e">
        <f>'Schulleitungen Regelschule'!#REF!</f>
        <v>#REF!</v>
      </c>
      <c r="E212" s="85" t="e">
        <f>'Schulleitungen Regelschule'!#REF!</f>
        <v>#REF!</v>
      </c>
      <c r="F212" s="85" t="str">
        <f>'Schulleitungen Regelschule'!B310</f>
        <v>Frau</v>
      </c>
      <c r="G212" s="85" t="str">
        <f>'Schulleitungen Regelschule'!C310</f>
        <v>Beatrice</v>
      </c>
      <c r="H212" s="85" t="str">
        <f>'Schulleitungen Regelschule'!D310</f>
        <v>Gantner</v>
      </c>
      <c r="I212" s="85" t="e">
        <f>'Schulleitungen Regelschule'!#REF!</f>
        <v>#REF!</v>
      </c>
      <c r="J212" s="85" t="e">
        <f>'Schulleitungen Regelschule'!#REF!</f>
        <v>#REF!</v>
      </c>
      <c r="K212" s="85" t="str">
        <f>'Schulleitungen Regelschule'!I310</f>
        <v>schulleitung.kronbuehlatschule-wittenbach.ch</v>
      </c>
      <c r="L212" s="85" t="str">
        <f>'Schulleitungen Regelschule'!J310</f>
        <v>72</v>
      </c>
      <c r="M212" s="85" t="str">
        <f>'Schulleitungen Regelschule'!K310</f>
        <v>Schulleitung KG/PS</v>
      </c>
      <c r="N212" s="85" t="e">
        <f>'Schulleitungen Regelschule'!#REF!</f>
        <v>#REF!</v>
      </c>
      <c r="O212" s="85" t="e">
        <f>'Schulleitungen Regelschule'!#REF!</f>
        <v>#REF!</v>
      </c>
      <c r="P212" s="85" t="e">
        <f>'Schulleitungen Regelschule'!#REF!</f>
        <v>#REF!</v>
      </c>
      <c r="Q212" s="85" t="str">
        <f>'Schulleitungen Regelschule'!L310</f>
        <v>St. Gallen</v>
      </c>
      <c r="R212" s="85" t="e">
        <f>'Schulleitungen Regelschule'!#REF!</f>
        <v>#REF!</v>
      </c>
      <c r="S212" s="85">
        <v>276</v>
      </c>
      <c r="T212" s="85">
        <f t="shared" si="8"/>
        <v>280</v>
      </c>
      <c r="U212" s="85"/>
    </row>
    <row r="213" spans="1:26" ht="16.5" customHeight="1">
      <c r="A213" s="85" t="str">
        <f>'Schulleitungen Regelschule'!A311</f>
        <v>Wittenbach (PS)</v>
      </c>
      <c r="B213" s="85" t="e">
        <f>'Schulleitungen Regelschule'!#REF!</f>
        <v>#REF!</v>
      </c>
      <c r="C213" s="85" t="e">
        <f>'Schulleitungen Regelschule'!#REF!</f>
        <v>#REF!</v>
      </c>
      <c r="D213" s="85" t="e">
        <f>'Schulleitungen Regelschule'!#REF!</f>
        <v>#REF!</v>
      </c>
      <c r="E213" s="85" t="e">
        <f>'Schulleitungen Regelschule'!#REF!</f>
        <v>#REF!</v>
      </c>
      <c r="F213" s="85" t="str">
        <f>'Schulleitungen Regelschule'!B311</f>
        <v>Frau</v>
      </c>
      <c r="G213" s="85" t="str">
        <f>'Schulleitungen Regelschule'!C311</f>
        <v>Claudia</v>
      </c>
      <c r="H213" s="85" t="str">
        <f>'Schulleitungen Regelschule'!D311</f>
        <v>Frei</v>
      </c>
      <c r="I213" s="85" t="e">
        <f>'Schulleitungen Regelschule'!#REF!</f>
        <v>#REF!</v>
      </c>
      <c r="J213" s="85" t="e">
        <f>'Schulleitungen Regelschule'!#REF!</f>
        <v>#REF!</v>
      </c>
      <c r="K213" s="85" t="str">
        <f>'Schulleitungen Regelschule'!I311</f>
        <v>schulleitung.steigatschule-wittenbach.ch</v>
      </c>
      <c r="L213" s="85" t="str">
        <f>'Schulleitungen Regelschule'!J311</f>
        <v>72</v>
      </c>
      <c r="M213" s="85" t="str">
        <f>'Schulleitungen Regelschule'!K311</f>
        <v>Schulleitung KG/PS</v>
      </c>
      <c r="N213" s="85" t="e">
        <f>'Schulleitungen Regelschule'!#REF!</f>
        <v>#REF!</v>
      </c>
      <c r="O213" s="85" t="e">
        <f>'Schulleitungen Regelschule'!#REF!</f>
        <v>#REF!</v>
      </c>
      <c r="P213" s="85" t="e">
        <f>'Schulleitungen Regelschule'!#REF!</f>
        <v>#REF!</v>
      </c>
      <c r="Q213" s="85" t="str">
        <f>'Schulleitungen Regelschule'!L311</f>
        <v>St. Gallen</v>
      </c>
      <c r="R213" s="85" t="e">
        <f>'Schulleitungen Regelschule'!#REF!</f>
        <v>#REF!</v>
      </c>
      <c r="S213" s="85">
        <v>221</v>
      </c>
      <c r="T213" s="85">
        <f t="shared" si="8"/>
        <v>225</v>
      </c>
      <c r="U213" s="85"/>
    </row>
    <row r="214" spans="1:26" ht="16.5" customHeight="1">
      <c r="A214" s="85" t="str">
        <f>'Schulleitungen Regelschule'!A312</f>
        <v>Wittenbach (PS)</v>
      </c>
      <c r="B214" s="85" t="e">
        <f>'Schulleitungen Regelschule'!#REF!</f>
        <v>#REF!</v>
      </c>
      <c r="C214" s="85" t="e">
        <f>'Schulleitungen Regelschule'!#REF!</f>
        <v>#REF!</v>
      </c>
      <c r="D214" s="85" t="e">
        <f>'Schulleitungen Regelschule'!#REF!</f>
        <v>#REF!</v>
      </c>
      <c r="E214" s="85" t="e">
        <f>'Schulleitungen Regelschule'!#REF!</f>
        <v>#REF!</v>
      </c>
      <c r="F214" s="85" t="str">
        <f>'Schulleitungen Regelschule'!B312</f>
        <v>Frau</v>
      </c>
      <c r="G214" s="85" t="str">
        <f>'Schulleitungen Regelschule'!C312</f>
        <v>Claudia</v>
      </c>
      <c r="H214" s="85" t="str">
        <f>'Schulleitungen Regelschule'!D312</f>
        <v>van Winden</v>
      </c>
      <c r="I214" s="85" t="e">
        <f>'Schulleitungen Regelschule'!#REF!</f>
        <v>#REF!</v>
      </c>
      <c r="J214" s="85" t="e">
        <f>'Schulleitungen Regelschule'!#REF!</f>
        <v>#REF!</v>
      </c>
      <c r="K214" s="85" t="str">
        <f>'Schulleitungen Regelschule'!I312</f>
        <v>schulleitung.sonnenrainatschule-wittenbach.ch</v>
      </c>
      <c r="L214" s="85" t="str">
        <f>'Schulleitungen Regelschule'!J312</f>
        <v>72</v>
      </c>
      <c r="M214" s="85" t="str">
        <f>'Schulleitungen Regelschule'!K312</f>
        <v>Schulleitung KG/PS</v>
      </c>
      <c r="N214" s="85" t="e">
        <f>'Schulleitungen Regelschule'!#REF!</f>
        <v>#REF!</v>
      </c>
      <c r="O214" s="85" t="e">
        <f>'Schulleitungen Regelschule'!#REF!</f>
        <v>#REF!</v>
      </c>
      <c r="P214" s="85" t="e">
        <f>'Schulleitungen Regelschule'!#REF!</f>
        <v>#REF!</v>
      </c>
      <c r="Q214" s="85" t="str">
        <f>'Schulleitungen Regelschule'!L312</f>
        <v>St. Gallen</v>
      </c>
      <c r="R214" s="85" t="e">
        <f>'Schulleitungen Regelschule'!#REF!</f>
        <v>#REF!</v>
      </c>
      <c r="S214" s="85">
        <v>201</v>
      </c>
      <c r="T214" s="85">
        <f t="shared" si="8"/>
        <v>205</v>
      </c>
      <c r="U214" s="85" t="e">
        <f>SUM(T170:T214)</f>
        <v>#REF!</v>
      </c>
    </row>
    <row r="215" spans="1:26" ht="16.5" customHeight="1">
      <c r="A215" s="85" t="str">
        <f>'Schulleitungen Regelschule'!A315</f>
        <v>Zuzwil</v>
      </c>
      <c r="B215" s="85" t="e">
        <f>'Schulleitungen Regelschule'!#REF!</f>
        <v>#REF!</v>
      </c>
      <c r="C215" s="85" t="e">
        <f>'Schulleitungen Regelschule'!#REF!</f>
        <v>#REF!</v>
      </c>
      <c r="D215" s="85" t="e">
        <f>'Schulleitungen Regelschule'!#REF!</f>
        <v>#REF!</v>
      </c>
      <c r="E215" s="85" t="e">
        <f>'Schulleitungen Regelschule'!#REF!</f>
        <v>#REF!</v>
      </c>
      <c r="F215" s="85" t="str">
        <f>'Schulleitungen Regelschule'!B315</f>
        <v>Herr</v>
      </c>
      <c r="G215" s="85" t="str">
        <f>'Schulleitungen Regelschule'!C315</f>
        <v>Claude</v>
      </c>
      <c r="H215" s="85" t="str">
        <f>'Schulleitungen Regelschule'!D315</f>
        <v>Angehrn</v>
      </c>
      <c r="I215" s="85" t="e">
        <f>'Schulleitungen Regelschule'!#REF!</f>
        <v>#REF!</v>
      </c>
      <c r="J215" s="85" t="e">
        <f>'Schulleitungen Regelschule'!#REF!</f>
        <v>#REF!</v>
      </c>
      <c r="K215" s="85" t="str">
        <f>'Schulleitungen Regelschule'!I315</f>
        <v>Claude.Angehrnatzuzwil.ch</v>
      </c>
      <c r="L215" s="85" t="str">
        <f>'Schulleitungen Regelschule'!J315</f>
        <v>71</v>
      </c>
      <c r="M215" s="85" t="str">
        <f>'Schulleitungen Regelschule'!K315</f>
        <v>Schulleitung PS</v>
      </c>
      <c r="N215" s="85" t="e">
        <f>'Schulleitungen Regelschule'!#REF!</f>
        <v>#REF!</v>
      </c>
      <c r="O215" s="85" t="e">
        <f>'Schulleitungen Regelschule'!#REF!</f>
        <v>#REF!</v>
      </c>
      <c r="P215" s="85" t="e">
        <f>'Schulleitungen Regelschule'!#REF!</f>
        <v>#REF!</v>
      </c>
      <c r="Q215" s="85" t="str">
        <f>'Schulleitungen Regelschule'!L315</f>
        <v>Wil</v>
      </c>
      <c r="R215" s="85" t="e">
        <f>'Schulleitungen Regelschule'!#REF!</f>
        <v>#REF!</v>
      </c>
      <c r="S215" s="85">
        <v>216</v>
      </c>
      <c r="T215" s="85">
        <f t="shared" si="8"/>
        <v>220</v>
      </c>
      <c r="U215" s="85"/>
    </row>
    <row r="216" spans="1:26" ht="16.5" customHeight="1">
      <c r="A216" s="85" t="str">
        <f>'Schulleitungen Regelschule'!A316</f>
        <v>Zuzwil</v>
      </c>
      <c r="B216" s="85" t="e">
        <f>'Schulleitungen Regelschule'!#REF!</f>
        <v>#REF!</v>
      </c>
      <c r="C216" s="85" t="e">
        <f>'Schulleitungen Regelschule'!#REF!</f>
        <v>#REF!</v>
      </c>
      <c r="D216" s="85" t="e">
        <f>'Schulleitungen Regelschule'!#REF!</f>
        <v>#REF!</v>
      </c>
      <c r="E216" s="85" t="e">
        <f>'Schulleitungen Regelschule'!#REF!</f>
        <v>#REF!</v>
      </c>
      <c r="F216" s="85" t="str">
        <f>'Schulleitungen Regelschule'!B316</f>
        <v>Herr</v>
      </c>
      <c r="G216" s="85" t="str">
        <f>'Schulleitungen Regelschule'!C316</f>
        <v>Claude</v>
      </c>
      <c r="H216" s="85" t="str">
        <f>'Schulleitungen Regelschule'!D316</f>
        <v>Angehrn</v>
      </c>
      <c r="I216" s="85" t="e">
        <f>'Schulleitungen Regelschule'!#REF!</f>
        <v>#REF!</v>
      </c>
      <c r="J216" s="85" t="e">
        <f>'Schulleitungen Regelschule'!#REF!</f>
        <v>#REF!</v>
      </c>
      <c r="K216" s="85" t="str">
        <f>'Schulleitungen Regelschule'!I316</f>
        <v>Claude.Angehrnatzuzwil.ch</v>
      </c>
      <c r="L216" s="85" t="str">
        <f>'Schulleitungen Regelschule'!J316</f>
        <v>71</v>
      </c>
      <c r="M216" s="85" t="str">
        <f>'Schulleitungen Regelschule'!K316</f>
        <v>Schulleitung PS</v>
      </c>
      <c r="N216" s="85" t="e">
        <f>'Schulleitungen Regelschule'!#REF!</f>
        <v>#REF!</v>
      </c>
      <c r="O216" s="85" t="e">
        <f>'Schulleitungen Regelschule'!#REF!</f>
        <v>#REF!</v>
      </c>
      <c r="P216" s="85" t="e">
        <f>'Schulleitungen Regelschule'!#REF!</f>
        <v>#REF!</v>
      </c>
      <c r="Q216" s="85" t="str">
        <f>'Schulleitungen Regelschule'!L316</f>
        <v>Wil</v>
      </c>
      <c r="R216" s="85" t="e">
        <f>'Schulleitungen Regelschule'!#REF!</f>
        <v>#REF!</v>
      </c>
      <c r="S216" s="85">
        <v>112</v>
      </c>
      <c r="T216" s="85">
        <f t="shared" si="8"/>
        <v>115</v>
      </c>
      <c r="U216" s="85"/>
    </row>
    <row r="217" spans="1:26" ht="16.5" customHeight="1">
      <c r="A217" s="85" t="str">
        <f>'Schulleitungen Regelschule'!A317</f>
        <v>Zuzwil</v>
      </c>
      <c r="B217" s="85" t="e">
        <f>'Schulleitungen Regelschule'!#REF!</f>
        <v>#REF!</v>
      </c>
      <c r="C217" s="85" t="e">
        <f>'Schulleitungen Regelschule'!#REF!</f>
        <v>#REF!</v>
      </c>
      <c r="D217" s="85" t="e">
        <f>'Schulleitungen Regelschule'!#REF!</f>
        <v>#REF!</v>
      </c>
      <c r="E217" s="85" t="e">
        <f>'Schulleitungen Regelschule'!#REF!</f>
        <v>#REF!</v>
      </c>
      <c r="F217" s="85" t="str">
        <f>'Schulleitungen Regelschule'!B317</f>
        <v>Herr</v>
      </c>
      <c r="G217" s="85" t="str">
        <f>'Schulleitungen Regelschule'!C317</f>
        <v>Claude</v>
      </c>
      <c r="H217" s="85" t="str">
        <f>'Schulleitungen Regelschule'!D317</f>
        <v>Angehrn</v>
      </c>
      <c r="I217" s="85" t="e">
        <f>'Schulleitungen Regelschule'!#REF!</f>
        <v>#REF!</v>
      </c>
      <c r="J217" s="85" t="e">
        <f>'Schulleitungen Regelschule'!#REF!</f>
        <v>#REF!</v>
      </c>
      <c r="K217" s="85" t="str">
        <f>'Schulleitungen Regelschule'!I317</f>
        <v>Claude.Angehrnatzuzwil.ch</v>
      </c>
      <c r="L217" s="85" t="str">
        <f>'Schulleitungen Regelschule'!J317</f>
        <v>71</v>
      </c>
      <c r="M217" s="85" t="str">
        <f>'Schulleitungen Regelschule'!K317</f>
        <v>Schulleitung PS</v>
      </c>
      <c r="N217" s="85" t="e">
        <f>'Schulleitungen Regelschule'!#REF!</f>
        <v>#REF!</v>
      </c>
      <c r="O217" s="85" t="e">
        <f>'Schulleitungen Regelschule'!#REF!</f>
        <v>#REF!</v>
      </c>
      <c r="P217" s="85" t="e">
        <f>'Schulleitungen Regelschule'!#REF!</f>
        <v>#REF!</v>
      </c>
      <c r="Q217" s="85" t="str">
        <f>'Schulleitungen Regelschule'!L317</f>
        <v>Wil</v>
      </c>
      <c r="R217" s="85" t="e">
        <f>'Schulleitungen Regelschule'!#REF!</f>
        <v>#REF!</v>
      </c>
      <c r="S217" s="85">
        <v>92</v>
      </c>
      <c r="T217" s="85">
        <f t="shared" si="8"/>
        <v>95</v>
      </c>
      <c r="U217" s="85" t="e">
        <f>SUM(T188:T217)</f>
        <v>#REF!</v>
      </c>
    </row>
    <row r="218" spans="1:26" ht="16.5" customHeight="1">
      <c r="A218" s="87" t="e">
        <f>'Schulleitungen Regelschule'!#REF!</f>
        <v>#REF!</v>
      </c>
      <c r="B218" s="87" t="e">
        <f>'Schulleitungen Regelschule'!#REF!</f>
        <v>#REF!</v>
      </c>
      <c r="C218" s="87" t="e">
        <f>'Schulleitungen Regelschule'!#REF!</f>
        <v>#REF!</v>
      </c>
      <c r="D218" s="87" t="e">
        <f>'Schulleitungen Regelschule'!#REF!</f>
        <v>#REF!</v>
      </c>
      <c r="E218" s="87" t="e">
        <f>'Schulleitungen Regelschule'!#REF!</f>
        <v>#REF!</v>
      </c>
      <c r="F218" s="85"/>
      <c r="G218" s="85"/>
      <c r="H218" s="85"/>
      <c r="I218" s="87" t="e">
        <f>'Schulleitungen Regelschule'!#REF!</f>
        <v>#REF!</v>
      </c>
      <c r="J218" s="87" t="e">
        <f>'Schulleitungen Regelschule'!#REF!</f>
        <v>#REF!</v>
      </c>
      <c r="K218" s="87" t="e">
        <f>'Schulleitungen Regelschule'!#REF!</f>
        <v>#REF!</v>
      </c>
      <c r="L218" s="87" t="e">
        <f>'Schulleitungen Regelschule'!#REF!</f>
        <v>#REF!</v>
      </c>
      <c r="M218" s="87" t="e">
        <f>'Schulleitungen Regelschule'!#REF!</f>
        <v>#REF!</v>
      </c>
      <c r="N218" s="87" t="e">
        <f>'Schulleitungen Regelschule'!#REF!</f>
        <v>#REF!</v>
      </c>
      <c r="O218" s="87" t="e">
        <f>'Schulleitungen Regelschule'!#REF!</f>
        <v>#REF!</v>
      </c>
      <c r="P218" s="87" t="e">
        <f>'Schulleitungen Regelschule'!#REF!</f>
        <v>#REF!</v>
      </c>
      <c r="Q218" s="87" t="e">
        <f>'Schulleitungen Regelschule'!#REF!</f>
        <v>#REF!</v>
      </c>
      <c r="R218" s="87" t="e">
        <f>'Schulleitungen Regelschule'!#REF!</f>
        <v>#REF!</v>
      </c>
      <c r="S218" s="85"/>
      <c r="T218" s="85"/>
      <c r="U218" s="85"/>
    </row>
    <row r="219" spans="1:26">
      <c r="S219" s="86">
        <f>SUM(S149:S169)</f>
        <v>5770</v>
      </c>
    </row>
    <row r="220" spans="1:26">
      <c r="S220" s="86" t="e">
        <f>SUM(S2:S218)</f>
        <v>#REF!</v>
      </c>
      <c r="T220" s="86" t="e">
        <f>SUM(T2:T218)</f>
        <v>#REF!</v>
      </c>
    </row>
    <row r="221" spans="1:26">
      <c r="W221" s="204"/>
      <c r="X221" s="204"/>
      <c r="Y221" s="204"/>
      <c r="Z221" s="204"/>
    </row>
    <row r="222" spans="1:26">
      <c r="W222" s="204"/>
      <c r="X222" s="204"/>
      <c r="Y222" s="204"/>
      <c r="Z222" s="204"/>
    </row>
    <row r="223" spans="1:26">
      <c r="S223" s="98" t="s">
        <v>2563</v>
      </c>
      <c r="W223" s="204"/>
      <c r="X223" s="204"/>
      <c r="Y223" s="204"/>
      <c r="Z223" s="204"/>
    </row>
    <row r="224" spans="1:26">
      <c r="S224" s="98" t="s">
        <v>2564</v>
      </c>
      <c r="W224" s="204"/>
      <c r="X224" s="204"/>
      <c r="Y224" s="204"/>
      <c r="Z224" s="204"/>
    </row>
    <row r="225" spans="19:26">
      <c r="S225" s="98" t="s">
        <v>2565</v>
      </c>
      <c r="W225" s="204"/>
      <c r="X225" s="204"/>
      <c r="Y225" s="204"/>
      <c r="Z225" s="204"/>
    </row>
    <row r="226" spans="19:26">
      <c r="S226" s="98" t="s">
        <v>2566</v>
      </c>
      <c r="W226" s="204"/>
      <c r="X226" s="204"/>
      <c r="Y226" s="204"/>
      <c r="Z226" s="204"/>
    </row>
    <row r="227" spans="19:26">
      <c r="W227" s="204"/>
      <c r="X227" s="204"/>
      <c r="Y227" s="204"/>
      <c r="Z227" s="204"/>
    </row>
    <row r="228" spans="19:26">
      <c r="W228" s="204"/>
      <c r="X228" s="204"/>
      <c r="Y228" s="204"/>
      <c r="Z228" s="204"/>
    </row>
    <row r="229" spans="19:26">
      <c r="W229" s="204"/>
      <c r="X229" s="204"/>
      <c r="Y229" s="204"/>
      <c r="Z229" s="204"/>
    </row>
    <row r="230" spans="19:26">
      <c r="W230" s="204"/>
      <c r="X230" s="204"/>
      <c r="Y230" s="204"/>
      <c r="Z230" s="204"/>
    </row>
    <row r="231" spans="19:26">
      <c r="W231" s="204"/>
      <c r="X231" s="204"/>
      <c r="Y231" s="204"/>
      <c r="Z231" s="204"/>
    </row>
  </sheetData>
  <autoFilter ref="A1:V220">
    <sortState ref="A2:V220">
      <sortCondition ref="A1:A220"/>
    </sortState>
  </autoFilter>
  <hyperlinks>
    <hyperlink ref="K131" r:id="rId1"/>
    <hyperlink ref="K130" r:id="rId2" display="mailto:Regula.erb@quarten.ch"/>
    <hyperlink ref="K141" r:id="rId3" display="mailto:manuela.kaiser@sargans.ch"/>
  </hyperlinks>
  <pageMargins left="0.7" right="0.7" top="0.78740157499999996" bottom="0.78740157499999996" header="0.3" footer="0.3"/>
  <pageSetup paperSize="9"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T78"/>
  <sheetViews>
    <sheetView workbookViewId="0">
      <pane ySplit="1" topLeftCell="A2" activePane="bottomLeft" state="frozen"/>
      <selection pane="bottomLeft" activeCell="F22" sqref="F22"/>
    </sheetView>
  </sheetViews>
  <sheetFormatPr baseColWidth="10" defaultRowHeight="12.75"/>
  <cols>
    <col min="1" max="1" width="42.85546875" bestFit="1" customWidth="1"/>
    <col min="2" max="2" width="16.85546875" bestFit="1" customWidth="1"/>
    <col min="3" max="3" width="18.42578125" bestFit="1" customWidth="1"/>
    <col min="5" max="5" width="16.85546875" style="191" bestFit="1" customWidth="1"/>
    <col min="6" max="6" width="18.42578125" style="191" bestFit="1" customWidth="1"/>
    <col min="7" max="7" width="42.85546875" style="191" bestFit="1" customWidth="1"/>
    <col min="8" max="14" width="11.42578125" style="191"/>
  </cols>
  <sheetData>
    <row r="1" spans="1:14" s="2" customFormat="1" ht="25.5" customHeight="1">
      <c r="A1" s="253" t="s">
        <v>2442</v>
      </c>
      <c r="B1" s="253" t="s">
        <v>2</v>
      </c>
      <c r="C1" s="253" t="s">
        <v>2439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>
      <c r="A2" s="175" t="s">
        <v>2839</v>
      </c>
      <c r="B2" s="175" t="s">
        <v>609</v>
      </c>
      <c r="C2" s="175" t="s">
        <v>2317</v>
      </c>
      <c r="H2" s="33"/>
      <c r="I2" s="33"/>
      <c r="J2" s="33"/>
      <c r="K2" s="33"/>
      <c r="L2" s="33"/>
      <c r="M2" s="33"/>
    </row>
    <row r="3" spans="1:14">
      <c r="A3" s="175" t="s">
        <v>2840</v>
      </c>
      <c r="B3" s="175"/>
      <c r="C3" s="175"/>
      <c r="H3" s="33"/>
      <c r="I3" s="33"/>
      <c r="J3" s="33"/>
      <c r="K3" s="33"/>
      <c r="L3" s="33"/>
      <c r="M3" s="33"/>
    </row>
    <row r="4" spans="1:14">
      <c r="A4" s="175" t="s">
        <v>2841</v>
      </c>
      <c r="B4" s="175" t="s">
        <v>178</v>
      </c>
      <c r="C4" s="175" t="s">
        <v>1354</v>
      </c>
      <c r="H4" s="33"/>
      <c r="I4" s="33"/>
      <c r="J4" s="33"/>
      <c r="K4" s="33"/>
      <c r="L4" s="33"/>
      <c r="M4" s="33"/>
    </row>
    <row r="5" spans="1:14">
      <c r="A5" s="175" t="s">
        <v>2842</v>
      </c>
      <c r="B5" s="175" t="s">
        <v>2571</v>
      </c>
      <c r="C5" s="175" t="s">
        <v>2843</v>
      </c>
      <c r="H5" s="33"/>
      <c r="I5" s="33"/>
      <c r="J5" s="33"/>
      <c r="K5" s="33"/>
      <c r="L5" s="33"/>
      <c r="M5" s="33"/>
    </row>
    <row r="6" spans="1:14">
      <c r="A6" s="175" t="s">
        <v>2844</v>
      </c>
      <c r="B6" s="175" t="s">
        <v>2845</v>
      </c>
      <c r="C6" s="175" t="s">
        <v>2846</v>
      </c>
      <c r="H6" s="33"/>
      <c r="I6" s="33"/>
      <c r="J6" s="33"/>
      <c r="K6" s="33"/>
      <c r="L6" s="33"/>
      <c r="M6" s="33"/>
    </row>
    <row r="7" spans="1:14">
      <c r="A7" s="175" t="s">
        <v>2847</v>
      </c>
      <c r="B7" s="175" t="s">
        <v>2848</v>
      </c>
      <c r="C7" s="175" t="s">
        <v>2849</v>
      </c>
      <c r="H7" s="33"/>
      <c r="I7" s="33"/>
      <c r="J7" s="33"/>
      <c r="K7" s="33"/>
      <c r="L7" s="33"/>
      <c r="M7" s="33"/>
    </row>
    <row r="8" spans="1:14">
      <c r="A8" s="175" t="s">
        <v>2850</v>
      </c>
      <c r="B8" s="175" t="s">
        <v>2851</v>
      </c>
      <c r="C8" s="175" t="s">
        <v>2386</v>
      </c>
      <c r="H8" s="33"/>
      <c r="I8" s="33"/>
      <c r="J8" s="33"/>
      <c r="K8" s="33"/>
      <c r="L8" s="33"/>
      <c r="M8" s="33"/>
    </row>
    <row r="9" spans="1:14">
      <c r="A9" s="175" t="s">
        <v>2852</v>
      </c>
      <c r="B9" s="175" t="s">
        <v>1823</v>
      </c>
      <c r="C9" s="175" t="s">
        <v>2853</v>
      </c>
      <c r="H9" s="33"/>
      <c r="I9" s="33"/>
      <c r="J9" s="33"/>
      <c r="K9" s="33"/>
      <c r="L9" s="33"/>
      <c r="M9" s="33"/>
    </row>
    <row r="10" spans="1:14">
      <c r="A10" s="175" t="s">
        <v>2854</v>
      </c>
      <c r="B10" s="175" t="s">
        <v>2130</v>
      </c>
      <c r="C10" s="175" t="s">
        <v>2855</v>
      </c>
      <c r="H10" s="33"/>
      <c r="I10" s="33"/>
      <c r="J10" s="33"/>
      <c r="K10" s="33"/>
      <c r="L10" s="33"/>
      <c r="M10" s="33"/>
    </row>
    <row r="11" spans="1:14">
      <c r="A11" s="175" t="s">
        <v>2856</v>
      </c>
      <c r="B11" s="175"/>
      <c r="C11" s="175"/>
      <c r="H11" s="33"/>
      <c r="I11" s="33"/>
      <c r="J11" s="33"/>
      <c r="K11" s="33"/>
      <c r="L11" s="33"/>
      <c r="M11" s="33"/>
    </row>
    <row r="12" spans="1:14">
      <c r="A12" s="175" t="s">
        <v>2857</v>
      </c>
      <c r="B12" s="175"/>
      <c r="C12" s="175"/>
      <c r="H12" s="33"/>
      <c r="I12" s="33"/>
      <c r="J12" s="33"/>
      <c r="K12" s="33"/>
      <c r="L12" s="33"/>
      <c r="M12" s="33"/>
    </row>
    <row r="13" spans="1:14">
      <c r="A13" s="175" t="s">
        <v>2858</v>
      </c>
      <c r="B13" s="175"/>
      <c r="C13" s="175"/>
      <c r="H13" s="33"/>
      <c r="I13" s="33"/>
      <c r="J13" s="33"/>
      <c r="K13" s="33"/>
      <c r="L13" s="33"/>
      <c r="M13" s="33"/>
    </row>
    <row r="14" spans="1:14">
      <c r="A14" s="175" t="s">
        <v>2859</v>
      </c>
      <c r="B14" s="175" t="s">
        <v>1228</v>
      </c>
      <c r="C14" s="175" t="s">
        <v>2860</v>
      </c>
      <c r="H14" s="33"/>
      <c r="I14" s="33"/>
      <c r="J14" s="33"/>
      <c r="K14" s="33"/>
      <c r="L14" s="33"/>
      <c r="M14" s="33"/>
    </row>
    <row r="15" spans="1:14">
      <c r="A15" s="175" t="s">
        <v>2861</v>
      </c>
      <c r="B15" s="175" t="s">
        <v>1823</v>
      </c>
      <c r="C15" s="175" t="s">
        <v>1063</v>
      </c>
      <c r="H15" s="33"/>
      <c r="I15" s="33"/>
      <c r="J15" s="33"/>
      <c r="K15" s="33"/>
      <c r="L15" s="33"/>
      <c r="M15" s="33"/>
    </row>
    <row r="16" spans="1:14">
      <c r="A16" s="175" t="s">
        <v>2862</v>
      </c>
      <c r="B16" s="175" t="s">
        <v>1857</v>
      </c>
      <c r="C16" s="175" t="s">
        <v>2863</v>
      </c>
      <c r="H16" s="33"/>
      <c r="I16" s="33"/>
      <c r="J16" s="33"/>
      <c r="K16" s="33"/>
      <c r="L16" s="33"/>
      <c r="M16" s="33"/>
    </row>
    <row r="17" spans="1:13">
      <c r="A17" s="175" t="s">
        <v>2864</v>
      </c>
      <c r="B17" s="175"/>
      <c r="C17" s="175"/>
      <c r="H17" s="33"/>
      <c r="I17" s="33"/>
      <c r="J17" s="33"/>
      <c r="K17" s="33"/>
      <c r="L17" s="33"/>
      <c r="M17" s="33"/>
    </row>
    <row r="18" spans="1:13">
      <c r="A18" s="175" t="s">
        <v>2865</v>
      </c>
      <c r="B18" s="175" t="s">
        <v>2891</v>
      </c>
      <c r="C18" s="175" t="s">
        <v>2895</v>
      </c>
      <c r="H18" s="33"/>
      <c r="I18" s="33"/>
      <c r="J18" s="33"/>
      <c r="K18" s="33"/>
      <c r="L18" s="33"/>
      <c r="M18" s="33"/>
    </row>
    <row r="19" spans="1:13">
      <c r="A19" s="175" t="s">
        <v>2867</v>
      </c>
      <c r="B19" s="175"/>
      <c r="C19" s="175"/>
      <c r="H19" s="33"/>
      <c r="I19" s="33"/>
      <c r="J19" s="33"/>
      <c r="K19" s="33"/>
      <c r="L19" s="33"/>
      <c r="M19" s="33"/>
    </row>
    <row r="20" spans="1:13">
      <c r="A20" s="175" t="s">
        <v>2866</v>
      </c>
      <c r="B20" s="175" t="s">
        <v>601</v>
      </c>
      <c r="C20" s="175" t="s">
        <v>2075</v>
      </c>
      <c r="H20" s="33"/>
      <c r="I20" s="33"/>
      <c r="J20" s="33"/>
      <c r="K20" s="33"/>
      <c r="L20" s="33"/>
      <c r="M20" s="33"/>
    </row>
    <row r="21" spans="1:13">
      <c r="A21" s="175" t="s">
        <v>2868</v>
      </c>
      <c r="B21" s="175" t="s">
        <v>2506</v>
      </c>
      <c r="C21" s="175" t="s">
        <v>1943</v>
      </c>
      <c r="H21" s="33"/>
      <c r="I21" s="33"/>
      <c r="J21" s="33"/>
      <c r="K21" s="33"/>
      <c r="L21" s="33"/>
      <c r="M21" s="33"/>
    </row>
    <row r="22" spans="1:13">
      <c r="A22" s="175" t="s">
        <v>2869</v>
      </c>
      <c r="B22" s="175" t="s">
        <v>2892</v>
      </c>
      <c r="C22" s="175" t="s">
        <v>2896</v>
      </c>
      <c r="H22" s="33"/>
      <c r="I22" s="33"/>
      <c r="J22" s="33"/>
      <c r="K22" s="33"/>
      <c r="L22" s="33"/>
      <c r="M22" s="33"/>
    </row>
    <row r="23" spans="1:13">
      <c r="A23" s="175" t="s">
        <v>2870</v>
      </c>
      <c r="B23" s="175" t="s">
        <v>2893</v>
      </c>
      <c r="C23" s="175" t="s">
        <v>3350</v>
      </c>
      <c r="H23" s="33"/>
      <c r="I23" s="33"/>
      <c r="J23" s="33"/>
      <c r="K23" s="33"/>
      <c r="L23" s="33"/>
      <c r="M23" s="33"/>
    </row>
    <row r="24" spans="1:13">
      <c r="A24" s="175" t="s">
        <v>2871</v>
      </c>
      <c r="B24" s="175" t="s">
        <v>2894</v>
      </c>
      <c r="C24" s="175" t="s">
        <v>2897</v>
      </c>
      <c r="H24" s="33"/>
      <c r="I24" s="33"/>
      <c r="J24" s="33"/>
      <c r="K24" s="33"/>
      <c r="L24" s="33"/>
      <c r="M24" s="33"/>
    </row>
    <row r="25" spans="1:13">
      <c r="A25" s="175" t="s">
        <v>1919</v>
      </c>
      <c r="B25" s="175" t="s">
        <v>1918</v>
      </c>
      <c r="C25" s="175" t="s">
        <v>994</v>
      </c>
      <c r="E25"/>
      <c r="F25"/>
      <c r="G25"/>
      <c r="H25" s="33"/>
      <c r="I25" s="33"/>
      <c r="J25" s="33"/>
      <c r="K25" s="33"/>
      <c r="L25" s="33"/>
      <c r="M25" s="33"/>
    </row>
    <row r="26" spans="1:13">
      <c r="A26" s="175" t="s">
        <v>2872</v>
      </c>
      <c r="B26" s="175"/>
      <c r="C26" s="175"/>
      <c r="E26"/>
      <c r="F26"/>
      <c r="G26"/>
      <c r="H26" s="33"/>
      <c r="I26" s="33"/>
      <c r="J26" s="33"/>
      <c r="K26" s="33"/>
      <c r="L26" s="33"/>
      <c r="M26" s="33"/>
    </row>
    <row r="27" spans="1:13">
      <c r="A27" s="175" t="s">
        <v>2873</v>
      </c>
      <c r="B27" s="175" t="s">
        <v>234</v>
      </c>
      <c r="C27" s="175" t="s">
        <v>2898</v>
      </c>
      <c r="E27"/>
      <c r="F27"/>
      <c r="G27"/>
      <c r="H27" s="33"/>
      <c r="I27" s="33"/>
      <c r="J27" s="33"/>
      <c r="K27" s="33"/>
      <c r="L27" s="33"/>
      <c r="M27" s="33"/>
    </row>
    <row r="28" spans="1:13">
      <c r="A28" s="175" t="s">
        <v>2874</v>
      </c>
      <c r="B28" s="175" t="s">
        <v>88</v>
      </c>
      <c r="C28" s="175" t="s">
        <v>2899</v>
      </c>
      <c r="E28"/>
      <c r="F28"/>
      <c r="G28"/>
      <c r="H28" s="33"/>
      <c r="I28" s="33"/>
      <c r="J28" s="33"/>
      <c r="K28" s="33"/>
      <c r="L28" s="33"/>
      <c r="M28" s="33"/>
    </row>
    <row r="29" spans="1:13">
      <c r="A29" s="175" t="s">
        <v>2876</v>
      </c>
      <c r="B29" s="175" t="s">
        <v>1228</v>
      </c>
      <c r="C29" s="175" t="s">
        <v>2900</v>
      </c>
      <c r="E29"/>
      <c r="F29"/>
      <c r="G29"/>
      <c r="H29" s="33"/>
      <c r="I29" s="33"/>
      <c r="J29" s="33"/>
      <c r="K29" s="33"/>
      <c r="L29" s="33"/>
      <c r="M29" s="33"/>
    </row>
    <row r="30" spans="1:13">
      <c r="A30" s="175" t="s">
        <v>2877</v>
      </c>
      <c r="B30" s="175" t="s">
        <v>81</v>
      </c>
      <c r="C30" s="175" t="s">
        <v>2902</v>
      </c>
      <c r="E30"/>
      <c r="F30"/>
      <c r="G30"/>
      <c r="H30" s="33"/>
      <c r="I30" s="33"/>
      <c r="J30" s="33"/>
      <c r="K30" s="33"/>
      <c r="L30" s="33"/>
      <c r="M30" s="33"/>
    </row>
    <row r="31" spans="1:13">
      <c r="A31" s="175" t="s">
        <v>3539</v>
      </c>
      <c r="B31" s="175" t="s">
        <v>1284</v>
      </c>
      <c r="C31" s="175" t="s">
        <v>970</v>
      </c>
      <c r="E31"/>
      <c r="F31"/>
      <c r="G31"/>
      <c r="H31" s="33"/>
      <c r="I31" s="33"/>
      <c r="J31" s="33"/>
      <c r="K31" s="33"/>
      <c r="L31" s="33"/>
      <c r="M31" s="33"/>
    </row>
    <row r="32" spans="1:13">
      <c r="A32" s="175" t="s">
        <v>3552</v>
      </c>
      <c r="B32" s="175" t="s">
        <v>818</v>
      </c>
      <c r="C32" s="175" t="s">
        <v>153</v>
      </c>
      <c r="E32"/>
      <c r="F32"/>
      <c r="G32"/>
      <c r="H32" s="33"/>
      <c r="I32" s="33"/>
      <c r="J32" s="33"/>
      <c r="K32" s="33"/>
      <c r="L32" s="33"/>
      <c r="M32" s="33"/>
    </row>
    <row r="33" spans="1:20">
      <c r="A33" s="175" t="s">
        <v>3763</v>
      </c>
      <c r="B33" s="205" t="s">
        <v>721</v>
      </c>
      <c r="C33" s="205" t="s">
        <v>3006</v>
      </c>
      <c r="E33"/>
      <c r="F33"/>
      <c r="G33"/>
      <c r="H33" s="33"/>
      <c r="I33" s="33"/>
      <c r="J33" s="33"/>
      <c r="K33" s="33"/>
      <c r="L33" s="33"/>
      <c r="M33" s="33"/>
    </row>
    <row r="34" spans="1:20">
      <c r="A34" s="175" t="s">
        <v>3794</v>
      </c>
      <c r="B34" s="205" t="s">
        <v>430</v>
      </c>
      <c r="C34" s="205" t="s">
        <v>3795</v>
      </c>
      <c r="E34"/>
      <c r="F34"/>
      <c r="G34"/>
      <c r="H34" s="33"/>
      <c r="I34" s="33"/>
      <c r="J34" s="33"/>
      <c r="K34" s="33"/>
      <c r="L34" s="33"/>
      <c r="M34" s="33"/>
    </row>
    <row r="35" spans="1:20">
      <c r="E35"/>
      <c r="F35"/>
      <c r="G35"/>
      <c r="H35" s="33"/>
      <c r="I35" s="33"/>
      <c r="J35" s="33"/>
      <c r="K35" s="33"/>
      <c r="L35" s="33"/>
      <c r="M35" s="33"/>
    </row>
    <row r="36" spans="1:20">
      <c r="E36"/>
      <c r="F36"/>
      <c r="G36"/>
      <c r="H36" s="33"/>
      <c r="I36" s="33"/>
      <c r="J36" s="33"/>
      <c r="K36" s="33"/>
      <c r="L36" s="33"/>
      <c r="M36" s="33"/>
    </row>
    <row r="37" spans="1:20">
      <c r="E37"/>
      <c r="F37"/>
      <c r="G37"/>
      <c r="H37" s="33"/>
      <c r="I37" s="33"/>
      <c r="J37" s="33"/>
      <c r="K37" s="33"/>
      <c r="L37" s="33"/>
      <c r="M37" s="33"/>
    </row>
    <row r="38" spans="1:20">
      <c r="E38"/>
      <c r="F38"/>
      <c r="G38"/>
      <c r="H38" s="33"/>
      <c r="I38" s="33"/>
      <c r="J38" s="33"/>
      <c r="K38" s="33"/>
      <c r="L38" s="33"/>
      <c r="M38" s="33"/>
    </row>
    <row r="39" spans="1:20">
      <c r="E39"/>
      <c r="F39"/>
      <c r="G39"/>
      <c r="H39" s="33"/>
      <c r="I39" s="33"/>
      <c r="J39" s="33"/>
      <c r="K39" s="33"/>
      <c r="L39" s="33"/>
      <c r="M39" s="33"/>
    </row>
    <row r="40" spans="1:20">
      <c r="E40"/>
      <c r="F40"/>
      <c r="G40"/>
      <c r="H40" s="33"/>
      <c r="I40" s="33"/>
      <c r="J40" s="33"/>
      <c r="K40" s="33"/>
      <c r="L40" s="33"/>
      <c r="M40" s="33"/>
    </row>
    <row r="41" spans="1:20">
      <c r="E41"/>
      <c r="F41"/>
      <c r="G41"/>
      <c r="H41" s="33"/>
      <c r="I41" s="33"/>
      <c r="J41" s="33"/>
      <c r="K41" s="33"/>
      <c r="L41" s="33"/>
      <c r="M41" s="33"/>
    </row>
    <row r="42" spans="1:20">
      <c r="E42"/>
      <c r="F42"/>
      <c r="G42"/>
      <c r="H42" s="33"/>
      <c r="I42" s="33"/>
      <c r="J42" s="33"/>
      <c r="K42" s="33"/>
      <c r="L42" s="33"/>
      <c r="M42" s="33"/>
    </row>
    <row r="43" spans="1:20">
      <c r="E43"/>
      <c r="F43"/>
      <c r="G43"/>
      <c r="H43" s="33"/>
      <c r="I43" s="33"/>
      <c r="J43" s="33"/>
      <c r="K43" s="33"/>
      <c r="L43" s="33"/>
      <c r="M43" s="33"/>
    </row>
    <row r="44" spans="1:20">
      <c r="E44"/>
      <c r="F44"/>
      <c r="G44"/>
      <c r="H44" s="33"/>
      <c r="I44" s="33"/>
      <c r="J44" s="33"/>
      <c r="K44" s="33"/>
      <c r="L44" s="33"/>
      <c r="M44" s="33"/>
    </row>
    <row r="45" spans="1:20">
      <c r="E45"/>
      <c r="F45"/>
      <c r="G45"/>
      <c r="H45" s="33"/>
      <c r="I45" s="33"/>
      <c r="J45" s="33"/>
      <c r="K45" s="33"/>
      <c r="L45" s="33"/>
      <c r="M45" s="33"/>
      <c r="N45" s="193"/>
      <c r="O45" s="44"/>
      <c r="P45" s="44"/>
      <c r="Q45" s="44"/>
      <c r="R45" s="44"/>
      <c r="S45" s="44"/>
      <c r="T45" s="44"/>
    </row>
    <row r="46" spans="1:20">
      <c r="E46"/>
      <c r="F46"/>
      <c r="G46"/>
      <c r="H46" s="33"/>
      <c r="I46" s="33"/>
      <c r="J46" s="33"/>
      <c r="K46" s="33"/>
      <c r="L46" s="33"/>
      <c r="M46" s="33"/>
      <c r="N46" s="193"/>
      <c r="O46" s="44"/>
      <c r="P46" s="44"/>
      <c r="Q46" s="44"/>
      <c r="R46" s="44"/>
      <c r="S46" s="44"/>
      <c r="T46" s="44"/>
    </row>
    <row r="47" spans="1:20">
      <c r="E47"/>
      <c r="F47"/>
      <c r="G47"/>
      <c r="H47" s="33"/>
      <c r="I47" s="33"/>
      <c r="J47" s="33"/>
      <c r="K47" s="33"/>
      <c r="L47" s="33"/>
      <c r="M47" s="33"/>
      <c r="N47" s="193"/>
      <c r="O47" s="44"/>
      <c r="P47" s="44"/>
      <c r="Q47" s="44"/>
      <c r="R47" s="44"/>
      <c r="S47" s="44"/>
      <c r="T47" s="44"/>
    </row>
    <row r="48" spans="1:20">
      <c r="E48"/>
      <c r="F48"/>
      <c r="G48"/>
      <c r="H48" s="33"/>
      <c r="I48" s="33"/>
      <c r="J48" s="33"/>
      <c r="K48" s="33"/>
      <c r="L48" s="33"/>
      <c r="M48" s="33"/>
      <c r="N48" s="193"/>
      <c r="O48" s="44"/>
      <c r="P48" s="44"/>
      <c r="Q48" s="44"/>
      <c r="R48" s="44"/>
      <c r="S48" s="44"/>
      <c r="T48" s="44"/>
    </row>
    <row r="49" spans="5:20" ht="15.75">
      <c r="E49"/>
      <c r="F49"/>
      <c r="G49"/>
      <c r="H49" s="194"/>
      <c r="I49" s="194"/>
      <c r="J49" s="194"/>
      <c r="K49" s="194"/>
      <c r="L49" s="194"/>
      <c r="M49" s="194"/>
      <c r="N49" s="193"/>
      <c r="O49" s="44"/>
      <c r="P49" s="44"/>
      <c r="Q49" s="44"/>
      <c r="R49" s="44"/>
      <c r="S49" s="44"/>
      <c r="T49" s="44"/>
    </row>
    <row r="50" spans="5:20">
      <c r="E50"/>
      <c r="F50"/>
      <c r="G50"/>
      <c r="H50" s="192"/>
      <c r="I50" s="192"/>
      <c r="J50" s="192"/>
      <c r="K50" s="192"/>
      <c r="L50" s="192"/>
      <c r="M50" s="192"/>
      <c r="N50" s="193"/>
      <c r="O50" s="44"/>
      <c r="P50" s="44"/>
      <c r="Q50" s="44"/>
      <c r="R50" s="44"/>
      <c r="S50" s="44"/>
      <c r="T50" s="44"/>
    </row>
    <row r="51" spans="5:20">
      <c r="E51"/>
      <c r="F51"/>
      <c r="G51"/>
      <c r="H51" s="7"/>
      <c r="I51" s="7"/>
      <c r="J51" s="7"/>
      <c r="K51" s="7"/>
      <c r="L51" s="7"/>
      <c r="M51" s="7"/>
      <c r="N51" s="193"/>
      <c r="O51" s="44"/>
      <c r="P51" s="44"/>
      <c r="Q51" s="44"/>
      <c r="R51" s="44"/>
      <c r="S51" s="44"/>
      <c r="T51" s="44"/>
    </row>
    <row r="52" spans="5:20">
      <c r="E52"/>
      <c r="F52"/>
      <c r="G52"/>
      <c r="H52" s="193"/>
      <c r="I52" s="193"/>
      <c r="J52" s="193"/>
      <c r="K52" s="193"/>
      <c r="L52" s="193"/>
      <c r="M52" s="193"/>
      <c r="N52" s="193"/>
      <c r="O52" s="44"/>
      <c r="P52" s="44"/>
      <c r="Q52" s="44"/>
      <c r="R52" s="44"/>
      <c r="S52" s="44"/>
      <c r="T52" s="44"/>
    </row>
    <row r="53" spans="5:20">
      <c r="E53"/>
      <c r="F53"/>
      <c r="G53"/>
      <c r="H53" s="193"/>
      <c r="I53" s="193"/>
      <c r="J53" s="193"/>
      <c r="K53" s="193"/>
      <c r="L53" s="193"/>
      <c r="M53" s="193"/>
      <c r="N53" s="193"/>
      <c r="O53" s="44"/>
      <c r="P53" s="44"/>
      <c r="Q53" s="44"/>
      <c r="R53" s="44"/>
      <c r="S53" s="44"/>
      <c r="T53" s="44"/>
    </row>
    <row r="54" spans="5:20">
      <c r="E54"/>
      <c r="F54"/>
      <c r="G54"/>
      <c r="H54" s="193"/>
      <c r="I54" s="193"/>
      <c r="J54" s="193"/>
      <c r="K54" s="193"/>
      <c r="L54" s="193"/>
      <c r="M54" s="193"/>
      <c r="N54" s="193"/>
      <c r="O54" s="44"/>
      <c r="P54" s="44"/>
      <c r="Q54" s="44"/>
      <c r="R54" s="44"/>
      <c r="S54" s="44"/>
      <c r="T54" s="44"/>
    </row>
    <row r="55" spans="5:20">
      <c r="E55"/>
      <c r="F55"/>
      <c r="G55"/>
      <c r="H55" s="193"/>
      <c r="I55" s="193"/>
      <c r="J55" s="193"/>
      <c r="K55" s="193"/>
      <c r="L55" s="193"/>
      <c r="M55" s="193"/>
      <c r="N55" s="193"/>
      <c r="O55" s="44"/>
      <c r="P55" s="44"/>
      <c r="Q55" s="44"/>
      <c r="R55" s="44"/>
      <c r="S55" s="44"/>
      <c r="T55" s="44"/>
    </row>
    <row r="56" spans="5:20">
      <c r="E56"/>
      <c r="F56"/>
      <c r="G56"/>
      <c r="H56" s="193"/>
      <c r="I56" s="193"/>
      <c r="J56" s="193"/>
      <c r="K56" s="193"/>
      <c r="L56" s="193"/>
      <c r="M56" s="193"/>
      <c r="N56" s="193"/>
      <c r="O56" s="44"/>
      <c r="P56" s="44"/>
      <c r="Q56" s="44"/>
      <c r="R56" s="44"/>
      <c r="S56" s="44"/>
      <c r="T56" s="44"/>
    </row>
    <row r="57" spans="5:20">
      <c r="E57"/>
      <c r="F57"/>
      <c r="G57"/>
    </row>
    <row r="58" spans="5:20">
      <c r="E58"/>
      <c r="F58"/>
      <c r="G58"/>
    </row>
    <row r="59" spans="5:20">
      <c r="E59"/>
      <c r="F59"/>
      <c r="G59"/>
    </row>
    <row r="60" spans="5:20">
      <c r="E60"/>
      <c r="F60"/>
      <c r="G60"/>
    </row>
    <row r="61" spans="5:20">
      <c r="E61"/>
      <c r="F61"/>
      <c r="G61"/>
    </row>
    <row r="62" spans="5:20">
      <c r="E62"/>
      <c r="F62"/>
      <c r="G62"/>
    </row>
    <row r="63" spans="5:20">
      <c r="E63"/>
      <c r="F63"/>
      <c r="G63"/>
    </row>
    <row r="64" spans="5:20">
      <c r="E64"/>
      <c r="F64"/>
      <c r="G64"/>
    </row>
    <row r="65" spans="5:7">
      <c r="E65"/>
      <c r="F65"/>
      <c r="G65"/>
    </row>
    <row r="66" spans="5:7">
      <c r="E66"/>
      <c r="F66"/>
      <c r="G66"/>
    </row>
    <row r="67" spans="5:7">
      <c r="E67"/>
      <c r="F67"/>
      <c r="G67"/>
    </row>
    <row r="68" spans="5:7">
      <c r="E68"/>
      <c r="F68"/>
      <c r="G68"/>
    </row>
    <row r="69" spans="5:7">
      <c r="E69"/>
      <c r="F69"/>
      <c r="G69"/>
    </row>
    <row r="70" spans="5:7">
      <c r="E70"/>
      <c r="F70"/>
      <c r="G70"/>
    </row>
    <row r="71" spans="5:7">
      <c r="E71"/>
      <c r="F71"/>
      <c r="G71"/>
    </row>
    <row r="72" spans="5:7">
      <c r="E72"/>
      <c r="F72"/>
      <c r="G72"/>
    </row>
    <row r="73" spans="5:7">
      <c r="E73"/>
      <c r="F73"/>
      <c r="G73"/>
    </row>
    <row r="74" spans="5:7">
      <c r="E74"/>
      <c r="F74"/>
      <c r="G74"/>
    </row>
    <row r="75" spans="5:7">
      <c r="E75"/>
      <c r="F75"/>
      <c r="G75"/>
    </row>
    <row r="76" spans="5:7">
      <c r="E76"/>
      <c r="F76"/>
      <c r="G76"/>
    </row>
    <row r="77" spans="5:7">
      <c r="E77"/>
      <c r="F77"/>
      <c r="G77"/>
    </row>
    <row r="78" spans="5:7">
      <c r="E78"/>
      <c r="F78"/>
      <c r="G78"/>
    </row>
  </sheetData>
  <hyperlinks>
    <hyperlink ref="A32" r:id="rId1"/>
    <hyperlink ref="A33" r:id="rId2" display="mailto:urs-blaser@bluewin.ch"/>
  </hyperlinks>
  <pageMargins left="0.7" right="0.7" top="0.78740157499999996" bottom="0.78740157499999996" header="0.3" footer="0.3"/>
  <pageSetup paperSize="9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95"/>
  <sheetViews>
    <sheetView zoomScaleNormal="100" workbookViewId="0">
      <pane ySplit="1" topLeftCell="A82" activePane="bottomLeft" state="frozen"/>
      <selection pane="bottomLeft" activeCell="D100" sqref="D100"/>
    </sheetView>
  </sheetViews>
  <sheetFormatPr baseColWidth="10" defaultColWidth="42.7109375" defaultRowHeight="17.25" customHeight="1"/>
  <cols>
    <col min="1" max="1" width="42.85546875" style="33" bestFit="1" customWidth="1"/>
    <col min="2" max="2" width="26" style="33" customWidth="1"/>
    <col min="3" max="3" width="22.28515625" style="33" customWidth="1"/>
    <col min="4" max="4" width="33" style="35" customWidth="1"/>
    <col min="5" max="7" width="42.7109375" style="35"/>
    <col min="8" max="16384" width="42.7109375" style="7"/>
  </cols>
  <sheetData>
    <row r="1" spans="1:7" s="37" customFormat="1" ht="27" customHeight="1">
      <c r="A1" s="286" t="s">
        <v>12</v>
      </c>
      <c r="B1" s="286" t="s">
        <v>2</v>
      </c>
      <c r="C1" s="286" t="s">
        <v>3</v>
      </c>
      <c r="D1" s="287" t="s">
        <v>2526</v>
      </c>
      <c r="E1" s="34"/>
      <c r="F1" s="34"/>
      <c r="G1" s="34"/>
    </row>
    <row r="2" spans="1:7" ht="17.25" customHeight="1">
      <c r="A2" s="279" t="s">
        <v>2942</v>
      </c>
      <c r="B2" s="278" t="s">
        <v>1239</v>
      </c>
      <c r="C2" s="278" t="s">
        <v>2943</v>
      </c>
      <c r="D2" s="278" t="s">
        <v>2941</v>
      </c>
    </row>
    <row r="3" spans="1:7" ht="17.25" customHeight="1">
      <c r="A3" s="269" t="s">
        <v>2944</v>
      </c>
      <c r="B3" s="282" t="s">
        <v>350</v>
      </c>
      <c r="C3" s="282" t="s">
        <v>1207</v>
      </c>
      <c r="D3" s="284" t="s">
        <v>2941</v>
      </c>
    </row>
    <row r="4" spans="1:7" ht="17.25" customHeight="1">
      <c r="A4" s="269" t="s">
        <v>3495</v>
      </c>
      <c r="B4" s="99" t="s">
        <v>728</v>
      </c>
      <c r="C4" s="99" t="s">
        <v>994</v>
      </c>
      <c r="D4" s="317" t="s">
        <v>3496</v>
      </c>
    </row>
    <row r="5" spans="1:7" ht="17.25" customHeight="1">
      <c r="A5" s="285" t="s">
        <v>2810</v>
      </c>
      <c r="B5" s="281" t="s">
        <v>188</v>
      </c>
      <c r="C5" s="281" t="s">
        <v>2836</v>
      </c>
      <c r="D5" s="278"/>
    </row>
    <row r="6" spans="1:7" ht="17.25" customHeight="1">
      <c r="A6" s="285" t="s">
        <v>2811</v>
      </c>
      <c r="B6" s="281" t="s">
        <v>2819</v>
      </c>
      <c r="C6" s="281" t="s">
        <v>2837</v>
      </c>
      <c r="D6" s="278"/>
    </row>
    <row r="7" spans="1:7" ht="17.25" customHeight="1">
      <c r="A7" s="285" t="s">
        <v>2812</v>
      </c>
      <c r="B7" s="281" t="s">
        <v>757</v>
      </c>
      <c r="C7" s="281" t="s">
        <v>565</v>
      </c>
      <c r="D7" s="278"/>
    </row>
    <row r="8" spans="1:7" ht="17.25" customHeight="1">
      <c r="A8" s="285" t="s">
        <v>2813</v>
      </c>
      <c r="B8" s="281" t="s">
        <v>162</v>
      </c>
      <c r="C8" s="281" t="s">
        <v>2838</v>
      </c>
      <c r="D8" s="278"/>
    </row>
    <row r="9" spans="1:7" ht="17.25" customHeight="1">
      <c r="A9" s="282" t="s">
        <v>2859</v>
      </c>
      <c r="B9" s="282" t="s">
        <v>1228</v>
      </c>
      <c r="C9" s="282" t="s">
        <v>2860</v>
      </c>
      <c r="D9" s="283"/>
    </row>
    <row r="10" spans="1:7" ht="17.25" customHeight="1">
      <c r="A10" s="269" t="s">
        <v>3111</v>
      </c>
      <c r="B10" s="282" t="s">
        <v>757</v>
      </c>
      <c r="C10" s="282" t="s">
        <v>3112</v>
      </c>
      <c r="D10" s="283" t="s">
        <v>3118</v>
      </c>
    </row>
    <row r="11" spans="1:7" ht="17.25" customHeight="1">
      <c r="A11" s="269" t="s">
        <v>3113</v>
      </c>
      <c r="B11" s="282" t="s">
        <v>3114</v>
      </c>
      <c r="C11" s="282" t="s">
        <v>3115</v>
      </c>
      <c r="D11" s="282"/>
      <c r="E11" s="33"/>
    </row>
    <row r="12" spans="1:7" ht="17.25" customHeight="1">
      <c r="A12" s="269" t="s">
        <v>3116</v>
      </c>
      <c r="B12" s="282" t="s">
        <v>1281</v>
      </c>
      <c r="C12" s="282" t="s">
        <v>3117</v>
      </c>
      <c r="D12" s="283" t="s">
        <v>3119</v>
      </c>
    </row>
    <row r="13" spans="1:7" ht="17.25" customHeight="1">
      <c r="A13" s="269" t="s">
        <v>3120</v>
      </c>
      <c r="B13" s="282" t="s">
        <v>3121</v>
      </c>
      <c r="C13" s="282" t="s">
        <v>3122</v>
      </c>
      <c r="D13" s="283" t="s">
        <v>3123</v>
      </c>
    </row>
    <row r="14" spans="1:7" ht="17.25" customHeight="1">
      <c r="A14" s="269" t="s">
        <v>3124</v>
      </c>
      <c r="B14" s="282" t="s">
        <v>178</v>
      </c>
      <c r="C14" s="282" t="s">
        <v>179</v>
      </c>
      <c r="D14" s="283" t="s">
        <v>3125</v>
      </c>
    </row>
    <row r="15" spans="1:7" ht="17.25" customHeight="1">
      <c r="A15" s="269" t="s">
        <v>2753</v>
      </c>
      <c r="B15" s="282" t="s">
        <v>81</v>
      </c>
      <c r="C15" s="282" t="s">
        <v>3126</v>
      </c>
      <c r="D15" s="283" t="s">
        <v>3127</v>
      </c>
    </row>
    <row r="16" spans="1:7" ht="17.25" customHeight="1">
      <c r="A16" s="269" t="s">
        <v>2864</v>
      </c>
      <c r="B16" s="282" t="s">
        <v>3128</v>
      </c>
      <c r="C16" s="282"/>
      <c r="D16" s="283"/>
    </row>
    <row r="17" spans="1:4" ht="17.25" customHeight="1">
      <c r="A17" s="269" t="s">
        <v>2726</v>
      </c>
      <c r="B17" s="282" t="s">
        <v>3129</v>
      </c>
      <c r="C17" s="282"/>
      <c r="D17" s="283"/>
    </row>
    <row r="18" spans="1:4" ht="17.25" customHeight="1">
      <c r="A18" s="269" t="s">
        <v>3130</v>
      </c>
      <c r="B18" s="282" t="s">
        <v>681</v>
      </c>
      <c r="C18" s="282" t="s">
        <v>2517</v>
      </c>
      <c r="D18" s="283" t="s">
        <v>3131</v>
      </c>
    </row>
    <row r="19" spans="1:4" ht="17.25" customHeight="1">
      <c r="A19" s="269" t="s">
        <v>3132</v>
      </c>
      <c r="B19" s="282" t="s">
        <v>3133</v>
      </c>
      <c r="C19" s="282" t="s">
        <v>3134</v>
      </c>
      <c r="D19" s="283" t="s">
        <v>3135</v>
      </c>
    </row>
    <row r="20" spans="1:4" ht="17.25" customHeight="1">
      <c r="A20" s="269" t="s">
        <v>3136</v>
      </c>
      <c r="B20" s="282" t="s">
        <v>3137</v>
      </c>
      <c r="C20" s="282" t="s">
        <v>3138</v>
      </c>
      <c r="D20" s="283" t="s">
        <v>3139</v>
      </c>
    </row>
    <row r="21" spans="1:4" ht="17.25" customHeight="1">
      <c r="A21" s="269" t="s">
        <v>2015</v>
      </c>
      <c r="B21" s="282" t="s">
        <v>142</v>
      </c>
      <c r="C21" s="282" t="s">
        <v>2012</v>
      </c>
      <c r="D21" s="283" t="s">
        <v>2011</v>
      </c>
    </row>
    <row r="22" spans="1:4" ht="17.25" customHeight="1">
      <c r="A22" s="269" t="s">
        <v>3141</v>
      </c>
      <c r="B22" s="282" t="s">
        <v>717</v>
      </c>
      <c r="C22" s="282" t="s">
        <v>3142</v>
      </c>
      <c r="D22" s="283" t="s">
        <v>3140</v>
      </c>
    </row>
    <row r="23" spans="1:4" ht="17.25" customHeight="1">
      <c r="A23" s="46" t="s">
        <v>3760</v>
      </c>
      <c r="B23" s="282" t="s">
        <v>2999</v>
      </c>
      <c r="C23" s="282" t="s">
        <v>3000</v>
      </c>
      <c r="D23" s="283" t="s">
        <v>3140</v>
      </c>
    </row>
    <row r="24" spans="1:4" ht="17.25" customHeight="1">
      <c r="A24" s="269" t="s">
        <v>3143</v>
      </c>
      <c r="B24" s="282" t="s">
        <v>3144</v>
      </c>
      <c r="C24" s="282" t="s">
        <v>2820</v>
      </c>
      <c r="D24" s="283" t="s">
        <v>3140</v>
      </c>
    </row>
    <row r="25" spans="1:4" ht="17.25" customHeight="1">
      <c r="A25" s="269" t="s">
        <v>3145</v>
      </c>
      <c r="B25" s="282" t="s">
        <v>331</v>
      </c>
      <c r="C25" s="282" t="s">
        <v>3146</v>
      </c>
      <c r="D25" s="283" t="s">
        <v>3140</v>
      </c>
    </row>
    <row r="26" spans="1:4" ht="17.25" customHeight="1">
      <c r="A26" s="269" t="s">
        <v>3148</v>
      </c>
      <c r="B26" s="282" t="s">
        <v>3149</v>
      </c>
      <c r="C26" s="282" t="s">
        <v>3150</v>
      </c>
      <c r="D26" s="283" t="s">
        <v>3140</v>
      </c>
    </row>
    <row r="27" spans="1:4" ht="17.25" customHeight="1">
      <c r="A27" s="269" t="s">
        <v>3151</v>
      </c>
      <c r="B27" s="282" t="s">
        <v>2199</v>
      </c>
      <c r="C27" s="282" t="s">
        <v>3152</v>
      </c>
      <c r="D27" s="283" t="s">
        <v>3140</v>
      </c>
    </row>
    <row r="28" spans="1:4" ht="17.25" customHeight="1">
      <c r="A28" s="269" t="s">
        <v>3153</v>
      </c>
      <c r="B28" s="282" t="s">
        <v>3154</v>
      </c>
      <c r="C28" s="282" t="s">
        <v>3155</v>
      </c>
      <c r="D28" s="283" t="s">
        <v>3140</v>
      </c>
    </row>
    <row r="29" spans="1:4" ht="17.25" customHeight="1">
      <c r="A29" s="269" t="s">
        <v>3156</v>
      </c>
      <c r="B29" s="282" t="s">
        <v>355</v>
      </c>
      <c r="C29" s="282" t="s">
        <v>3157</v>
      </c>
      <c r="D29" s="283" t="s">
        <v>3140</v>
      </c>
    </row>
    <row r="30" spans="1:4" ht="17.25" customHeight="1">
      <c r="A30" s="269" t="s">
        <v>3158</v>
      </c>
      <c r="B30" s="282" t="s">
        <v>3159</v>
      </c>
      <c r="C30" s="282"/>
      <c r="D30" s="283" t="s">
        <v>3140</v>
      </c>
    </row>
    <row r="31" spans="1:4" ht="17.25" customHeight="1">
      <c r="A31" s="269" t="s">
        <v>2841</v>
      </c>
      <c r="B31" s="282" t="s">
        <v>178</v>
      </c>
      <c r="C31" s="282" t="s">
        <v>1354</v>
      </c>
      <c r="D31" s="283" t="s">
        <v>3140</v>
      </c>
    </row>
    <row r="32" spans="1:4" ht="17.25" customHeight="1">
      <c r="A32" s="269" t="s">
        <v>3160</v>
      </c>
      <c r="B32" s="282" t="s">
        <v>3161</v>
      </c>
      <c r="C32" s="282" t="s">
        <v>1354</v>
      </c>
      <c r="D32" s="283" t="s">
        <v>3140</v>
      </c>
    </row>
    <row r="33" spans="1:4" ht="17.25" customHeight="1">
      <c r="A33" s="269" t="s">
        <v>3162</v>
      </c>
      <c r="B33" s="282" t="s">
        <v>2985</v>
      </c>
      <c r="C33" s="282" t="s">
        <v>3163</v>
      </c>
      <c r="D33" s="283" t="s">
        <v>3140</v>
      </c>
    </row>
    <row r="34" spans="1:4" ht="17.25" customHeight="1">
      <c r="A34" s="269" t="s">
        <v>3164</v>
      </c>
      <c r="B34" s="282" t="s">
        <v>3165</v>
      </c>
      <c r="C34" s="282" t="s">
        <v>3166</v>
      </c>
      <c r="D34" s="283" t="s">
        <v>3140</v>
      </c>
    </row>
    <row r="35" spans="1:4" ht="17.25" customHeight="1">
      <c r="A35" s="269" t="s">
        <v>3167</v>
      </c>
      <c r="B35" s="282" t="s">
        <v>3168</v>
      </c>
      <c r="C35" s="282" t="s">
        <v>3138</v>
      </c>
      <c r="D35" s="283" t="s">
        <v>3140</v>
      </c>
    </row>
    <row r="36" spans="1:4" ht="17.25" customHeight="1">
      <c r="A36" s="269" t="s">
        <v>3169</v>
      </c>
      <c r="B36" s="282" t="s">
        <v>749</v>
      </c>
      <c r="C36" s="282" t="s">
        <v>3170</v>
      </c>
      <c r="D36" s="283" t="s">
        <v>3140</v>
      </c>
    </row>
    <row r="37" spans="1:4" ht="17.25" customHeight="1">
      <c r="A37" s="269" t="s">
        <v>3171</v>
      </c>
      <c r="B37" s="282" t="s">
        <v>3172</v>
      </c>
      <c r="C37" s="282" t="s">
        <v>3173</v>
      </c>
      <c r="D37" s="283" t="s">
        <v>3140</v>
      </c>
    </row>
    <row r="38" spans="1:4" ht="17.25" customHeight="1">
      <c r="A38" s="269" t="s">
        <v>3174</v>
      </c>
      <c r="B38" s="282" t="s">
        <v>1281</v>
      </c>
      <c r="C38" s="282" t="s">
        <v>3175</v>
      </c>
      <c r="D38" s="283" t="s">
        <v>3140</v>
      </c>
    </row>
    <row r="39" spans="1:4" ht="17.25" customHeight="1">
      <c r="A39" s="269" t="s">
        <v>3176</v>
      </c>
      <c r="B39" s="282" t="s">
        <v>3177</v>
      </c>
      <c r="C39" s="282" t="s">
        <v>3178</v>
      </c>
      <c r="D39" s="283" t="s">
        <v>3140</v>
      </c>
    </row>
    <row r="40" spans="1:4" ht="17.25" customHeight="1">
      <c r="A40" s="269" t="s">
        <v>3179</v>
      </c>
      <c r="B40" s="282" t="s">
        <v>88</v>
      </c>
      <c r="C40" s="282" t="s">
        <v>2899</v>
      </c>
      <c r="D40" s="283" t="s">
        <v>3140</v>
      </c>
    </row>
    <row r="41" spans="1:4" ht="17.25" customHeight="1">
      <c r="A41" s="269" t="s">
        <v>3180</v>
      </c>
      <c r="B41" s="282" t="s">
        <v>717</v>
      </c>
      <c r="C41" s="282" t="s">
        <v>3181</v>
      </c>
      <c r="D41" s="283" t="s">
        <v>3140</v>
      </c>
    </row>
    <row r="42" spans="1:4" ht="17.25" customHeight="1">
      <c r="A42" s="269" t="s">
        <v>2871</v>
      </c>
      <c r="B42" s="282" t="s">
        <v>3182</v>
      </c>
      <c r="C42" s="282" t="s">
        <v>2897</v>
      </c>
      <c r="D42" s="283" t="s">
        <v>3128</v>
      </c>
    </row>
    <row r="43" spans="1:4" ht="17.25" customHeight="1">
      <c r="A43" s="269" t="s">
        <v>2746</v>
      </c>
      <c r="B43" s="282" t="s">
        <v>142</v>
      </c>
      <c r="C43" s="282" t="s">
        <v>2980</v>
      </c>
      <c r="D43" s="283" t="s">
        <v>3183</v>
      </c>
    </row>
    <row r="44" spans="1:4" ht="17.25" customHeight="1">
      <c r="A44" s="269" t="s">
        <v>3184</v>
      </c>
      <c r="B44" s="282" t="s">
        <v>3185</v>
      </c>
      <c r="C44" s="282"/>
      <c r="D44" s="283"/>
    </row>
    <row r="45" spans="1:4" ht="17.25" customHeight="1">
      <c r="A45" s="269" t="s">
        <v>3186</v>
      </c>
      <c r="B45" s="282" t="s">
        <v>3187</v>
      </c>
      <c r="C45" s="282"/>
      <c r="D45" s="283"/>
    </row>
    <row r="46" spans="1:4" ht="17.25" customHeight="1">
      <c r="A46" s="269" t="s">
        <v>3188</v>
      </c>
      <c r="B46" s="282" t="s">
        <v>3189</v>
      </c>
      <c r="C46" s="282"/>
      <c r="D46" s="283"/>
    </row>
    <row r="47" spans="1:4" ht="17.25" customHeight="1">
      <c r="A47" s="269" t="s">
        <v>3190</v>
      </c>
      <c r="B47" s="282" t="s">
        <v>3191</v>
      </c>
      <c r="C47" s="282"/>
      <c r="D47" s="283"/>
    </row>
    <row r="48" spans="1:4" ht="17.25" customHeight="1">
      <c r="A48" s="269" t="s">
        <v>3192</v>
      </c>
      <c r="B48" s="282" t="s">
        <v>3193</v>
      </c>
      <c r="C48" s="282"/>
      <c r="D48" s="283"/>
    </row>
    <row r="49" spans="1:4" ht="17.25" customHeight="1">
      <c r="A49" s="269" t="s">
        <v>3194</v>
      </c>
      <c r="B49" s="282" t="s">
        <v>3195</v>
      </c>
      <c r="C49" s="282"/>
      <c r="D49" s="283"/>
    </row>
    <row r="50" spans="1:4" ht="17.25" customHeight="1">
      <c r="A50" s="269" t="s">
        <v>3196</v>
      </c>
      <c r="B50" s="282" t="s">
        <v>3197</v>
      </c>
      <c r="C50" s="282"/>
      <c r="D50" s="283"/>
    </row>
    <row r="51" spans="1:4" ht="17.25" customHeight="1">
      <c r="A51" s="46" t="s">
        <v>3757</v>
      </c>
      <c r="B51" s="282" t="s">
        <v>2985</v>
      </c>
      <c r="C51" s="282" t="s">
        <v>2986</v>
      </c>
      <c r="D51" s="283" t="s">
        <v>3198</v>
      </c>
    </row>
    <row r="52" spans="1:4" ht="17.25" customHeight="1">
      <c r="A52" s="269" t="s">
        <v>3199</v>
      </c>
      <c r="B52" s="282" t="s">
        <v>343</v>
      </c>
      <c r="C52" s="282" t="s">
        <v>3200</v>
      </c>
      <c r="D52" s="283" t="s">
        <v>3201</v>
      </c>
    </row>
    <row r="53" spans="1:4" ht="17.25" customHeight="1">
      <c r="A53" s="269" t="s">
        <v>2725</v>
      </c>
      <c r="B53" s="282" t="s">
        <v>2819</v>
      </c>
      <c r="C53" s="282" t="s">
        <v>2997</v>
      </c>
      <c r="D53" s="283" t="s">
        <v>3202</v>
      </c>
    </row>
    <row r="54" spans="1:4" ht="17.25" customHeight="1">
      <c r="A54" s="269" t="s">
        <v>3203</v>
      </c>
      <c r="B54" s="282" t="s">
        <v>395</v>
      </c>
      <c r="C54" s="282" t="s">
        <v>729</v>
      </c>
      <c r="D54" s="283" t="s">
        <v>3204</v>
      </c>
    </row>
    <row r="55" spans="1:4" ht="17.25" customHeight="1">
      <c r="A55" s="269" t="s">
        <v>2976</v>
      </c>
      <c r="B55" s="282" t="s">
        <v>2974</v>
      </c>
      <c r="C55" s="282" t="s">
        <v>1806</v>
      </c>
      <c r="D55" s="283" t="s">
        <v>3204</v>
      </c>
    </row>
    <row r="56" spans="1:4" ht="17.25" customHeight="1">
      <c r="A56" s="269" t="s">
        <v>3205</v>
      </c>
      <c r="B56" s="282" t="s">
        <v>2382</v>
      </c>
      <c r="C56" s="282" t="s">
        <v>1531</v>
      </c>
      <c r="D56" s="283" t="s">
        <v>3206</v>
      </c>
    </row>
    <row r="57" spans="1:4" ht="17.25" customHeight="1">
      <c r="A57" s="269" t="s">
        <v>3207</v>
      </c>
      <c r="B57" s="282" t="s">
        <v>800</v>
      </c>
      <c r="C57" s="282" t="s">
        <v>2911</v>
      </c>
      <c r="D57" s="283" t="s">
        <v>3206</v>
      </c>
    </row>
    <row r="58" spans="1:4" ht="17.25" customHeight="1">
      <c r="A58" s="269" t="s">
        <v>3008</v>
      </c>
      <c r="B58" s="282" t="s">
        <v>721</v>
      </c>
      <c r="C58" s="282" t="s">
        <v>3006</v>
      </c>
      <c r="D58" s="283" t="s">
        <v>3204</v>
      </c>
    </row>
    <row r="59" spans="1:4" ht="17.25" customHeight="1">
      <c r="A59" s="269" t="s">
        <v>2978</v>
      </c>
      <c r="B59" s="282" t="s">
        <v>487</v>
      </c>
      <c r="C59" s="282" t="s">
        <v>2263</v>
      </c>
      <c r="D59" s="283" t="s">
        <v>3204</v>
      </c>
    </row>
    <row r="60" spans="1:4" ht="17.25" customHeight="1">
      <c r="A60" s="269" t="s">
        <v>3208</v>
      </c>
      <c r="B60" s="282" t="s">
        <v>3209</v>
      </c>
      <c r="C60" s="282" t="s">
        <v>3080</v>
      </c>
      <c r="D60" s="283" t="s">
        <v>3204</v>
      </c>
    </row>
    <row r="61" spans="1:4" ht="17.25" customHeight="1">
      <c r="A61" s="269" t="s">
        <v>3210</v>
      </c>
      <c r="B61" s="282" t="s">
        <v>701</v>
      </c>
      <c r="C61" s="282" t="s">
        <v>1252</v>
      </c>
      <c r="D61" s="283" t="s">
        <v>3206</v>
      </c>
    </row>
    <row r="62" spans="1:4" ht="17.25" customHeight="1">
      <c r="A62" s="269" t="s">
        <v>3211</v>
      </c>
      <c r="B62" s="282" t="s">
        <v>88</v>
      </c>
      <c r="C62" s="282" t="s">
        <v>733</v>
      </c>
      <c r="D62" s="283" t="s">
        <v>3206</v>
      </c>
    </row>
    <row r="63" spans="1:4" ht="17.25" customHeight="1">
      <c r="A63" s="46" t="s">
        <v>3430</v>
      </c>
      <c r="B63" s="99" t="s">
        <v>1239</v>
      </c>
      <c r="C63" s="99" t="s">
        <v>1240</v>
      </c>
      <c r="D63" s="309" t="s">
        <v>3206</v>
      </c>
    </row>
    <row r="64" spans="1:4" ht="17.25" customHeight="1">
      <c r="A64" s="269" t="s">
        <v>3276</v>
      </c>
      <c r="B64" s="282" t="s">
        <v>46</v>
      </c>
      <c r="C64" s="282" t="s">
        <v>3277</v>
      </c>
      <c r="D64" s="283" t="s">
        <v>3278</v>
      </c>
    </row>
    <row r="65" spans="1:8" ht="17.25" customHeight="1">
      <c r="A65" s="269" t="s">
        <v>3321</v>
      </c>
      <c r="B65" s="282" t="s">
        <v>410</v>
      </c>
      <c r="C65" s="282" t="s">
        <v>1780</v>
      </c>
      <c r="D65" s="283" t="s">
        <v>3129</v>
      </c>
    </row>
    <row r="66" spans="1:8" ht="17.25" customHeight="1">
      <c r="A66" s="269" t="s">
        <v>3323</v>
      </c>
      <c r="B66" s="282" t="s">
        <v>188</v>
      </c>
      <c r="C66" s="282" t="s">
        <v>2422</v>
      </c>
      <c r="D66" s="283" t="s">
        <v>3324</v>
      </c>
    </row>
    <row r="67" spans="1:8" ht="17.25" customHeight="1">
      <c r="A67" s="269" t="s">
        <v>3325</v>
      </c>
      <c r="B67" s="282" t="s">
        <v>1048</v>
      </c>
      <c r="C67" s="282" t="s">
        <v>3326</v>
      </c>
      <c r="D67" s="283" t="s">
        <v>3324</v>
      </c>
    </row>
    <row r="68" spans="1:8" ht="17.25" customHeight="1">
      <c r="A68" s="168" t="s">
        <v>3758</v>
      </c>
      <c r="B68" s="9" t="s">
        <v>2947</v>
      </c>
      <c r="C68" s="9" t="s">
        <v>1240</v>
      </c>
      <c r="D68" s="308" t="s">
        <v>3398</v>
      </c>
    </row>
    <row r="69" spans="1:8" ht="17.25" customHeight="1">
      <c r="A69" s="131" t="s">
        <v>2729</v>
      </c>
      <c r="B69" s="9" t="s">
        <v>448</v>
      </c>
      <c r="C69" s="9" t="s">
        <v>2951</v>
      </c>
      <c r="D69" s="308" t="s">
        <v>3399</v>
      </c>
    </row>
    <row r="70" spans="1:8" ht="17.25" customHeight="1">
      <c r="A70" s="131" t="s">
        <v>3012</v>
      </c>
      <c r="B70" s="9" t="s">
        <v>410</v>
      </c>
      <c r="C70" s="9" t="s">
        <v>2954</v>
      </c>
      <c r="D70" s="308" t="s">
        <v>3400</v>
      </c>
    </row>
    <row r="71" spans="1:8" ht="17.25" customHeight="1">
      <c r="A71" s="168" t="s">
        <v>3658</v>
      </c>
      <c r="B71" s="9" t="s">
        <v>142</v>
      </c>
      <c r="C71" s="9" t="s">
        <v>3655</v>
      </c>
      <c r="D71" s="308" t="s">
        <v>3748</v>
      </c>
    </row>
    <row r="72" spans="1:8" ht="17.25" customHeight="1">
      <c r="A72" s="168" t="s">
        <v>3663</v>
      </c>
      <c r="B72" s="314" t="s">
        <v>3659</v>
      </c>
      <c r="C72" s="314" t="s">
        <v>3660</v>
      </c>
      <c r="D72" s="371" t="s">
        <v>3748</v>
      </c>
    </row>
    <row r="73" spans="1:8" ht="17.25" customHeight="1">
      <c r="A73" s="131" t="s">
        <v>2732</v>
      </c>
      <c r="B73" s="9" t="s">
        <v>2940</v>
      </c>
      <c r="C73" s="9" t="s">
        <v>2411</v>
      </c>
      <c r="D73" s="308" t="s">
        <v>3401</v>
      </c>
    </row>
    <row r="74" spans="1:8" ht="17.25" customHeight="1">
      <c r="A74" s="168" t="s">
        <v>3553</v>
      </c>
      <c r="B74" s="9" t="s">
        <v>3510</v>
      </c>
      <c r="C74" s="9" t="s">
        <v>3554</v>
      </c>
      <c r="D74" s="308" t="s">
        <v>3555</v>
      </c>
    </row>
    <row r="75" spans="1:8" ht="17.25" customHeight="1">
      <c r="A75" s="168" t="s">
        <v>3556</v>
      </c>
      <c r="B75" s="314" t="s">
        <v>3557</v>
      </c>
      <c r="C75" s="314" t="s">
        <v>3146</v>
      </c>
      <c r="D75" s="320" t="s">
        <v>3555</v>
      </c>
    </row>
    <row r="76" spans="1:8" ht="17.25" customHeight="1">
      <c r="A76" s="168" t="s">
        <v>3558</v>
      </c>
      <c r="B76" s="314" t="s">
        <v>3559</v>
      </c>
      <c r="C76" s="314" t="s">
        <v>3560</v>
      </c>
      <c r="D76" s="320" t="s">
        <v>3561</v>
      </c>
    </row>
    <row r="77" spans="1:8" ht="17.25" customHeight="1">
      <c r="A77" s="202" t="s">
        <v>3067</v>
      </c>
      <c r="B77" s="131"/>
      <c r="C77" s="9"/>
      <c r="D77" s="310" t="s">
        <v>3404</v>
      </c>
      <c r="H77" s="35"/>
    </row>
    <row r="78" spans="1:8" ht="17.25" customHeight="1">
      <c r="A78" s="202" t="s">
        <v>3068</v>
      </c>
      <c r="B78" s="131"/>
      <c r="C78" s="9"/>
      <c r="D78" s="310" t="s">
        <v>3404</v>
      </c>
      <c r="H78" s="35"/>
    </row>
    <row r="79" spans="1:8" ht="17.25" customHeight="1">
      <c r="A79" s="202" t="s">
        <v>3061</v>
      </c>
      <c r="B79" s="131"/>
      <c r="C79" s="9"/>
      <c r="D79" s="310" t="s">
        <v>3404</v>
      </c>
      <c r="H79" s="35"/>
    </row>
    <row r="80" spans="1:8" ht="17.25" customHeight="1">
      <c r="A80" s="202" t="s">
        <v>3368</v>
      </c>
      <c r="B80" s="131"/>
      <c r="C80" s="9"/>
      <c r="D80" s="310" t="s">
        <v>3404</v>
      </c>
      <c r="H80" s="35"/>
    </row>
    <row r="81" spans="1:8" ht="17.25" customHeight="1">
      <c r="A81" s="202" t="s">
        <v>3070</v>
      </c>
      <c r="B81" s="131"/>
      <c r="C81" s="9"/>
      <c r="D81" s="310" t="s">
        <v>3404</v>
      </c>
      <c r="H81" s="35"/>
    </row>
    <row r="82" spans="1:8" ht="17.25" customHeight="1">
      <c r="A82" s="202" t="s">
        <v>3073</v>
      </c>
      <c r="B82" s="131"/>
      <c r="C82" s="9"/>
      <c r="D82" s="310" t="s">
        <v>3404</v>
      </c>
      <c r="H82" s="35"/>
    </row>
    <row r="83" spans="1:8" ht="17.25" customHeight="1">
      <c r="A83" s="202" t="s">
        <v>3402</v>
      </c>
      <c r="B83" s="131"/>
      <c r="C83" s="9"/>
      <c r="D83" s="310" t="s">
        <v>3404</v>
      </c>
      <c r="H83" s="35"/>
    </row>
    <row r="84" spans="1:8" ht="17.25" customHeight="1">
      <c r="A84" s="202" t="s">
        <v>3403</v>
      </c>
      <c r="B84" s="131"/>
      <c r="C84" s="9"/>
      <c r="D84" s="310" t="s">
        <v>3404</v>
      </c>
      <c r="H84" s="35"/>
    </row>
    <row r="85" spans="1:8" ht="17.25" customHeight="1">
      <c r="A85" s="46" t="s">
        <v>3431</v>
      </c>
      <c r="B85" s="9"/>
      <c r="C85" s="9"/>
      <c r="D85" s="308" t="s">
        <v>3404</v>
      </c>
    </row>
    <row r="86" spans="1:8" ht="17.25" customHeight="1">
      <c r="A86" s="46" t="s">
        <v>3494</v>
      </c>
      <c r="B86" s="9"/>
      <c r="C86" s="9"/>
      <c r="D86" s="308" t="s">
        <v>3404</v>
      </c>
    </row>
    <row r="87" spans="1:8" ht="17.25" customHeight="1">
      <c r="A87" s="46" t="s">
        <v>3432</v>
      </c>
      <c r="B87" s="9"/>
      <c r="C87" s="9"/>
      <c r="D87" s="308" t="s">
        <v>3404</v>
      </c>
    </row>
    <row r="88" spans="1:8" ht="17.25" customHeight="1">
      <c r="A88" s="46" t="s">
        <v>3747</v>
      </c>
      <c r="B88" s="314"/>
      <c r="C88" s="314"/>
      <c r="D88" s="371"/>
    </row>
    <row r="89" spans="1:8" ht="17.25" customHeight="1">
      <c r="A89" s="46" t="s">
        <v>3434</v>
      </c>
      <c r="B89" s="314" t="s">
        <v>1936</v>
      </c>
      <c r="C89" s="314" t="s">
        <v>3435</v>
      </c>
      <c r="D89" s="312" t="s">
        <v>3436</v>
      </c>
    </row>
    <row r="90" spans="1:8" ht="17.25" customHeight="1">
      <c r="A90" s="46" t="s">
        <v>3499</v>
      </c>
      <c r="B90" s="314"/>
      <c r="C90" s="314"/>
      <c r="D90" s="312" t="s">
        <v>3129</v>
      </c>
    </row>
    <row r="91" spans="1:8" ht="17.25" customHeight="1">
      <c r="A91" s="46" t="s">
        <v>3574</v>
      </c>
      <c r="B91" s="314" t="s">
        <v>1429</v>
      </c>
      <c r="C91" s="314" t="s">
        <v>3514</v>
      </c>
      <c r="D91" s="312" t="s">
        <v>3575</v>
      </c>
    </row>
    <row r="92" spans="1:8" ht="17.25" customHeight="1">
      <c r="A92" s="46" t="s">
        <v>1753</v>
      </c>
      <c r="B92" s="314"/>
      <c r="C92" s="314"/>
      <c r="D92" s="312" t="s">
        <v>3759</v>
      </c>
    </row>
    <row r="93" spans="1:8" ht="17.25" customHeight="1">
      <c r="A93" s="46" t="s">
        <v>3761</v>
      </c>
      <c r="B93" s="314"/>
      <c r="C93" s="314"/>
      <c r="D93" s="312"/>
    </row>
    <row r="94" spans="1:8" ht="17.25" customHeight="1">
      <c r="A94" s="79" t="s">
        <v>3763</v>
      </c>
      <c r="B94" s="314"/>
      <c r="C94" s="314"/>
      <c r="D94" s="312"/>
    </row>
    <row r="95" spans="1:8" ht="17.25" customHeight="1">
      <c r="A95" s="314"/>
      <c r="B95" s="314"/>
      <c r="C95" s="314"/>
      <c r="D95" s="312"/>
    </row>
  </sheetData>
  <autoFilter ref="C1:C3"/>
  <hyperlinks>
    <hyperlink ref="A2" r:id="rId1"/>
    <hyperlink ref="A3" r:id="rId2"/>
    <hyperlink ref="A5" r:id="rId3"/>
    <hyperlink ref="A6" r:id="rId4"/>
    <hyperlink ref="A7" r:id="rId5"/>
    <hyperlink ref="A8" r:id="rId6"/>
    <hyperlink ref="A10" r:id="rId7"/>
    <hyperlink ref="A11" r:id="rId8"/>
    <hyperlink ref="A12" r:id="rId9"/>
    <hyperlink ref="A13" r:id="rId10"/>
    <hyperlink ref="A14" r:id="rId11"/>
    <hyperlink ref="A15" r:id="rId12"/>
    <hyperlink ref="A16" r:id="rId13"/>
    <hyperlink ref="A17" r:id="rId14"/>
    <hyperlink ref="A18" r:id="rId15"/>
    <hyperlink ref="A19" r:id="rId16"/>
    <hyperlink ref="A20" r:id="rId17"/>
    <hyperlink ref="A21" r:id="rId18"/>
    <hyperlink ref="A22" r:id="rId19"/>
    <hyperlink ref="A23" r:id="rId20"/>
    <hyperlink ref="A24" r:id="rId21"/>
    <hyperlink ref="A25" r:id="rId22"/>
    <hyperlink ref="A26" r:id="rId23"/>
    <hyperlink ref="A27" r:id="rId24"/>
    <hyperlink ref="A28" r:id="rId25"/>
    <hyperlink ref="A29" r:id="rId26"/>
    <hyperlink ref="A30" r:id="rId27"/>
    <hyperlink ref="A31" r:id="rId28"/>
    <hyperlink ref="A32" r:id="rId29"/>
    <hyperlink ref="A33" r:id="rId30"/>
    <hyperlink ref="A34" r:id="rId31"/>
    <hyperlink ref="A35" r:id="rId32"/>
    <hyperlink ref="A36" r:id="rId33"/>
    <hyperlink ref="A37" r:id="rId34"/>
    <hyperlink ref="A38" r:id="rId35"/>
    <hyperlink ref="A39" r:id="rId36"/>
    <hyperlink ref="A40" r:id="rId37"/>
    <hyperlink ref="A41" r:id="rId38"/>
    <hyperlink ref="A42" r:id="rId39"/>
    <hyperlink ref="A43" r:id="rId40"/>
    <hyperlink ref="A44" r:id="rId41"/>
    <hyperlink ref="A45" r:id="rId42"/>
    <hyperlink ref="A46" r:id="rId43"/>
    <hyperlink ref="A47" r:id="rId44"/>
    <hyperlink ref="A48" r:id="rId45"/>
    <hyperlink ref="A49" r:id="rId46"/>
    <hyperlink ref="A50" r:id="rId47"/>
    <hyperlink ref="A51" r:id="rId48"/>
    <hyperlink ref="A52" r:id="rId49"/>
    <hyperlink ref="A53" r:id="rId50"/>
    <hyperlink ref="A54" r:id="rId51"/>
    <hyperlink ref="A55" r:id="rId52"/>
    <hyperlink ref="A56" r:id="rId53"/>
    <hyperlink ref="A57" r:id="rId54"/>
    <hyperlink ref="A58" r:id="rId55"/>
    <hyperlink ref="A59" r:id="rId56"/>
    <hyperlink ref="A60" r:id="rId57"/>
    <hyperlink ref="A61" r:id="rId58"/>
    <hyperlink ref="A62" r:id="rId59"/>
    <hyperlink ref="A64" r:id="rId60"/>
    <hyperlink ref="A65" r:id="rId61"/>
    <hyperlink ref="A66" r:id="rId62"/>
    <hyperlink ref="A67" r:id="rId63"/>
    <hyperlink ref="A68" r:id="rId64"/>
    <hyperlink ref="A69" r:id="rId65"/>
    <hyperlink ref="A73" r:id="rId66"/>
    <hyperlink ref="A82" r:id="rId67"/>
    <hyperlink ref="A83" r:id="rId68"/>
    <hyperlink ref="A84" r:id="rId69"/>
    <hyperlink ref="A63" r:id="rId70"/>
    <hyperlink ref="A85" r:id="rId71"/>
    <hyperlink ref="A86" r:id="rId72"/>
    <hyperlink ref="A87" r:id="rId73"/>
    <hyperlink ref="A89" r:id="rId74"/>
    <hyperlink ref="A90" r:id="rId75"/>
    <hyperlink ref="A74" r:id="rId76"/>
    <hyperlink ref="A75" r:id="rId77"/>
    <hyperlink ref="A76" r:id="rId78"/>
    <hyperlink ref="A91" r:id="rId79"/>
    <hyperlink ref="A71" r:id="rId80"/>
    <hyperlink ref="A72" r:id="rId81"/>
    <hyperlink ref="A92" r:id="rId82"/>
    <hyperlink ref="A93" r:id="rId83"/>
    <hyperlink ref="A94" r:id="rId84" display="mailto:urs-blaser@bluewin.ch"/>
  </hyperlinks>
  <pageMargins left="0.7" right="0.7" top="0.78740157499999996" bottom="0.78740157499999996" header="0.3" footer="0.3"/>
  <pageSetup paperSize="9" orientation="portrait" r:id="rId8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261"/>
  <sheetViews>
    <sheetView zoomScaleNormal="100" workbookViewId="0">
      <pane ySplit="1" topLeftCell="A2" activePane="bottomLeft" state="frozen"/>
      <selection pane="bottomLeft" sqref="A1:XFD1"/>
    </sheetView>
  </sheetViews>
  <sheetFormatPr baseColWidth="10" defaultColWidth="11.42578125" defaultRowHeight="12.75"/>
  <cols>
    <col min="1" max="1" width="31.7109375" style="5" customWidth="1"/>
    <col min="2" max="2" width="34.5703125" style="5" customWidth="1"/>
    <col min="3" max="3" width="42.85546875" style="5" customWidth="1"/>
    <col min="4" max="4" width="11.42578125" style="5" bestFit="1" customWidth="1"/>
    <col min="5" max="5" width="13.42578125" style="5" bestFit="1" customWidth="1"/>
    <col min="6" max="6" width="17.42578125" style="5" bestFit="1" customWidth="1"/>
    <col min="7" max="8" width="50.7109375" style="5" customWidth="1"/>
    <col min="9" max="9" width="9.7109375" style="5" customWidth="1"/>
    <col min="10" max="10" width="28.7109375" style="5" customWidth="1"/>
    <col min="11" max="11" width="21.7109375" style="5" customWidth="1"/>
    <col min="12" max="12" width="50.7109375" style="5" customWidth="1"/>
    <col min="13" max="13" width="10.7109375" style="5" customWidth="1"/>
    <col min="14" max="14" width="23.7109375" style="5" bestFit="1" customWidth="1"/>
    <col min="15" max="15" width="21.7109375" style="5" customWidth="1"/>
    <col min="16" max="16" width="6.7109375" style="5" customWidth="1"/>
    <col min="17" max="17" width="10.7109375" style="5" customWidth="1"/>
    <col min="18" max="18" width="12.85546875" style="5" bestFit="1" customWidth="1"/>
    <col min="19" max="16384" width="11.42578125" style="4"/>
  </cols>
  <sheetData>
    <row r="1" spans="1:18" s="208" customFormat="1" ht="27.75" customHeight="1">
      <c r="A1" s="207" t="s">
        <v>0</v>
      </c>
      <c r="B1" s="207" t="s">
        <v>3229</v>
      </c>
      <c r="C1" s="207" t="s">
        <v>3240</v>
      </c>
      <c r="D1" s="207" t="s">
        <v>1</v>
      </c>
      <c r="E1" s="207" t="s">
        <v>2</v>
      </c>
      <c r="F1" s="207" t="s">
        <v>3</v>
      </c>
      <c r="G1" s="207" t="s">
        <v>4</v>
      </c>
      <c r="H1" s="207" t="s">
        <v>5</v>
      </c>
      <c r="I1" s="207" t="s">
        <v>6</v>
      </c>
      <c r="J1" s="207" t="s">
        <v>7</v>
      </c>
      <c r="K1" s="207" t="s">
        <v>11</v>
      </c>
      <c r="L1" s="207" t="s">
        <v>12</v>
      </c>
      <c r="M1" s="207" t="s">
        <v>13</v>
      </c>
      <c r="N1" s="207" t="s">
        <v>14</v>
      </c>
      <c r="O1" s="207" t="s">
        <v>15</v>
      </c>
      <c r="P1" s="207" t="s">
        <v>16</v>
      </c>
      <c r="Q1" s="207" t="s">
        <v>17</v>
      </c>
      <c r="R1" s="207" t="s">
        <v>18</v>
      </c>
    </row>
    <row r="2" spans="1:18" s="43" customFormat="1" ht="17.25" customHeight="1">
      <c r="A2" s="9" t="s">
        <v>19</v>
      </c>
      <c r="B2" s="9" t="s">
        <v>3230</v>
      </c>
      <c r="C2" s="9"/>
      <c r="D2" s="9" t="s">
        <v>20</v>
      </c>
      <c r="E2" s="9" t="s">
        <v>126</v>
      </c>
      <c r="F2" s="9" t="s">
        <v>1309</v>
      </c>
      <c r="G2" s="9" t="s">
        <v>1310</v>
      </c>
      <c r="H2" s="9" t="s">
        <v>1311</v>
      </c>
      <c r="I2" s="9" t="s">
        <v>24</v>
      </c>
      <c r="J2" s="9" t="s">
        <v>25</v>
      </c>
      <c r="K2" s="9" t="s">
        <v>72</v>
      </c>
      <c r="L2" s="9" t="s">
        <v>1312</v>
      </c>
      <c r="M2" s="9" t="s">
        <v>1313</v>
      </c>
      <c r="N2" s="9" t="s">
        <v>1314</v>
      </c>
      <c r="O2" s="9" t="s">
        <v>1315</v>
      </c>
      <c r="P2" s="9" t="s">
        <v>29</v>
      </c>
      <c r="Q2" s="9" t="s">
        <v>30</v>
      </c>
      <c r="R2" s="9" t="s">
        <v>31</v>
      </c>
    </row>
    <row r="3" spans="1:18" s="43" customFormat="1" ht="17.25" customHeight="1">
      <c r="A3" s="9" t="s">
        <v>37</v>
      </c>
      <c r="B3" s="9" t="s">
        <v>3230</v>
      </c>
      <c r="C3" s="9" t="s">
        <v>3231</v>
      </c>
      <c r="D3" s="9" t="s">
        <v>20</v>
      </c>
      <c r="E3" s="9" t="s">
        <v>126</v>
      </c>
      <c r="F3" s="9" t="s">
        <v>1309</v>
      </c>
      <c r="G3" s="9" t="s">
        <v>1310</v>
      </c>
      <c r="H3" s="9" t="s">
        <v>1311</v>
      </c>
      <c r="I3" s="9" t="s">
        <v>24</v>
      </c>
      <c r="J3" s="9" t="s">
        <v>25</v>
      </c>
      <c r="K3" s="9" t="s">
        <v>72</v>
      </c>
      <c r="L3" s="9" t="s">
        <v>1312</v>
      </c>
      <c r="M3" s="9" t="s">
        <v>467</v>
      </c>
      <c r="N3" s="9" t="s">
        <v>1317</v>
      </c>
      <c r="O3" s="9" t="s">
        <v>1315</v>
      </c>
      <c r="P3" s="9" t="s">
        <v>45</v>
      </c>
      <c r="Q3" s="9" t="s">
        <v>30</v>
      </c>
      <c r="R3" s="9" t="s">
        <v>31</v>
      </c>
    </row>
    <row r="4" spans="1:18" s="43" customFormat="1" ht="17.25" customHeight="1">
      <c r="A4" s="9" t="s">
        <v>51</v>
      </c>
      <c r="B4" s="9" t="s">
        <v>3233</v>
      </c>
      <c r="C4" s="9" t="s">
        <v>3238</v>
      </c>
      <c r="D4" s="9" t="s">
        <v>20</v>
      </c>
      <c r="E4" s="9" t="s">
        <v>395</v>
      </c>
      <c r="F4" s="9" t="s">
        <v>1318</v>
      </c>
      <c r="G4" s="9" t="s">
        <v>54</v>
      </c>
      <c r="H4" s="9" t="s">
        <v>55</v>
      </c>
      <c r="I4" s="9" t="s">
        <v>56</v>
      </c>
      <c r="J4" s="9" t="s">
        <v>57</v>
      </c>
      <c r="K4" s="9" t="s">
        <v>58</v>
      </c>
      <c r="L4" s="9" t="s">
        <v>1319</v>
      </c>
      <c r="M4" s="9" t="s">
        <v>467</v>
      </c>
      <c r="N4" s="9" t="s">
        <v>1317</v>
      </c>
      <c r="O4" s="9"/>
      <c r="P4" s="9" t="s">
        <v>60</v>
      </c>
      <c r="Q4" s="9" t="s">
        <v>61</v>
      </c>
      <c r="R4" s="9" t="s">
        <v>62</v>
      </c>
    </row>
    <row r="5" spans="1:18" s="43" customFormat="1" ht="17.25" customHeight="1">
      <c r="A5" s="9" t="s">
        <v>63</v>
      </c>
      <c r="B5" s="9" t="s">
        <v>3232</v>
      </c>
      <c r="C5" s="9"/>
      <c r="D5" s="9" t="s">
        <v>20</v>
      </c>
      <c r="E5" s="9" t="s">
        <v>481</v>
      </c>
      <c r="F5" s="9" t="s">
        <v>184</v>
      </c>
      <c r="G5" s="9" t="s">
        <v>1320</v>
      </c>
      <c r="H5" s="9" t="s">
        <v>67</v>
      </c>
      <c r="I5" s="9" t="s">
        <v>68</v>
      </c>
      <c r="J5" s="9" t="s">
        <v>69</v>
      </c>
      <c r="K5" s="9" t="s">
        <v>72</v>
      </c>
      <c r="L5" s="9" t="s">
        <v>1321</v>
      </c>
      <c r="M5" s="9" t="s">
        <v>467</v>
      </c>
      <c r="N5" s="9" t="s">
        <v>1317</v>
      </c>
      <c r="O5" s="9" t="s">
        <v>1322</v>
      </c>
      <c r="P5" s="9" t="s">
        <v>71</v>
      </c>
      <c r="Q5" s="9" t="s">
        <v>72</v>
      </c>
      <c r="R5" s="9" t="s">
        <v>73</v>
      </c>
    </row>
    <row r="6" spans="1:18" s="43" customFormat="1" ht="17.25" customHeight="1">
      <c r="A6" s="9" t="s">
        <v>74</v>
      </c>
      <c r="B6" s="9" t="s">
        <v>3233</v>
      </c>
      <c r="C6" s="9"/>
      <c r="D6" s="9" t="s">
        <v>20</v>
      </c>
      <c r="E6" s="9" t="s">
        <v>331</v>
      </c>
      <c r="F6" s="9" t="s">
        <v>1323</v>
      </c>
      <c r="G6" s="9" t="s">
        <v>1324</v>
      </c>
      <c r="H6" s="9" t="s">
        <v>1325</v>
      </c>
      <c r="I6" s="9" t="s">
        <v>77</v>
      </c>
      <c r="J6" s="9" t="s">
        <v>78</v>
      </c>
      <c r="K6" s="9" t="s">
        <v>72</v>
      </c>
      <c r="L6" s="9" t="s">
        <v>1326</v>
      </c>
      <c r="M6" s="9" t="s">
        <v>467</v>
      </c>
      <c r="N6" s="9" t="s">
        <v>1317</v>
      </c>
      <c r="O6" s="9" t="s">
        <v>1327</v>
      </c>
      <c r="P6" s="9" t="s">
        <v>80</v>
      </c>
      <c r="Q6" s="9" t="s">
        <v>30</v>
      </c>
      <c r="R6" s="9" t="s">
        <v>31</v>
      </c>
    </row>
    <row r="7" spans="1:18" s="43" customFormat="1" ht="17.25" customHeight="1">
      <c r="A7" s="9" t="s">
        <v>87</v>
      </c>
      <c r="B7" s="9" t="s">
        <v>3234</v>
      </c>
      <c r="C7" s="9"/>
      <c r="D7" s="9" t="s">
        <v>20</v>
      </c>
      <c r="E7" s="9" t="s">
        <v>331</v>
      </c>
      <c r="F7" s="9" t="s">
        <v>1328</v>
      </c>
      <c r="G7" s="9" t="s">
        <v>1329</v>
      </c>
      <c r="H7" s="9" t="s">
        <v>1330</v>
      </c>
      <c r="I7" s="9" t="s">
        <v>92</v>
      </c>
      <c r="J7" s="9" t="s">
        <v>87</v>
      </c>
      <c r="K7" s="9" t="s">
        <v>72</v>
      </c>
      <c r="L7" s="9" t="s">
        <v>1331</v>
      </c>
      <c r="M7" s="9" t="s">
        <v>1332</v>
      </c>
      <c r="N7" s="9" t="s">
        <v>1333</v>
      </c>
      <c r="O7" s="9"/>
      <c r="P7" s="9" t="s">
        <v>94</v>
      </c>
      <c r="Q7" s="9" t="s">
        <v>95</v>
      </c>
      <c r="R7" s="9" t="s">
        <v>96</v>
      </c>
    </row>
    <row r="8" spans="1:18" s="43" customFormat="1" ht="17.25" customHeight="1">
      <c r="A8" s="9" t="s">
        <v>101</v>
      </c>
      <c r="B8" s="9" t="s">
        <v>3233</v>
      </c>
      <c r="C8" s="9" t="s">
        <v>3252</v>
      </c>
      <c r="D8" s="9" t="s">
        <v>38</v>
      </c>
      <c r="E8" s="9" t="s">
        <v>1334</v>
      </c>
      <c r="F8" s="9" t="s">
        <v>1335</v>
      </c>
      <c r="G8" s="9" t="s">
        <v>1336</v>
      </c>
      <c r="H8" s="9" t="s">
        <v>1337</v>
      </c>
      <c r="I8" s="9" t="s">
        <v>106</v>
      </c>
      <c r="J8" s="9" t="s">
        <v>107</v>
      </c>
      <c r="K8" s="9" t="s">
        <v>72</v>
      </c>
      <c r="L8" s="9" t="s">
        <v>1338</v>
      </c>
      <c r="M8" s="9" t="s">
        <v>467</v>
      </c>
      <c r="N8" s="9" t="s">
        <v>1339</v>
      </c>
      <c r="O8" s="9" t="s">
        <v>1340</v>
      </c>
      <c r="P8" s="9" t="s">
        <v>109</v>
      </c>
      <c r="Q8" s="9" t="s">
        <v>30</v>
      </c>
      <c r="R8" s="9" t="s">
        <v>31</v>
      </c>
    </row>
    <row r="9" spans="1:18" s="43" customFormat="1" ht="17.25" customHeight="1">
      <c r="A9" s="9" t="s">
        <v>114</v>
      </c>
      <c r="B9" s="9" t="s">
        <v>3235</v>
      </c>
      <c r="C9" s="9"/>
      <c r="D9" s="9" t="s">
        <v>38</v>
      </c>
      <c r="E9" s="9" t="s">
        <v>88</v>
      </c>
      <c r="F9" s="9" t="s">
        <v>1341</v>
      </c>
      <c r="G9" s="9" t="s">
        <v>2158</v>
      </c>
      <c r="H9" s="9" t="s">
        <v>1343</v>
      </c>
      <c r="I9" s="9" t="s">
        <v>113</v>
      </c>
      <c r="J9" s="9" t="s">
        <v>114</v>
      </c>
      <c r="K9" s="9" t="s">
        <v>1344</v>
      </c>
      <c r="L9" s="9" t="s">
        <v>1345</v>
      </c>
      <c r="M9" s="9" t="s">
        <v>1332</v>
      </c>
      <c r="N9" s="9" t="s">
        <v>1346</v>
      </c>
      <c r="O9" s="9"/>
      <c r="P9" s="9" t="s">
        <v>1347</v>
      </c>
      <c r="Q9" s="9" t="s">
        <v>61</v>
      </c>
      <c r="R9" s="9" t="s">
        <v>62</v>
      </c>
    </row>
    <row r="10" spans="1:18" s="43" customFormat="1" ht="17.25" customHeight="1">
      <c r="A10" s="9" t="s">
        <v>116</v>
      </c>
      <c r="B10" s="9" t="s">
        <v>3233</v>
      </c>
      <c r="C10" s="9"/>
      <c r="D10" s="9" t="s">
        <v>38</v>
      </c>
      <c r="E10" s="9" t="s">
        <v>1348</v>
      </c>
      <c r="F10" s="9" t="s">
        <v>1349</v>
      </c>
      <c r="G10" s="9" t="s">
        <v>1350</v>
      </c>
      <c r="H10" s="9" t="s">
        <v>2209</v>
      </c>
      <c r="I10" s="9" t="s">
        <v>120</v>
      </c>
      <c r="J10" s="9" t="s">
        <v>1351</v>
      </c>
      <c r="K10" s="9"/>
      <c r="L10" s="9" t="s">
        <v>1352</v>
      </c>
      <c r="M10" s="9" t="s">
        <v>1332</v>
      </c>
      <c r="N10" s="9" t="s">
        <v>1346</v>
      </c>
      <c r="O10" s="9"/>
      <c r="P10" s="9" t="s">
        <v>122</v>
      </c>
      <c r="Q10" s="9" t="s">
        <v>123</v>
      </c>
      <c r="R10" s="9" t="s">
        <v>124</v>
      </c>
    </row>
    <row r="11" spans="1:18" s="43" customFormat="1" ht="17.25" customHeight="1">
      <c r="A11" s="9" t="s">
        <v>131</v>
      </c>
      <c r="B11" s="9" t="s">
        <v>3233</v>
      </c>
      <c r="C11" s="9" t="s">
        <v>3236</v>
      </c>
      <c r="D11" s="9" t="s">
        <v>38</v>
      </c>
      <c r="E11" s="9" t="s">
        <v>1353</v>
      </c>
      <c r="F11" s="9" t="s">
        <v>1354</v>
      </c>
      <c r="G11" s="9" t="s">
        <v>1355</v>
      </c>
      <c r="H11" s="9" t="s">
        <v>2138</v>
      </c>
      <c r="I11" s="9" t="s">
        <v>130</v>
      </c>
      <c r="J11" s="9" t="s">
        <v>131</v>
      </c>
      <c r="K11" s="9" t="s">
        <v>1358</v>
      </c>
      <c r="L11" s="9" t="s">
        <v>1359</v>
      </c>
      <c r="M11" s="9" t="s">
        <v>1332</v>
      </c>
      <c r="N11" s="9" t="s">
        <v>1346</v>
      </c>
      <c r="O11" s="9"/>
      <c r="P11" s="9" t="s">
        <v>1360</v>
      </c>
      <c r="Q11" s="9" t="s">
        <v>30</v>
      </c>
      <c r="R11" s="9" t="s">
        <v>31</v>
      </c>
    </row>
    <row r="12" spans="1:18" s="43" customFormat="1" ht="17.25" customHeight="1">
      <c r="A12" s="9" t="s">
        <v>133</v>
      </c>
      <c r="B12" s="9" t="s">
        <v>3239</v>
      </c>
      <c r="C12" s="9"/>
      <c r="D12" s="9" t="s">
        <v>38</v>
      </c>
      <c r="E12" s="9" t="s">
        <v>1367</v>
      </c>
      <c r="F12" s="9" t="s">
        <v>1368</v>
      </c>
      <c r="G12" s="9" t="s">
        <v>1362</v>
      </c>
      <c r="H12" s="9" t="s">
        <v>1363</v>
      </c>
      <c r="I12" s="9" t="s">
        <v>1364</v>
      </c>
      <c r="J12" s="9" t="s">
        <v>133</v>
      </c>
      <c r="K12" s="9" t="s">
        <v>72</v>
      </c>
      <c r="L12" s="9" t="s">
        <v>1369</v>
      </c>
      <c r="M12" s="9" t="s">
        <v>705</v>
      </c>
      <c r="N12" s="9" t="s">
        <v>1370</v>
      </c>
      <c r="O12" s="9" t="s">
        <v>1371</v>
      </c>
      <c r="P12" s="9" t="s">
        <v>139</v>
      </c>
      <c r="Q12" s="9" t="s">
        <v>140</v>
      </c>
      <c r="R12" s="9" t="s">
        <v>141</v>
      </c>
    </row>
    <row r="13" spans="1:18" s="43" customFormat="1" ht="17.25" customHeight="1">
      <c r="A13" s="9" t="s">
        <v>167</v>
      </c>
      <c r="B13" s="9" t="s">
        <v>3233</v>
      </c>
      <c r="C13" s="9" t="s">
        <v>3248</v>
      </c>
      <c r="D13" s="9" t="s">
        <v>20</v>
      </c>
      <c r="E13" s="9" t="s">
        <v>1372</v>
      </c>
      <c r="F13" s="9" t="s">
        <v>1373</v>
      </c>
      <c r="G13" s="9" t="s">
        <v>1374</v>
      </c>
      <c r="H13" s="9" t="s">
        <v>170</v>
      </c>
      <c r="I13" s="9" t="s">
        <v>171</v>
      </c>
      <c r="J13" s="9" t="s">
        <v>172</v>
      </c>
      <c r="K13" s="9" t="s">
        <v>72</v>
      </c>
      <c r="L13" s="9" t="s">
        <v>1375</v>
      </c>
      <c r="M13" s="9" t="s">
        <v>1313</v>
      </c>
      <c r="N13" s="9" t="s">
        <v>1314</v>
      </c>
      <c r="O13" s="9" t="s">
        <v>1376</v>
      </c>
      <c r="P13" s="9" t="s">
        <v>174</v>
      </c>
      <c r="Q13" s="9" t="s">
        <v>175</v>
      </c>
      <c r="R13" s="9" t="s">
        <v>176</v>
      </c>
    </row>
    <row r="14" spans="1:18" s="43" customFormat="1" ht="17.25" customHeight="1">
      <c r="A14" s="9" t="s">
        <v>3237</v>
      </c>
      <c r="B14" s="9" t="s">
        <v>3233</v>
      </c>
      <c r="C14" s="9" t="s">
        <v>3248</v>
      </c>
      <c r="D14" s="9" t="s">
        <v>38</v>
      </c>
      <c r="E14" s="9" t="s">
        <v>1377</v>
      </c>
      <c r="F14" s="9" t="s">
        <v>168</v>
      </c>
      <c r="G14" s="9" t="s">
        <v>1378</v>
      </c>
      <c r="H14" s="9" t="s">
        <v>1379</v>
      </c>
      <c r="I14" s="9" t="s">
        <v>171</v>
      </c>
      <c r="J14" s="9" t="s">
        <v>172</v>
      </c>
      <c r="K14" s="9"/>
      <c r="L14" s="9" t="s">
        <v>1380</v>
      </c>
      <c r="M14" s="9" t="s">
        <v>1332</v>
      </c>
      <c r="N14" s="9" t="s">
        <v>1346</v>
      </c>
      <c r="O14" s="9"/>
      <c r="P14" s="9" t="s">
        <v>27</v>
      </c>
      <c r="Q14" s="9" t="s">
        <v>175</v>
      </c>
      <c r="R14" s="9" t="s">
        <v>176</v>
      </c>
    </row>
    <row r="15" spans="1:18" s="43" customFormat="1" ht="17.25" customHeight="1">
      <c r="A15" s="9" t="s">
        <v>187</v>
      </c>
      <c r="B15" s="9" t="s">
        <v>3233</v>
      </c>
      <c r="C15" s="9"/>
      <c r="D15" s="9" t="s">
        <v>38</v>
      </c>
      <c r="E15" s="9" t="s">
        <v>1353</v>
      </c>
      <c r="F15" s="9" t="s">
        <v>1381</v>
      </c>
      <c r="G15" s="9" t="s">
        <v>1382</v>
      </c>
      <c r="H15" s="9" t="s">
        <v>1383</v>
      </c>
      <c r="I15" s="9" t="s">
        <v>190</v>
      </c>
      <c r="J15" s="9" t="s">
        <v>187</v>
      </c>
      <c r="K15" s="9" t="s">
        <v>72</v>
      </c>
      <c r="L15" s="9" t="s">
        <v>1384</v>
      </c>
      <c r="M15" s="9" t="s">
        <v>1332</v>
      </c>
      <c r="N15" s="9" t="s">
        <v>1346</v>
      </c>
      <c r="O15" s="9"/>
      <c r="P15" s="9" t="s">
        <v>192</v>
      </c>
      <c r="Q15" s="9" t="s">
        <v>193</v>
      </c>
      <c r="R15" s="9" t="s">
        <v>194</v>
      </c>
    </row>
    <row r="16" spans="1:18" s="43" customFormat="1" ht="17.25" customHeight="1">
      <c r="A16" s="9" t="s">
        <v>198</v>
      </c>
      <c r="B16" s="9" t="s">
        <v>3239</v>
      </c>
      <c r="C16" s="9" t="s">
        <v>3241</v>
      </c>
      <c r="D16" s="9" t="s">
        <v>20</v>
      </c>
      <c r="E16" s="9" t="s">
        <v>157</v>
      </c>
      <c r="F16" s="9" t="s">
        <v>1300</v>
      </c>
      <c r="G16" s="9" t="s">
        <v>1385</v>
      </c>
      <c r="H16" s="9" t="s">
        <v>1386</v>
      </c>
      <c r="I16" s="9" t="s">
        <v>203</v>
      </c>
      <c r="J16" s="9" t="s">
        <v>204</v>
      </c>
      <c r="K16" s="9" t="s">
        <v>72</v>
      </c>
      <c r="L16" s="9" t="s">
        <v>1387</v>
      </c>
      <c r="M16" s="9" t="s">
        <v>1332</v>
      </c>
      <c r="N16" s="9" t="s">
        <v>1333</v>
      </c>
      <c r="O16" s="9" t="s">
        <v>1388</v>
      </c>
      <c r="P16" s="9" t="s">
        <v>207</v>
      </c>
      <c r="Q16" s="9" t="s">
        <v>30</v>
      </c>
      <c r="R16" s="9" t="s">
        <v>31</v>
      </c>
    </row>
    <row r="17" spans="1:18" s="43" customFormat="1" ht="17.25" customHeight="1">
      <c r="A17" s="9" t="s">
        <v>217</v>
      </c>
      <c r="B17" s="9" t="s">
        <v>3242</v>
      </c>
      <c r="C17" s="9"/>
      <c r="D17" s="9" t="s">
        <v>20</v>
      </c>
      <c r="E17" s="9" t="s">
        <v>331</v>
      </c>
      <c r="F17" s="9" t="s">
        <v>1389</v>
      </c>
      <c r="G17" s="9" t="s">
        <v>2086</v>
      </c>
      <c r="H17" s="9" t="s">
        <v>1391</v>
      </c>
      <c r="I17" s="9" t="s">
        <v>222</v>
      </c>
      <c r="J17" s="9" t="s">
        <v>217</v>
      </c>
      <c r="K17" s="9" t="s">
        <v>1392</v>
      </c>
      <c r="L17" s="9" t="s">
        <v>1393</v>
      </c>
      <c r="M17" s="9" t="s">
        <v>1332</v>
      </c>
      <c r="N17" s="9" t="s">
        <v>1333</v>
      </c>
      <c r="O17" s="9" t="s">
        <v>1394</v>
      </c>
      <c r="P17" s="9" t="s">
        <v>224</v>
      </c>
      <c r="Q17" s="9" t="s">
        <v>175</v>
      </c>
      <c r="R17" s="9" t="s">
        <v>176</v>
      </c>
    </row>
    <row r="18" spans="1:18" s="43" customFormat="1" ht="17.25" customHeight="1">
      <c r="A18" s="9" t="s">
        <v>238</v>
      </c>
      <c r="B18" s="9" t="s">
        <v>3233</v>
      </c>
      <c r="C18" s="9"/>
      <c r="D18" s="9" t="s">
        <v>20</v>
      </c>
      <c r="E18" s="9" t="s">
        <v>142</v>
      </c>
      <c r="F18" s="9" t="s">
        <v>1395</v>
      </c>
      <c r="G18" s="9" t="s">
        <v>2038</v>
      </c>
      <c r="H18" s="9" t="s">
        <v>2036</v>
      </c>
      <c r="I18" s="9" t="s">
        <v>237</v>
      </c>
      <c r="J18" s="9" t="s">
        <v>238</v>
      </c>
      <c r="K18" s="9"/>
      <c r="L18" s="9" t="s">
        <v>3108</v>
      </c>
      <c r="M18" s="9" t="s">
        <v>467</v>
      </c>
      <c r="N18" s="9" t="s">
        <v>1317</v>
      </c>
      <c r="O18" s="9" t="s">
        <v>627</v>
      </c>
      <c r="P18" s="9" t="s">
        <v>1396</v>
      </c>
      <c r="Q18" s="9" t="s">
        <v>72</v>
      </c>
      <c r="R18" s="9" t="s">
        <v>73</v>
      </c>
    </row>
    <row r="19" spans="1:18" s="43" customFormat="1" ht="17.25" customHeight="1">
      <c r="A19" s="9" t="s">
        <v>240</v>
      </c>
      <c r="B19" s="9" t="s">
        <v>3233</v>
      </c>
      <c r="C19" s="9"/>
      <c r="D19" s="9" t="s">
        <v>20</v>
      </c>
      <c r="E19" s="9" t="s">
        <v>134</v>
      </c>
      <c r="F19" s="9" t="s">
        <v>1397</v>
      </c>
      <c r="G19" s="9" t="s">
        <v>2044</v>
      </c>
      <c r="H19" s="9" t="s">
        <v>2165</v>
      </c>
      <c r="I19" s="9" t="s">
        <v>244</v>
      </c>
      <c r="J19" s="9" t="s">
        <v>245</v>
      </c>
      <c r="K19" s="9" t="s">
        <v>72</v>
      </c>
      <c r="L19" s="9" t="s">
        <v>1398</v>
      </c>
      <c r="M19" s="9" t="s">
        <v>467</v>
      </c>
      <c r="N19" s="9" t="s">
        <v>1317</v>
      </c>
      <c r="O19" s="9" t="s">
        <v>1399</v>
      </c>
      <c r="P19" s="9" t="s">
        <v>247</v>
      </c>
      <c r="Q19" s="9" t="s">
        <v>30</v>
      </c>
      <c r="R19" s="9" t="s">
        <v>31</v>
      </c>
    </row>
    <row r="20" spans="1:18" s="43" customFormat="1" ht="17.25" customHeight="1">
      <c r="A20" s="9" t="s">
        <v>248</v>
      </c>
      <c r="B20" s="9" t="s">
        <v>3244</v>
      </c>
      <c r="C20" s="9" t="s">
        <v>3243</v>
      </c>
      <c r="D20" s="9" t="s">
        <v>20</v>
      </c>
      <c r="E20" s="9" t="s">
        <v>784</v>
      </c>
      <c r="F20" s="9" t="s">
        <v>1400</v>
      </c>
      <c r="G20" s="9" t="s">
        <v>2100</v>
      </c>
      <c r="H20" s="9" t="s">
        <v>1401</v>
      </c>
      <c r="I20" s="9" t="s">
        <v>268</v>
      </c>
      <c r="J20" s="9" t="s">
        <v>274</v>
      </c>
      <c r="K20" s="9" t="s">
        <v>123</v>
      </c>
      <c r="L20" s="9" t="s">
        <v>1402</v>
      </c>
      <c r="M20" s="9" t="s">
        <v>467</v>
      </c>
      <c r="N20" s="9" t="s">
        <v>1317</v>
      </c>
      <c r="O20" s="9" t="s">
        <v>1403</v>
      </c>
      <c r="P20" s="9" t="s">
        <v>256</v>
      </c>
      <c r="Q20" s="9" t="s">
        <v>30</v>
      </c>
      <c r="R20" s="9" t="s">
        <v>31</v>
      </c>
    </row>
    <row r="21" spans="1:18" s="43" customFormat="1" ht="17.25" customHeight="1">
      <c r="A21" s="9" t="s">
        <v>275</v>
      </c>
      <c r="B21" s="9" t="s">
        <v>3233</v>
      </c>
      <c r="C21" s="9"/>
      <c r="D21" s="9" t="s">
        <v>20</v>
      </c>
      <c r="E21" s="9" t="s">
        <v>945</v>
      </c>
      <c r="F21" s="9" t="s">
        <v>1404</v>
      </c>
      <c r="G21" s="9" t="s">
        <v>1405</v>
      </c>
      <c r="H21" s="9" t="s">
        <v>1406</v>
      </c>
      <c r="I21" s="9" t="s">
        <v>280</v>
      </c>
      <c r="J21" s="9" t="s">
        <v>275</v>
      </c>
      <c r="K21" s="9" t="s">
        <v>72</v>
      </c>
      <c r="L21" s="9" t="s">
        <v>1407</v>
      </c>
      <c r="M21" s="9" t="s">
        <v>1332</v>
      </c>
      <c r="N21" s="9" t="s">
        <v>1333</v>
      </c>
      <c r="O21" s="9"/>
      <c r="P21" s="9" t="s">
        <v>282</v>
      </c>
      <c r="Q21" s="9" t="s">
        <v>61</v>
      </c>
      <c r="R21" s="9" t="s">
        <v>62</v>
      </c>
    </row>
    <row r="22" spans="1:18" s="43" customFormat="1" ht="17.25" customHeight="1">
      <c r="A22" s="9" t="s">
        <v>297</v>
      </c>
      <c r="B22" s="9" t="s">
        <v>3245</v>
      </c>
      <c r="C22" s="9" t="s">
        <v>3246</v>
      </c>
      <c r="D22" s="9" t="s">
        <v>20</v>
      </c>
      <c r="E22" s="9" t="s">
        <v>481</v>
      </c>
      <c r="F22" s="9" t="s">
        <v>1408</v>
      </c>
      <c r="G22" s="9" t="s">
        <v>1409</v>
      </c>
      <c r="H22" s="9" t="s">
        <v>1410</v>
      </c>
      <c r="I22" s="9" t="s">
        <v>302</v>
      </c>
      <c r="J22" s="9" t="s">
        <v>297</v>
      </c>
      <c r="K22" s="9" t="s">
        <v>1411</v>
      </c>
      <c r="L22" s="9" t="s">
        <v>1412</v>
      </c>
      <c r="M22" s="9" t="s">
        <v>1332</v>
      </c>
      <c r="N22" s="9" t="s">
        <v>1333</v>
      </c>
      <c r="O22" s="9" t="s">
        <v>1413</v>
      </c>
      <c r="P22" s="9" t="s">
        <v>304</v>
      </c>
      <c r="Q22" s="9" t="s">
        <v>193</v>
      </c>
      <c r="R22" s="9" t="s">
        <v>194</v>
      </c>
    </row>
    <row r="23" spans="1:18" s="43" customFormat="1" ht="17.25" customHeight="1">
      <c r="A23" s="9" t="s">
        <v>324</v>
      </c>
      <c r="B23" s="9" t="s">
        <v>3233</v>
      </c>
      <c r="C23" s="9" t="s">
        <v>3247</v>
      </c>
      <c r="D23" s="9" t="s">
        <v>38</v>
      </c>
      <c r="E23" s="9" t="s">
        <v>162</v>
      </c>
      <c r="F23" s="9" t="s">
        <v>1414</v>
      </c>
      <c r="G23" s="9" t="s">
        <v>1415</v>
      </c>
      <c r="H23" s="9" t="s">
        <v>1416</v>
      </c>
      <c r="I23" s="9" t="s">
        <v>328</v>
      </c>
      <c r="J23" s="9" t="s">
        <v>324</v>
      </c>
      <c r="K23" s="9" t="s">
        <v>72</v>
      </c>
      <c r="L23" s="9" t="s">
        <v>1417</v>
      </c>
      <c r="M23" s="9" t="s">
        <v>1332</v>
      </c>
      <c r="N23" s="9" t="s">
        <v>1346</v>
      </c>
      <c r="O23" s="9" t="s">
        <v>1418</v>
      </c>
      <c r="P23" s="9" t="s">
        <v>330</v>
      </c>
      <c r="Q23" s="9" t="s">
        <v>95</v>
      </c>
      <c r="R23" s="9" t="s">
        <v>96</v>
      </c>
    </row>
    <row r="24" spans="1:18" s="43" customFormat="1" ht="17.25" customHeight="1">
      <c r="A24" s="9" t="s">
        <v>342</v>
      </c>
      <c r="B24" s="9" t="s">
        <v>3233</v>
      </c>
      <c r="C24" s="9" t="s">
        <v>3248</v>
      </c>
      <c r="D24" s="9" t="s">
        <v>20</v>
      </c>
      <c r="E24" s="9" t="s">
        <v>1051</v>
      </c>
      <c r="F24" s="9" t="s">
        <v>1419</v>
      </c>
      <c r="G24" s="9" t="s">
        <v>2102</v>
      </c>
      <c r="H24" s="9" t="s">
        <v>346</v>
      </c>
      <c r="I24" s="9" t="s">
        <v>347</v>
      </c>
      <c r="J24" s="9" t="s">
        <v>348</v>
      </c>
      <c r="K24" s="9" t="s">
        <v>72</v>
      </c>
      <c r="L24" s="9" t="s">
        <v>1421</v>
      </c>
      <c r="M24" s="9" t="s">
        <v>1332</v>
      </c>
      <c r="N24" s="9" t="s">
        <v>1333</v>
      </c>
      <c r="O24" s="9"/>
      <c r="P24" s="9" t="s">
        <v>140</v>
      </c>
      <c r="Q24" s="9" t="s">
        <v>72</v>
      </c>
      <c r="R24" s="9" t="s">
        <v>73</v>
      </c>
    </row>
    <row r="25" spans="1:18" s="43" customFormat="1" ht="17.25" customHeight="1">
      <c r="A25" s="9" t="s">
        <v>354</v>
      </c>
      <c r="B25" s="9" t="s">
        <v>3249</v>
      </c>
      <c r="C25" s="9" t="s">
        <v>3248</v>
      </c>
      <c r="D25" s="9" t="s">
        <v>20</v>
      </c>
      <c r="E25" s="9" t="s">
        <v>790</v>
      </c>
      <c r="F25" s="9" t="s">
        <v>1422</v>
      </c>
      <c r="G25" s="9" t="s">
        <v>1423</v>
      </c>
      <c r="H25" s="9" t="s">
        <v>2041</v>
      </c>
      <c r="I25" s="9" t="s">
        <v>359</v>
      </c>
      <c r="J25" s="9" t="s">
        <v>354</v>
      </c>
      <c r="K25" s="9"/>
      <c r="L25" s="9" t="s">
        <v>1425</v>
      </c>
      <c r="M25" s="9" t="s">
        <v>1332</v>
      </c>
      <c r="N25" s="9" t="s">
        <v>1333</v>
      </c>
      <c r="O25" s="9"/>
      <c r="P25" s="9" t="s">
        <v>363</v>
      </c>
      <c r="Q25" s="9" t="s">
        <v>140</v>
      </c>
      <c r="R25" s="9" t="s">
        <v>141</v>
      </c>
    </row>
    <row r="26" spans="1:18" s="43" customFormat="1" ht="17.25" customHeight="1">
      <c r="A26" s="9" t="s">
        <v>372</v>
      </c>
      <c r="B26" s="9" t="s">
        <v>3233</v>
      </c>
      <c r="C26" s="9" t="s">
        <v>3248</v>
      </c>
      <c r="D26" s="9" t="s">
        <v>20</v>
      </c>
      <c r="E26" s="9" t="s">
        <v>343</v>
      </c>
      <c r="F26" s="9" t="s">
        <v>1426</v>
      </c>
      <c r="G26" s="9" t="s">
        <v>1427</v>
      </c>
      <c r="H26" s="9" t="s">
        <v>1428</v>
      </c>
      <c r="I26" s="9" t="s">
        <v>377</v>
      </c>
      <c r="J26" s="9" t="s">
        <v>372</v>
      </c>
      <c r="K26" s="9" t="s">
        <v>72</v>
      </c>
      <c r="L26" s="46" t="s">
        <v>3034</v>
      </c>
      <c r="M26" s="9" t="s">
        <v>1332</v>
      </c>
      <c r="N26" s="9" t="s">
        <v>1333</v>
      </c>
      <c r="O26" s="9"/>
      <c r="P26" s="9" t="s">
        <v>379</v>
      </c>
      <c r="Q26" s="9" t="s">
        <v>123</v>
      </c>
      <c r="R26" s="9" t="s">
        <v>124</v>
      </c>
    </row>
    <row r="27" spans="1:18" s="43" customFormat="1" ht="17.25" customHeight="1">
      <c r="A27" s="9" t="s">
        <v>384</v>
      </c>
      <c r="B27" s="9" t="s">
        <v>3233</v>
      </c>
      <c r="C27" s="9"/>
      <c r="D27" s="9" t="s">
        <v>38</v>
      </c>
      <c r="E27" s="9" t="s">
        <v>1429</v>
      </c>
      <c r="F27" s="9" t="s">
        <v>1430</v>
      </c>
      <c r="G27" s="9" t="s">
        <v>392</v>
      </c>
      <c r="H27" s="9" t="s">
        <v>386</v>
      </c>
      <c r="I27" s="9" t="s">
        <v>387</v>
      </c>
      <c r="J27" s="9" t="s">
        <v>384</v>
      </c>
      <c r="K27" s="9" t="s">
        <v>1431</v>
      </c>
      <c r="L27" s="9" t="s">
        <v>1432</v>
      </c>
      <c r="M27" s="9" t="s">
        <v>705</v>
      </c>
      <c r="N27" s="9" t="s">
        <v>1370</v>
      </c>
      <c r="O27" s="9" t="s">
        <v>1433</v>
      </c>
      <c r="P27" s="9" t="s">
        <v>389</v>
      </c>
      <c r="Q27" s="9" t="s">
        <v>61</v>
      </c>
      <c r="R27" s="9" t="s">
        <v>62</v>
      </c>
    </row>
    <row r="28" spans="1:18" s="43" customFormat="1" ht="17.25" customHeight="1">
      <c r="A28" s="9" t="s">
        <v>398</v>
      </c>
      <c r="B28" s="9" t="s">
        <v>3232</v>
      </c>
      <c r="C28" s="9"/>
      <c r="D28" s="9" t="s">
        <v>20</v>
      </c>
      <c r="E28" s="9" t="s">
        <v>188</v>
      </c>
      <c r="F28" s="9" t="s">
        <v>1434</v>
      </c>
      <c r="G28" s="9" t="s">
        <v>1435</v>
      </c>
      <c r="H28" s="9" t="s">
        <v>1436</v>
      </c>
      <c r="I28" s="9" t="s">
        <v>1437</v>
      </c>
      <c r="J28" s="9" t="s">
        <v>398</v>
      </c>
      <c r="K28" s="9" t="s">
        <v>72</v>
      </c>
      <c r="L28" s="9" t="s">
        <v>1438</v>
      </c>
      <c r="M28" s="9" t="s">
        <v>1332</v>
      </c>
      <c r="N28" s="9" t="s">
        <v>1333</v>
      </c>
      <c r="O28" s="9" t="s">
        <v>1439</v>
      </c>
      <c r="P28" s="9" t="s">
        <v>72</v>
      </c>
      <c r="Q28" s="9" t="s">
        <v>72</v>
      </c>
      <c r="R28" s="9" t="s">
        <v>73</v>
      </c>
    </row>
    <row r="29" spans="1:18" s="43" customFormat="1" ht="17.25" customHeight="1">
      <c r="A29" s="9" t="s">
        <v>418</v>
      </c>
      <c r="B29" s="9" t="s">
        <v>3233</v>
      </c>
      <c r="C29" s="9"/>
      <c r="D29" s="9" t="s">
        <v>20</v>
      </c>
      <c r="E29" s="9" t="s">
        <v>1440</v>
      </c>
      <c r="F29" s="9" t="s">
        <v>1441</v>
      </c>
      <c r="G29" s="9" t="s">
        <v>2778</v>
      </c>
      <c r="H29" s="9" t="s">
        <v>1442</v>
      </c>
      <c r="I29" s="9" t="s">
        <v>421</v>
      </c>
      <c r="J29" s="9" t="s">
        <v>422</v>
      </c>
      <c r="K29" s="9" t="s">
        <v>72</v>
      </c>
      <c r="L29" s="9" t="s">
        <v>1443</v>
      </c>
      <c r="M29" s="9" t="s">
        <v>1332</v>
      </c>
      <c r="N29" s="9" t="s">
        <v>1333</v>
      </c>
      <c r="O29" s="9" t="s">
        <v>1248</v>
      </c>
      <c r="P29" s="9" t="s">
        <v>424</v>
      </c>
      <c r="Q29" s="9" t="s">
        <v>140</v>
      </c>
      <c r="R29" s="9" t="s">
        <v>141</v>
      </c>
    </row>
    <row r="30" spans="1:18" s="43" customFormat="1" ht="17.25" customHeight="1">
      <c r="A30" s="9" t="s">
        <v>439</v>
      </c>
      <c r="B30" s="9" t="s">
        <v>3233</v>
      </c>
      <c r="C30" s="9" t="s">
        <v>3250</v>
      </c>
      <c r="D30" s="9" t="s">
        <v>38</v>
      </c>
      <c r="E30" s="9" t="s">
        <v>1444</v>
      </c>
      <c r="F30" s="9" t="s">
        <v>1445</v>
      </c>
      <c r="G30" s="9" t="s">
        <v>1446</v>
      </c>
      <c r="H30" s="9" t="s">
        <v>443</v>
      </c>
      <c r="I30" s="9" t="s">
        <v>444</v>
      </c>
      <c r="J30" s="9" t="s">
        <v>439</v>
      </c>
      <c r="K30" s="9"/>
      <c r="L30" s="9" t="s">
        <v>1447</v>
      </c>
      <c r="M30" s="9" t="s">
        <v>1332</v>
      </c>
      <c r="N30" s="9" t="s">
        <v>1346</v>
      </c>
      <c r="O30" s="9"/>
      <c r="P30" s="9" t="s">
        <v>175</v>
      </c>
      <c r="Q30" s="9" t="s">
        <v>72</v>
      </c>
      <c r="R30" s="9" t="s">
        <v>73</v>
      </c>
    </row>
    <row r="31" spans="1:18" s="43" customFormat="1" ht="17.25" customHeight="1">
      <c r="A31" s="9" t="s">
        <v>447</v>
      </c>
      <c r="B31" s="9" t="s">
        <v>3233</v>
      </c>
      <c r="C31" s="9" t="s">
        <v>3251</v>
      </c>
      <c r="D31" s="9" t="s">
        <v>38</v>
      </c>
      <c r="E31" s="9" t="s">
        <v>407</v>
      </c>
      <c r="F31" s="9" t="s">
        <v>1448</v>
      </c>
      <c r="G31" s="9" t="s">
        <v>1449</v>
      </c>
      <c r="H31" s="40" t="s">
        <v>1450</v>
      </c>
      <c r="I31" s="9" t="s">
        <v>450</v>
      </c>
      <c r="J31" s="9" t="s">
        <v>451</v>
      </c>
      <c r="K31" s="9" t="s">
        <v>72</v>
      </c>
      <c r="L31" s="9" t="s">
        <v>1451</v>
      </c>
      <c r="M31" s="9" t="s">
        <v>467</v>
      </c>
      <c r="N31" s="9" t="s">
        <v>1339</v>
      </c>
      <c r="O31" s="9"/>
      <c r="P31" s="9" t="s">
        <v>452</v>
      </c>
      <c r="Q31" s="9" t="s">
        <v>175</v>
      </c>
      <c r="R31" s="9" t="s">
        <v>176</v>
      </c>
    </row>
    <row r="32" spans="1:18" s="43" customFormat="1" ht="17.25" customHeight="1">
      <c r="A32" s="9" t="s">
        <v>1452</v>
      </c>
      <c r="B32" s="9" t="s">
        <v>3233</v>
      </c>
      <c r="C32" s="9" t="s">
        <v>3252</v>
      </c>
      <c r="D32" s="9" t="s">
        <v>20</v>
      </c>
      <c r="E32" s="9" t="s">
        <v>395</v>
      </c>
      <c r="F32" s="9" t="s">
        <v>1354</v>
      </c>
      <c r="G32" s="9" t="s">
        <v>2044</v>
      </c>
      <c r="H32" s="9" t="s">
        <v>2045</v>
      </c>
      <c r="I32" s="9" t="s">
        <v>1807</v>
      </c>
      <c r="J32" s="9" t="s">
        <v>1307</v>
      </c>
      <c r="K32" s="9" t="s">
        <v>72</v>
      </c>
      <c r="L32" s="9" t="s">
        <v>1454</v>
      </c>
      <c r="M32" s="9" t="s">
        <v>467</v>
      </c>
      <c r="N32" s="9" t="s">
        <v>1317</v>
      </c>
      <c r="O32" s="9"/>
      <c r="P32" s="9" t="s">
        <v>1455</v>
      </c>
      <c r="Q32" s="9" t="s">
        <v>30</v>
      </c>
      <c r="R32" s="9" t="s">
        <v>31</v>
      </c>
    </row>
    <row r="33" spans="1:18" s="43" customFormat="1" ht="17.25" customHeight="1">
      <c r="A33" s="9" t="s">
        <v>453</v>
      </c>
      <c r="B33" s="9" t="s">
        <v>3253</v>
      </c>
      <c r="C33" s="9" t="s">
        <v>3254</v>
      </c>
      <c r="D33" s="9" t="s">
        <v>20</v>
      </c>
      <c r="E33" s="9" t="s">
        <v>395</v>
      </c>
      <c r="F33" s="9" t="s">
        <v>831</v>
      </c>
      <c r="G33" s="9" t="s">
        <v>1456</v>
      </c>
      <c r="H33" s="9" t="s">
        <v>458</v>
      </c>
      <c r="I33" s="9" t="s">
        <v>454</v>
      </c>
      <c r="J33" s="9" t="s">
        <v>453</v>
      </c>
      <c r="K33" s="9"/>
      <c r="L33" s="9" t="s">
        <v>1457</v>
      </c>
      <c r="M33" s="9" t="s">
        <v>1332</v>
      </c>
      <c r="N33" s="9" t="s">
        <v>1333</v>
      </c>
      <c r="O33" s="9"/>
      <c r="P33" s="9" t="s">
        <v>455</v>
      </c>
      <c r="Q33" s="9" t="s">
        <v>193</v>
      </c>
      <c r="R33" s="9" t="s">
        <v>194</v>
      </c>
    </row>
    <row r="34" spans="1:18" s="43" customFormat="1" ht="17.25" customHeight="1">
      <c r="A34" s="9" t="s">
        <v>460</v>
      </c>
      <c r="B34" s="9" t="s">
        <v>3233</v>
      </c>
      <c r="C34" s="9" t="s">
        <v>3255</v>
      </c>
      <c r="D34" s="9" t="s">
        <v>20</v>
      </c>
      <c r="E34" s="9" t="s">
        <v>1458</v>
      </c>
      <c r="F34" s="9" t="s">
        <v>1459</v>
      </c>
      <c r="G34" s="9" t="s">
        <v>1460</v>
      </c>
      <c r="H34" s="9" t="s">
        <v>2160</v>
      </c>
      <c r="I34" s="9" t="s">
        <v>463</v>
      </c>
      <c r="J34" s="9" t="s">
        <v>460</v>
      </c>
      <c r="K34" s="9" t="s">
        <v>72</v>
      </c>
      <c r="L34" s="9" t="s">
        <v>1461</v>
      </c>
      <c r="M34" s="9" t="s">
        <v>705</v>
      </c>
      <c r="N34" s="9" t="s">
        <v>1462</v>
      </c>
      <c r="O34" s="9" t="s">
        <v>1463</v>
      </c>
      <c r="P34" s="9" t="s">
        <v>467</v>
      </c>
      <c r="Q34" s="9" t="s">
        <v>61</v>
      </c>
      <c r="R34" s="9" t="s">
        <v>62</v>
      </c>
    </row>
    <row r="35" spans="1:18" s="43" customFormat="1" ht="17.25" customHeight="1">
      <c r="A35" s="9" t="s">
        <v>341</v>
      </c>
      <c r="B35" s="9" t="s">
        <v>3233</v>
      </c>
      <c r="C35" s="9" t="s">
        <v>3248</v>
      </c>
      <c r="D35" s="9" t="s">
        <v>20</v>
      </c>
      <c r="E35" s="9" t="s">
        <v>721</v>
      </c>
      <c r="F35" s="9" t="s">
        <v>2394</v>
      </c>
      <c r="G35" s="9" t="s">
        <v>1466</v>
      </c>
      <c r="H35" s="9" t="s">
        <v>3109</v>
      </c>
      <c r="I35" s="9" t="s">
        <v>340</v>
      </c>
      <c r="J35" s="9" t="s">
        <v>341</v>
      </c>
      <c r="K35" s="9"/>
      <c r="L35" s="46" t="s">
        <v>3110</v>
      </c>
      <c r="M35" s="9" t="s">
        <v>1332</v>
      </c>
      <c r="N35" s="9" t="s">
        <v>1333</v>
      </c>
      <c r="O35" s="9" t="s">
        <v>1468</v>
      </c>
      <c r="P35" s="9" t="s">
        <v>1469</v>
      </c>
      <c r="Q35" s="9" t="s">
        <v>175</v>
      </c>
      <c r="R35" s="9" t="s">
        <v>176</v>
      </c>
    </row>
    <row r="36" spans="1:18" s="43" customFormat="1" ht="17.25" customHeight="1">
      <c r="A36" s="9" t="s">
        <v>491</v>
      </c>
      <c r="B36" s="9" t="s">
        <v>3244</v>
      </c>
      <c r="C36" s="9" t="s">
        <v>3256</v>
      </c>
      <c r="D36" s="9" t="s">
        <v>20</v>
      </c>
      <c r="E36" s="9" t="s">
        <v>487</v>
      </c>
      <c r="F36" s="9" t="s">
        <v>1470</v>
      </c>
      <c r="G36" s="9" t="s">
        <v>2235</v>
      </c>
      <c r="H36" s="9" t="s">
        <v>2236</v>
      </c>
      <c r="I36" s="9" t="s">
        <v>268</v>
      </c>
      <c r="J36" s="9" t="s">
        <v>269</v>
      </c>
      <c r="K36" s="9" t="s">
        <v>123</v>
      </c>
      <c r="L36" s="9" t="s">
        <v>1472</v>
      </c>
      <c r="M36" s="9" t="s">
        <v>467</v>
      </c>
      <c r="N36" s="9" t="s">
        <v>1317</v>
      </c>
      <c r="O36" s="9"/>
      <c r="P36" s="9" t="s">
        <v>497</v>
      </c>
      <c r="Q36" s="9" t="s">
        <v>30</v>
      </c>
      <c r="R36" s="9" t="s">
        <v>31</v>
      </c>
    </row>
    <row r="37" spans="1:18" s="43" customFormat="1" ht="17.25" customHeight="1">
      <c r="A37" s="9" t="s">
        <v>498</v>
      </c>
      <c r="B37" s="9" t="s">
        <v>3233</v>
      </c>
      <c r="C37" s="9" t="s">
        <v>3248</v>
      </c>
      <c r="D37" s="9" t="s">
        <v>38</v>
      </c>
      <c r="E37" s="9" t="s">
        <v>1473</v>
      </c>
      <c r="F37" s="9" t="s">
        <v>1474</v>
      </c>
      <c r="G37" s="9" t="s">
        <v>1475</v>
      </c>
      <c r="H37" s="9" t="s">
        <v>2142</v>
      </c>
      <c r="I37" s="9" t="s">
        <v>501</v>
      </c>
      <c r="J37" s="9" t="s">
        <v>498</v>
      </c>
      <c r="K37" s="9" t="s">
        <v>72</v>
      </c>
      <c r="L37" s="9" t="s">
        <v>1476</v>
      </c>
      <c r="M37" s="9" t="s">
        <v>1332</v>
      </c>
      <c r="N37" s="9" t="s">
        <v>1346</v>
      </c>
      <c r="O37" s="9" t="s">
        <v>1477</v>
      </c>
      <c r="P37" s="9" t="s">
        <v>503</v>
      </c>
      <c r="Q37" s="9" t="s">
        <v>175</v>
      </c>
      <c r="R37" s="9" t="s">
        <v>176</v>
      </c>
    </row>
    <row r="38" spans="1:18" s="43" customFormat="1" ht="17.25" customHeight="1">
      <c r="A38" s="9" t="s">
        <v>504</v>
      </c>
      <c r="B38" s="9" t="s">
        <v>3244</v>
      </c>
      <c r="C38" s="9" t="s">
        <v>3248</v>
      </c>
      <c r="D38" s="9" t="s">
        <v>38</v>
      </c>
      <c r="E38" s="9" t="s">
        <v>350</v>
      </c>
      <c r="F38" s="9" t="s">
        <v>1478</v>
      </c>
      <c r="G38" s="9" t="s">
        <v>1479</v>
      </c>
      <c r="H38" s="9" t="s">
        <v>508</v>
      </c>
      <c r="I38" s="9" t="s">
        <v>1242</v>
      </c>
      <c r="J38" s="9" t="s">
        <v>1480</v>
      </c>
      <c r="K38" s="9" t="s">
        <v>123</v>
      </c>
      <c r="L38" s="12" t="s">
        <v>2257</v>
      </c>
      <c r="M38" s="9" t="s">
        <v>467</v>
      </c>
      <c r="N38" s="9" t="s">
        <v>1339</v>
      </c>
      <c r="O38" s="9"/>
      <c r="P38" s="9" t="s">
        <v>510</v>
      </c>
      <c r="Q38" s="9" t="s">
        <v>30</v>
      </c>
      <c r="R38" s="9" t="s">
        <v>31</v>
      </c>
    </row>
    <row r="39" spans="1:18" s="43" customFormat="1" ht="17.25" customHeight="1">
      <c r="A39" s="9" t="s">
        <v>511</v>
      </c>
      <c r="B39" s="9" t="s">
        <v>3233</v>
      </c>
      <c r="C39" s="9" t="s">
        <v>3257</v>
      </c>
      <c r="D39" s="9" t="s">
        <v>20</v>
      </c>
      <c r="E39" s="9" t="s">
        <v>1481</v>
      </c>
      <c r="F39" s="9" t="s">
        <v>1482</v>
      </c>
      <c r="G39" s="9" t="s">
        <v>1483</v>
      </c>
      <c r="H39" s="9" t="s">
        <v>514</v>
      </c>
      <c r="I39" s="9" t="s">
        <v>24</v>
      </c>
      <c r="J39" s="9" t="s">
        <v>515</v>
      </c>
      <c r="K39" s="9" t="s">
        <v>1411</v>
      </c>
      <c r="L39" s="9" t="s">
        <v>1484</v>
      </c>
      <c r="M39" s="9" t="s">
        <v>467</v>
      </c>
      <c r="N39" s="9" t="s">
        <v>1317</v>
      </c>
      <c r="O39" s="9"/>
      <c r="P39" s="9" t="s">
        <v>517</v>
      </c>
      <c r="Q39" s="9" t="s">
        <v>30</v>
      </c>
      <c r="R39" s="9" t="s">
        <v>31</v>
      </c>
    </row>
    <row r="40" spans="1:18" s="43" customFormat="1" ht="17.25" customHeight="1">
      <c r="A40" s="9" t="s">
        <v>518</v>
      </c>
      <c r="B40" s="9" t="s">
        <v>3233</v>
      </c>
      <c r="C40" s="9" t="s">
        <v>3248</v>
      </c>
      <c r="D40" s="9" t="s">
        <v>38</v>
      </c>
      <c r="E40" s="9" t="s">
        <v>653</v>
      </c>
      <c r="F40" s="9" t="s">
        <v>1485</v>
      </c>
      <c r="G40" s="9" t="s">
        <v>1486</v>
      </c>
      <c r="H40" s="9" t="s">
        <v>2137</v>
      </c>
      <c r="I40" s="9" t="s">
        <v>521</v>
      </c>
      <c r="J40" s="9" t="s">
        <v>522</v>
      </c>
      <c r="K40" s="9" t="s">
        <v>72</v>
      </c>
      <c r="L40" s="9" t="s">
        <v>1487</v>
      </c>
      <c r="M40" s="9" t="s">
        <v>467</v>
      </c>
      <c r="N40" s="9" t="s">
        <v>1339</v>
      </c>
      <c r="O40" s="9" t="s">
        <v>1488</v>
      </c>
      <c r="P40" s="9" t="s">
        <v>524</v>
      </c>
      <c r="Q40" s="9" t="s">
        <v>175</v>
      </c>
      <c r="R40" s="9" t="s">
        <v>176</v>
      </c>
    </row>
    <row r="41" spans="1:18" s="43" customFormat="1" ht="17.25" customHeight="1">
      <c r="A41" s="9" t="s">
        <v>525</v>
      </c>
      <c r="B41" s="9" t="s">
        <v>3258</v>
      </c>
      <c r="C41" s="43" t="s">
        <v>3259</v>
      </c>
      <c r="D41" s="9" t="s">
        <v>20</v>
      </c>
      <c r="E41" s="9" t="s">
        <v>1489</v>
      </c>
      <c r="F41" s="9" t="s">
        <v>1490</v>
      </c>
      <c r="G41" s="9" t="s">
        <v>1491</v>
      </c>
      <c r="H41" s="9" t="s">
        <v>1492</v>
      </c>
      <c r="I41" s="9" t="s">
        <v>527</v>
      </c>
      <c r="J41" s="9" t="s">
        <v>528</v>
      </c>
      <c r="K41" s="9" t="s">
        <v>72</v>
      </c>
      <c r="L41" s="9" t="s">
        <v>1493</v>
      </c>
      <c r="M41" s="9" t="s">
        <v>467</v>
      </c>
      <c r="N41" s="9" t="s">
        <v>1317</v>
      </c>
      <c r="O41" s="9"/>
      <c r="P41" s="9" t="s">
        <v>530</v>
      </c>
      <c r="Q41" s="9" t="s">
        <v>30</v>
      </c>
      <c r="R41" s="9" t="s">
        <v>31</v>
      </c>
    </row>
    <row r="42" spans="1:18" s="43" customFormat="1" ht="17.25" customHeight="1">
      <c r="A42" s="9" t="s">
        <v>531</v>
      </c>
      <c r="B42" s="9" t="s">
        <v>3232</v>
      </c>
      <c r="C42" s="9" t="s">
        <v>3260</v>
      </c>
      <c r="D42" s="9" t="s">
        <v>20</v>
      </c>
      <c r="E42" s="9" t="s">
        <v>399</v>
      </c>
      <c r="F42" s="9" t="s">
        <v>3087</v>
      </c>
      <c r="G42" s="9" t="s">
        <v>1494</v>
      </c>
      <c r="H42" s="9" t="s">
        <v>1495</v>
      </c>
      <c r="I42" s="9" t="s">
        <v>535</v>
      </c>
      <c r="J42" s="9" t="s">
        <v>531</v>
      </c>
      <c r="K42" s="9" t="s">
        <v>72</v>
      </c>
      <c r="L42" s="9" t="s">
        <v>1496</v>
      </c>
      <c r="M42" s="9" t="s">
        <v>1332</v>
      </c>
      <c r="N42" s="9" t="s">
        <v>1333</v>
      </c>
      <c r="O42" s="9" t="s">
        <v>1497</v>
      </c>
      <c r="P42" s="9" t="s">
        <v>537</v>
      </c>
      <c r="Q42" s="9" t="s">
        <v>95</v>
      </c>
      <c r="R42" s="9" t="s">
        <v>96</v>
      </c>
    </row>
    <row r="43" spans="1:18" s="43" customFormat="1" ht="17.25" customHeight="1">
      <c r="A43" s="9" t="s">
        <v>557</v>
      </c>
      <c r="B43" s="9" t="s">
        <v>3233</v>
      </c>
      <c r="C43" s="9" t="s">
        <v>3252</v>
      </c>
      <c r="D43" s="9" t="s">
        <v>20</v>
      </c>
      <c r="E43" s="9" t="s">
        <v>229</v>
      </c>
      <c r="F43" s="9" t="s">
        <v>1498</v>
      </c>
      <c r="G43" s="9" t="s">
        <v>559</v>
      </c>
      <c r="H43" s="9" t="s">
        <v>1499</v>
      </c>
      <c r="I43" s="9" t="s">
        <v>84</v>
      </c>
      <c r="J43" s="9" t="s">
        <v>85</v>
      </c>
      <c r="K43" s="9" t="s">
        <v>72</v>
      </c>
      <c r="L43" s="9" t="s">
        <v>1500</v>
      </c>
      <c r="M43" s="9" t="s">
        <v>1313</v>
      </c>
      <c r="N43" s="9" t="s">
        <v>1314</v>
      </c>
      <c r="O43" s="9" t="s">
        <v>1501</v>
      </c>
      <c r="P43" s="9" t="s">
        <v>562</v>
      </c>
      <c r="Q43" s="9" t="s">
        <v>30</v>
      </c>
      <c r="R43" s="9" t="s">
        <v>31</v>
      </c>
    </row>
    <row r="44" spans="1:18" s="43" customFormat="1" ht="17.25" customHeight="1">
      <c r="A44" s="9" t="s">
        <v>563</v>
      </c>
      <c r="B44" s="9" t="s">
        <v>3233</v>
      </c>
      <c r="C44" s="9" t="s">
        <v>3248</v>
      </c>
      <c r="D44" s="9" t="s">
        <v>38</v>
      </c>
      <c r="E44" s="9" t="s">
        <v>314</v>
      </c>
      <c r="F44" s="9" t="s">
        <v>1502</v>
      </c>
      <c r="G44" s="9" t="s">
        <v>2067</v>
      </c>
      <c r="H44" s="9" t="s">
        <v>1503</v>
      </c>
      <c r="I44" s="9" t="s">
        <v>566</v>
      </c>
      <c r="J44" s="9" t="s">
        <v>567</v>
      </c>
      <c r="K44" s="9" t="s">
        <v>123</v>
      </c>
      <c r="L44" s="9" t="s">
        <v>1504</v>
      </c>
      <c r="M44" s="9" t="s">
        <v>467</v>
      </c>
      <c r="N44" s="9" t="s">
        <v>1339</v>
      </c>
      <c r="O44" s="9"/>
      <c r="P44" s="9" t="s">
        <v>568</v>
      </c>
      <c r="Q44" s="9" t="s">
        <v>123</v>
      </c>
      <c r="R44" s="9" t="s">
        <v>124</v>
      </c>
    </row>
    <row r="45" spans="1:18" s="43" customFormat="1" ht="18" customHeight="1">
      <c r="A45" s="9" t="s">
        <v>569</v>
      </c>
      <c r="B45" s="9" t="s">
        <v>3233</v>
      </c>
      <c r="C45" s="9" t="s">
        <v>3248</v>
      </c>
      <c r="D45" s="9" t="s">
        <v>20</v>
      </c>
      <c r="E45" s="9" t="s">
        <v>1505</v>
      </c>
      <c r="F45" s="9" t="s">
        <v>1506</v>
      </c>
      <c r="G45" s="9" t="s">
        <v>577</v>
      </c>
      <c r="H45" s="9" t="s">
        <v>578</v>
      </c>
      <c r="I45" s="9" t="s">
        <v>572</v>
      </c>
      <c r="J45" s="9" t="s">
        <v>569</v>
      </c>
      <c r="K45" s="9" t="s">
        <v>72</v>
      </c>
      <c r="L45" s="9" t="s">
        <v>1507</v>
      </c>
      <c r="M45" s="9" t="s">
        <v>1332</v>
      </c>
      <c r="N45" s="9" t="s">
        <v>1333</v>
      </c>
      <c r="O45" s="9" t="s">
        <v>1508</v>
      </c>
      <c r="P45" s="9" t="s">
        <v>574</v>
      </c>
      <c r="Q45" s="9" t="s">
        <v>175</v>
      </c>
      <c r="R45" s="9" t="s">
        <v>176</v>
      </c>
    </row>
    <row r="46" spans="1:18" s="43" customFormat="1" ht="17.25" customHeight="1">
      <c r="A46" s="9" t="s">
        <v>1218</v>
      </c>
      <c r="B46" s="9" t="s">
        <v>3233</v>
      </c>
      <c r="C46" s="9" t="s">
        <v>3248</v>
      </c>
      <c r="D46" s="9" t="s">
        <v>38</v>
      </c>
      <c r="E46" s="9" t="s">
        <v>1509</v>
      </c>
      <c r="F46" s="9" t="s">
        <v>1510</v>
      </c>
      <c r="G46" s="9" t="s">
        <v>1511</v>
      </c>
      <c r="H46" s="9" t="s">
        <v>2123</v>
      </c>
      <c r="I46" s="9" t="s">
        <v>1221</v>
      </c>
      <c r="J46" s="9" t="s">
        <v>1222</v>
      </c>
      <c r="K46" s="9" t="s">
        <v>72</v>
      </c>
      <c r="L46" s="9" t="s">
        <v>1513</v>
      </c>
      <c r="M46" s="9" t="s">
        <v>1332</v>
      </c>
      <c r="N46" s="9" t="s">
        <v>1346</v>
      </c>
      <c r="O46" s="9"/>
      <c r="P46" s="9" t="s">
        <v>1224</v>
      </c>
      <c r="Q46" s="9" t="s">
        <v>72</v>
      </c>
      <c r="R46" s="9" t="s">
        <v>73</v>
      </c>
    </row>
    <row r="47" spans="1:18" s="43" customFormat="1" ht="17.25" customHeight="1">
      <c r="A47" s="9" t="s">
        <v>1514</v>
      </c>
      <c r="B47" s="9" t="s">
        <v>3233</v>
      </c>
      <c r="C47" s="9" t="s">
        <v>3248</v>
      </c>
      <c r="D47" s="9" t="s">
        <v>20</v>
      </c>
      <c r="E47" s="9" t="s">
        <v>810</v>
      </c>
      <c r="F47" s="9" t="s">
        <v>739</v>
      </c>
      <c r="G47" s="9" t="s">
        <v>1515</v>
      </c>
      <c r="H47" s="9" t="s">
        <v>587</v>
      </c>
      <c r="I47" s="9" t="s">
        <v>588</v>
      </c>
      <c r="J47" s="9" t="s">
        <v>589</v>
      </c>
      <c r="K47" s="9" t="s">
        <v>1516</v>
      </c>
      <c r="L47" s="9" t="s">
        <v>1517</v>
      </c>
      <c r="M47" s="9" t="s">
        <v>389</v>
      </c>
      <c r="N47" s="9" t="s">
        <v>1518</v>
      </c>
      <c r="O47" s="9" t="s">
        <v>1516</v>
      </c>
      <c r="P47" s="9" t="s">
        <v>1519</v>
      </c>
      <c r="Q47" s="9" t="s">
        <v>175</v>
      </c>
      <c r="R47" s="9" t="s">
        <v>176</v>
      </c>
    </row>
    <row r="48" spans="1:18" s="43" customFormat="1" ht="17.25" customHeight="1">
      <c r="A48" s="9" t="s">
        <v>593</v>
      </c>
      <c r="B48" s="9" t="s">
        <v>3233</v>
      </c>
      <c r="C48" s="9"/>
      <c r="D48" s="9" t="s">
        <v>20</v>
      </c>
      <c r="E48" s="9" t="s">
        <v>639</v>
      </c>
      <c r="F48" s="9" t="s">
        <v>1520</v>
      </c>
      <c r="G48" s="9" t="s">
        <v>1521</v>
      </c>
      <c r="H48" s="9" t="s">
        <v>598</v>
      </c>
      <c r="I48" s="9" t="s">
        <v>594</v>
      </c>
      <c r="J48" s="9" t="s">
        <v>593</v>
      </c>
      <c r="K48" s="9"/>
      <c r="L48" s="9" t="s">
        <v>1522</v>
      </c>
      <c r="M48" s="9" t="s">
        <v>1332</v>
      </c>
      <c r="N48" s="9" t="s">
        <v>1333</v>
      </c>
      <c r="O48" s="9" t="s">
        <v>1523</v>
      </c>
      <c r="P48" s="9" t="s">
        <v>596</v>
      </c>
      <c r="Q48" s="9" t="s">
        <v>175</v>
      </c>
      <c r="R48" s="9" t="s">
        <v>176</v>
      </c>
    </row>
    <row r="49" spans="1:18" s="43" customFormat="1" ht="17.25" customHeight="1">
      <c r="A49" s="9" t="s">
        <v>600</v>
      </c>
      <c r="B49" s="9" t="s">
        <v>3253</v>
      </c>
      <c r="C49" s="9"/>
      <c r="D49" s="9" t="s">
        <v>38</v>
      </c>
      <c r="E49" s="9" t="s">
        <v>1524</v>
      </c>
      <c r="F49" s="9" t="s">
        <v>1525</v>
      </c>
      <c r="G49" s="9" t="s">
        <v>1526</v>
      </c>
      <c r="H49" s="9" t="s">
        <v>1527</v>
      </c>
      <c r="I49" s="9" t="s">
        <v>1528</v>
      </c>
      <c r="J49" s="9" t="s">
        <v>605</v>
      </c>
      <c r="K49" s="9" t="s">
        <v>72</v>
      </c>
      <c r="L49" s="9" t="s">
        <v>1529</v>
      </c>
      <c r="M49" s="9" t="s">
        <v>467</v>
      </c>
      <c r="N49" s="9" t="s">
        <v>1339</v>
      </c>
      <c r="O49" s="9" t="s">
        <v>1530</v>
      </c>
      <c r="P49" s="9" t="s">
        <v>607</v>
      </c>
      <c r="Q49" s="9" t="s">
        <v>193</v>
      </c>
      <c r="R49" s="9" t="s">
        <v>194</v>
      </c>
    </row>
    <row r="50" spans="1:18" s="43" customFormat="1" ht="17.25" customHeight="1">
      <c r="A50" s="9" t="s">
        <v>608</v>
      </c>
      <c r="B50" s="9" t="s">
        <v>3233</v>
      </c>
      <c r="C50" s="9" t="s">
        <v>3252</v>
      </c>
      <c r="D50" s="9" t="s">
        <v>38</v>
      </c>
      <c r="E50" s="9" t="s">
        <v>1231</v>
      </c>
      <c r="F50" s="9" t="s">
        <v>3085</v>
      </c>
      <c r="G50" s="9" t="s">
        <v>1532</v>
      </c>
      <c r="H50" s="9" t="s">
        <v>1533</v>
      </c>
      <c r="I50" s="9" t="s">
        <v>618</v>
      </c>
      <c r="J50" s="9" t="s">
        <v>608</v>
      </c>
      <c r="K50" s="185" t="s">
        <v>1250</v>
      </c>
      <c r="L50" s="46" t="s">
        <v>3086</v>
      </c>
      <c r="M50" s="9" t="s">
        <v>1332</v>
      </c>
      <c r="N50" s="9" t="s">
        <v>1346</v>
      </c>
      <c r="O50" s="9" t="s">
        <v>1534</v>
      </c>
      <c r="P50" s="9" t="s">
        <v>616</v>
      </c>
      <c r="Q50" s="9" t="s">
        <v>193</v>
      </c>
      <c r="R50" s="9" t="s">
        <v>194</v>
      </c>
    </row>
    <row r="51" spans="1:18" s="43" customFormat="1" ht="17.25" customHeight="1">
      <c r="A51" s="9" t="s">
        <v>620</v>
      </c>
      <c r="B51" s="9" t="s">
        <v>3233</v>
      </c>
      <c r="C51" s="9" t="s">
        <v>3252</v>
      </c>
      <c r="D51" s="9" t="s">
        <v>38</v>
      </c>
      <c r="E51" s="9" t="s">
        <v>88</v>
      </c>
      <c r="F51" s="9" t="s">
        <v>1535</v>
      </c>
      <c r="G51" s="9" t="s">
        <v>623</v>
      </c>
      <c r="H51" s="9" t="s">
        <v>624</v>
      </c>
      <c r="I51" s="9" t="s">
        <v>625</v>
      </c>
      <c r="J51" s="9" t="s">
        <v>626</v>
      </c>
      <c r="K51" s="9" t="s">
        <v>627</v>
      </c>
      <c r="L51" s="9" t="s">
        <v>1536</v>
      </c>
      <c r="M51" s="9" t="s">
        <v>1313</v>
      </c>
      <c r="N51" s="9" t="s">
        <v>1537</v>
      </c>
      <c r="O51" s="9" t="s">
        <v>627</v>
      </c>
      <c r="P51" s="9" t="s">
        <v>629</v>
      </c>
      <c r="Q51" s="9" t="s">
        <v>193</v>
      </c>
      <c r="R51" s="9" t="s">
        <v>194</v>
      </c>
    </row>
    <row r="52" spans="1:18" s="43" customFormat="1" ht="17.25" customHeight="1">
      <c r="A52" s="9" t="s">
        <v>630</v>
      </c>
      <c r="B52" s="9" t="s">
        <v>3253</v>
      </c>
      <c r="C52" s="9"/>
      <c r="D52" s="9" t="s">
        <v>38</v>
      </c>
      <c r="E52" s="9" t="s">
        <v>117</v>
      </c>
      <c r="F52" s="9" t="s">
        <v>1252</v>
      </c>
      <c r="G52" s="9" t="s">
        <v>1538</v>
      </c>
      <c r="H52" s="9" t="s">
        <v>633</v>
      </c>
      <c r="I52" s="9" t="s">
        <v>634</v>
      </c>
      <c r="J52" s="9" t="s">
        <v>635</v>
      </c>
      <c r="K52" s="9" t="s">
        <v>72</v>
      </c>
      <c r="L52" s="9" t="s">
        <v>1539</v>
      </c>
      <c r="M52" s="9" t="s">
        <v>467</v>
      </c>
      <c r="N52" s="9" t="s">
        <v>1339</v>
      </c>
      <c r="O52" s="9"/>
      <c r="P52" s="9" t="s">
        <v>637</v>
      </c>
      <c r="Q52" s="9" t="s">
        <v>193</v>
      </c>
      <c r="R52" s="9" t="s">
        <v>194</v>
      </c>
    </row>
    <row r="53" spans="1:18" s="43" customFormat="1" ht="17.25" customHeight="1">
      <c r="A53" s="9" t="s">
        <v>642</v>
      </c>
      <c r="B53" s="9" t="s">
        <v>3253</v>
      </c>
      <c r="C53" s="9"/>
      <c r="D53" s="9" t="s">
        <v>38</v>
      </c>
      <c r="E53" s="9" t="s">
        <v>512</v>
      </c>
      <c r="F53" s="9" t="s">
        <v>1085</v>
      </c>
      <c r="G53" s="9" t="s">
        <v>1540</v>
      </c>
      <c r="H53" s="9" t="s">
        <v>1541</v>
      </c>
      <c r="I53" s="9" t="s">
        <v>641</v>
      </c>
      <c r="J53" s="9" t="s">
        <v>642</v>
      </c>
      <c r="K53" s="9" t="s">
        <v>72</v>
      </c>
      <c r="L53" s="12" t="s">
        <v>1542</v>
      </c>
      <c r="M53" s="9" t="s">
        <v>1313</v>
      </c>
      <c r="N53" s="9" t="s">
        <v>1537</v>
      </c>
      <c r="O53" s="9" t="s">
        <v>1543</v>
      </c>
      <c r="P53" s="9" t="s">
        <v>1544</v>
      </c>
      <c r="Q53" s="9" t="s">
        <v>193</v>
      </c>
      <c r="R53" s="9" t="s">
        <v>194</v>
      </c>
    </row>
    <row r="54" spans="1:18" s="43" customFormat="1" ht="17.25" customHeight="1">
      <c r="A54" s="9" t="s">
        <v>638</v>
      </c>
      <c r="B54" s="9" t="s">
        <v>3253</v>
      </c>
      <c r="C54" s="9"/>
      <c r="D54" s="9" t="s">
        <v>20</v>
      </c>
      <c r="E54" s="9" t="s">
        <v>355</v>
      </c>
      <c r="F54" s="9" t="s">
        <v>1545</v>
      </c>
      <c r="G54" s="9" t="s">
        <v>1546</v>
      </c>
      <c r="H54" s="9" t="s">
        <v>1547</v>
      </c>
      <c r="I54" s="9" t="s">
        <v>641</v>
      </c>
      <c r="J54" s="9" t="s">
        <v>642</v>
      </c>
      <c r="K54" s="9" t="s">
        <v>1548</v>
      </c>
      <c r="L54" s="9" t="s">
        <v>1549</v>
      </c>
      <c r="M54" s="9" t="s">
        <v>467</v>
      </c>
      <c r="N54" s="9" t="s">
        <v>1317</v>
      </c>
      <c r="O54" s="9"/>
      <c r="P54" s="9" t="s">
        <v>644</v>
      </c>
      <c r="Q54" s="9" t="s">
        <v>193</v>
      </c>
      <c r="R54" s="9" t="s">
        <v>194</v>
      </c>
    </row>
    <row r="55" spans="1:18" s="43" customFormat="1" ht="17.25" customHeight="1">
      <c r="A55" s="9" t="s">
        <v>652</v>
      </c>
      <c r="B55" s="9" t="s">
        <v>3233</v>
      </c>
      <c r="C55" s="9" t="s">
        <v>3261</v>
      </c>
      <c r="D55" s="9" t="s">
        <v>38</v>
      </c>
      <c r="E55" s="9" t="s">
        <v>293</v>
      </c>
      <c r="F55" s="9" t="s">
        <v>1550</v>
      </c>
      <c r="G55" s="9" t="s">
        <v>1551</v>
      </c>
      <c r="H55" s="9" t="s">
        <v>654</v>
      </c>
      <c r="I55" s="9" t="s">
        <v>655</v>
      </c>
      <c r="J55" s="9" t="s">
        <v>656</v>
      </c>
      <c r="K55" s="9"/>
      <c r="L55" s="9" t="s">
        <v>1552</v>
      </c>
      <c r="M55" s="9" t="s">
        <v>389</v>
      </c>
      <c r="N55" s="9" t="s">
        <v>1553</v>
      </c>
      <c r="O55" s="9"/>
      <c r="P55" s="9" t="s">
        <v>657</v>
      </c>
      <c r="Q55" s="9" t="s">
        <v>175</v>
      </c>
      <c r="R55" s="9" t="s">
        <v>176</v>
      </c>
    </row>
    <row r="56" spans="1:18" s="43" customFormat="1" ht="17.25" customHeight="1">
      <c r="A56" s="9" t="s">
        <v>658</v>
      </c>
      <c r="B56" s="9" t="s">
        <v>3244</v>
      </c>
      <c r="C56" s="9" t="s">
        <v>3262</v>
      </c>
      <c r="D56" s="9" t="s">
        <v>20</v>
      </c>
      <c r="E56" s="9" t="s">
        <v>784</v>
      </c>
      <c r="F56" s="9" t="s">
        <v>1400</v>
      </c>
      <c r="G56" s="9" t="s">
        <v>2050</v>
      </c>
      <c r="H56" s="9" t="s">
        <v>1401</v>
      </c>
      <c r="I56" s="9" t="s">
        <v>268</v>
      </c>
      <c r="J56" s="9" t="s">
        <v>274</v>
      </c>
      <c r="K56" s="9" t="s">
        <v>123</v>
      </c>
      <c r="L56" s="9" t="s">
        <v>1402</v>
      </c>
      <c r="M56" s="9" t="s">
        <v>1313</v>
      </c>
      <c r="N56" s="9" t="s">
        <v>1314</v>
      </c>
      <c r="O56" s="9" t="s">
        <v>1403</v>
      </c>
      <c r="P56" s="9" t="s">
        <v>662</v>
      </c>
      <c r="Q56" s="9" t="s">
        <v>30</v>
      </c>
      <c r="R56" s="9" t="s">
        <v>31</v>
      </c>
    </row>
    <row r="57" spans="1:18" s="43" customFormat="1" ht="17.25" customHeight="1">
      <c r="A57" s="9" t="s">
        <v>663</v>
      </c>
      <c r="B57" s="9" t="s">
        <v>3253</v>
      </c>
      <c r="C57" s="9" t="s">
        <v>3248</v>
      </c>
      <c r="D57" s="9" t="s">
        <v>20</v>
      </c>
      <c r="E57" s="9" t="s">
        <v>1555</v>
      </c>
      <c r="F57" s="9" t="s">
        <v>1556</v>
      </c>
      <c r="G57" s="9" t="s">
        <v>1557</v>
      </c>
      <c r="H57" s="9" t="s">
        <v>1558</v>
      </c>
      <c r="I57" s="9" t="s">
        <v>670</v>
      </c>
      <c r="J57" s="9" t="s">
        <v>663</v>
      </c>
      <c r="K57" s="9" t="s">
        <v>72</v>
      </c>
      <c r="L57" s="9" t="s">
        <v>1559</v>
      </c>
      <c r="M57" s="9" t="s">
        <v>999</v>
      </c>
      <c r="N57" s="9" t="s">
        <v>1560</v>
      </c>
      <c r="O57" s="9" t="s">
        <v>1561</v>
      </c>
      <c r="P57" s="9" t="s">
        <v>668</v>
      </c>
      <c r="Q57" s="9" t="s">
        <v>193</v>
      </c>
      <c r="R57" s="9" t="s">
        <v>194</v>
      </c>
    </row>
    <row r="58" spans="1:18" s="43" customFormat="1" ht="17.25" customHeight="1">
      <c r="A58" s="9" t="s">
        <v>675</v>
      </c>
      <c r="B58" s="9" t="s">
        <v>3232</v>
      </c>
      <c r="C58" s="9" t="s">
        <v>3248</v>
      </c>
      <c r="D58" s="9" t="s">
        <v>20</v>
      </c>
      <c r="E58" s="9" t="s">
        <v>142</v>
      </c>
      <c r="F58" s="9" t="s">
        <v>369</v>
      </c>
      <c r="G58" s="9" t="s">
        <v>2248</v>
      </c>
      <c r="H58" s="9" t="s">
        <v>2249</v>
      </c>
      <c r="I58" s="9" t="s">
        <v>2250</v>
      </c>
      <c r="J58" s="9" t="s">
        <v>2251</v>
      </c>
      <c r="K58" s="9" t="s">
        <v>72</v>
      </c>
      <c r="L58" s="9" t="s">
        <v>371</v>
      </c>
      <c r="M58" s="9" t="s">
        <v>1332</v>
      </c>
      <c r="N58" s="9" t="s">
        <v>1333</v>
      </c>
      <c r="O58" s="9"/>
      <c r="P58" s="9" t="s">
        <v>680</v>
      </c>
      <c r="Q58" s="9" t="s">
        <v>95</v>
      </c>
      <c r="R58" s="9" t="s">
        <v>96</v>
      </c>
    </row>
    <row r="59" spans="1:18" s="43" customFormat="1" ht="17.25" customHeight="1">
      <c r="A59" s="9" t="s">
        <v>694</v>
      </c>
      <c r="B59" s="9" t="s">
        <v>3263</v>
      </c>
      <c r="C59" s="9" t="s">
        <v>3264</v>
      </c>
      <c r="D59" s="9" t="s">
        <v>20</v>
      </c>
      <c r="E59" s="9" t="s">
        <v>1565</v>
      </c>
      <c r="F59" s="9" t="s">
        <v>1506</v>
      </c>
      <c r="G59" s="9" t="s">
        <v>1566</v>
      </c>
      <c r="H59" s="9" t="s">
        <v>1567</v>
      </c>
      <c r="I59" s="9" t="s">
        <v>696</v>
      </c>
      <c r="J59" s="9" t="s">
        <v>697</v>
      </c>
      <c r="K59" s="9"/>
      <c r="L59" s="9" t="s">
        <v>1568</v>
      </c>
      <c r="M59" s="9" t="s">
        <v>1332</v>
      </c>
      <c r="N59" s="9" t="s">
        <v>1333</v>
      </c>
      <c r="O59" s="9" t="s">
        <v>1569</v>
      </c>
      <c r="P59" s="9" t="s">
        <v>699</v>
      </c>
      <c r="Q59" s="9" t="s">
        <v>95</v>
      </c>
      <c r="R59" s="9" t="s">
        <v>96</v>
      </c>
    </row>
    <row r="60" spans="1:18" s="43" customFormat="1" ht="17.25" customHeight="1">
      <c r="A60" s="9" t="s">
        <v>700</v>
      </c>
      <c r="B60" s="9" t="s">
        <v>3233</v>
      </c>
      <c r="C60" s="9" t="s">
        <v>3265</v>
      </c>
      <c r="D60" s="9" t="s">
        <v>20</v>
      </c>
      <c r="E60" s="9" t="s">
        <v>1570</v>
      </c>
      <c r="F60" s="9" t="s">
        <v>400</v>
      </c>
      <c r="G60" s="9" t="s">
        <v>746</v>
      </c>
      <c r="H60" s="9" t="s">
        <v>747</v>
      </c>
      <c r="I60" s="9" t="s">
        <v>718</v>
      </c>
      <c r="J60" s="9" t="s">
        <v>719</v>
      </c>
      <c r="K60" s="9" t="s">
        <v>72</v>
      </c>
      <c r="L60" s="9" t="s">
        <v>1571</v>
      </c>
      <c r="M60" s="9" t="s">
        <v>1332</v>
      </c>
      <c r="N60" s="9" t="s">
        <v>1333</v>
      </c>
      <c r="O60" s="9" t="s">
        <v>1572</v>
      </c>
      <c r="P60" s="9" t="s">
        <v>705</v>
      </c>
      <c r="Q60" s="9" t="s">
        <v>61</v>
      </c>
      <c r="R60" s="9" t="s">
        <v>62</v>
      </c>
    </row>
    <row r="61" spans="1:18" s="43" customFormat="1" ht="17.25" customHeight="1">
      <c r="A61" s="9" t="s">
        <v>756</v>
      </c>
      <c r="B61" s="9" t="s">
        <v>3233</v>
      </c>
      <c r="C61" s="9" t="s">
        <v>3266</v>
      </c>
      <c r="D61" s="9" t="s">
        <v>38</v>
      </c>
      <c r="E61" s="9" t="s">
        <v>1284</v>
      </c>
      <c r="F61" s="9" t="s">
        <v>1573</v>
      </c>
      <c r="G61" s="9" t="s">
        <v>1574</v>
      </c>
      <c r="H61" s="9" t="s">
        <v>1575</v>
      </c>
      <c r="I61" s="9" t="s">
        <v>759</v>
      </c>
      <c r="J61" s="9" t="s">
        <v>760</v>
      </c>
      <c r="K61" s="9" t="s">
        <v>72</v>
      </c>
      <c r="L61" s="9" t="s">
        <v>1576</v>
      </c>
      <c r="M61" s="9" t="s">
        <v>467</v>
      </c>
      <c r="N61" s="9" t="s">
        <v>1339</v>
      </c>
      <c r="O61" s="9"/>
      <c r="P61" s="9" t="s">
        <v>762</v>
      </c>
      <c r="Q61" s="9" t="s">
        <v>30</v>
      </c>
      <c r="R61" s="9" t="s">
        <v>31</v>
      </c>
    </row>
    <row r="62" spans="1:18" s="43" customFormat="1" ht="17.25" customHeight="1">
      <c r="A62" s="9" t="s">
        <v>763</v>
      </c>
      <c r="B62" s="9" t="s">
        <v>3233</v>
      </c>
      <c r="C62" s="9" t="s">
        <v>3266</v>
      </c>
      <c r="D62" s="9" t="s">
        <v>20</v>
      </c>
      <c r="E62" s="9" t="s">
        <v>134</v>
      </c>
      <c r="F62" s="9" t="s">
        <v>1577</v>
      </c>
      <c r="G62" s="9" t="s">
        <v>1578</v>
      </c>
      <c r="H62" s="9" t="s">
        <v>766</v>
      </c>
      <c r="I62" s="9" t="s">
        <v>759</v>
      </c>
      <c r="J62" s="9" t="s">
        <v>760</v>
      </c>
      <c r="K62" s="9" t="s">
        <v>123</v>
      </c>
      <c r="L62" s="9" t="s">
        <v>1579</v>
      </c>
      <c r="M62" s="9" t="s">
        <v>1313</v>
      </c>
      <c r="N62" s="9" t="s">
        <v>1314</v>
      </c>
      <c r="O62" s="9"/>
      <c r="P62" s="9" t="s">
        <v>768</v>
      </c>
      <c r="Q62" s="9" t="s">
        <v>30</v>
      </c>
      <c r="R62" s="9" t="s">
        <v>31</v>
      </c>
    </row>
    <row r="63" spans="1:18" s="43" customFormat="1" ht="17.25" customHeight="1">
      <c r="A63" s="9" t="s">
        <v>769</v>
      </c>
      <c r="B63" s="9" t="s">
        <v>3244</v>
      </c>
      <c r="C63" s="9" t="s">
        <v>3267</v>
      </c>
      <c r="D63" s="9" t="s">
        <v>38</v>
      </c>
      <c r="E63" s="9" t="s">
        <v>289</v>
      </c>
      <c r="F63" s="9" t="s">
        <v>1580</v>
      </c>
      <c r="G63" s="9" t="s">
        <v>1581</v>
      </c>
      <c r="H63" s="9" t="s">
        <v>1582</v>
      </c>
      <c r="I63" s="9" t="s">
        <v>770</v>
      </c>
      <c r="J63" s="9" t="s">
        <v>769</v>
      </c>
      <c r="K63" s="9" t="s">
        <v>72</v>
      </c>
      <c r="L63" s="46" t="s">
        <v>2782</v>
      </c>
      <c r="M63" s="9" t="s">
        <v>1332</v>
      </c>
      <c r="N63" s="9" t="s">
        <v>1346</v>
      </c>
      <c r="O63" s="9" t="s">
        <v>1583</v>
      </c>
      <c r="P63" s="9" t="s">
        <v>772</v>
      </c>
      <c r="Q63" s="9" t="s">
        <v>30</v>
      </c>
      <c r="R63" s="9" t="s">
        <v>31</v>
      </c>
    </row>
    <row r="64" spans="1:18" s="43" customFormat="1" ht="17.25" customHeight="1">
      <c r="A64" s="9" t="s">
        <v>124</v>
      </c>
      <c r="B64" s="9" t="s">
        <v>3233</v>
      </c>
      <c r="C64" s="9"/>
      <c r="D64" s="9" t="s">
        <v>20</v>
      </c>
      <c r="E64" s="9" t="s">
        <v>681</v>
      </c>
      <c r="F64" s="9" t="s">
        <v>1584</v>
      </c>
      <c r="G64" s="9" t="s">
        <v>1585</v>
      </c>
      <c r="H64" s="9" t="s">
        <v>55</v>
      </c>
      <c r="I64" s="9" t="s">
        <v>775</v>
      </c>
      <c r="J64" s="9" t="s">
        <v>124</v>
      </c>
      <c r="K64" s="9" t="s">
        <v>72</v>
      </c>
      <c r="L64" s="9" t="s">
        <v>1587</v>
      </c>
      <c r="M64" s="9" t="s">
        <v>1332</v>
      </c>
      <c r="N64" s="9" t="s">
        <v>1333</v>
      </c>
      <c r="O64" s="9" t="s">
        <v>1588</v>
      </c>
      <c r="P64" s="9" t="s">
        <v>777</v>
      </c>
      <c r="Q64" s="9" t="s">
        <v>123</v>
      </c>
      <c r="R64" s="9" t="s">
        <v>124</v>
      </c>
    </row>
    <row r="65" spans="1:18" s="43" customFormat="1" ht="17.25" customHeight="1">
      <c r="A65" s="9" t="s">
        <v>783</v>
      </c>
      <c r="B65" s="9" t="s">
        <v>3233</v>
      </c>
      <c r="C65" s="9"/>
      <c r="D65" s="9" t="s">
        <v>20</v>
      </c>
      <c r="E65" s="9" t="s">
        <v>142</v>
      </c>
      <c r="F65" s="9" t="s">
        <v>1589</v>
      </c>
      <c r="G65" s="9" t="s">
        <v>1590</v>
      </c>
      <c r="H65" s="9" t="s">
        <v>1591</v>
      </c>
      <c r="I65" s="9" t="s">
        <v>787</v>
      </c>
      <c r="J65" s="9" t="s">
        <v>783</v>
      </c>
      <c r="K65" s="9"/>
      <c r="L65" s="9" t="s">
        <v>1592</v>
      </c>
      <c r="M65" s="9" t="s">
        <v>1332</v>
      </c>
      <c r="N65" s="9" t="s">
        <v>1333</v>
      </c>
      <c r="O65" s="9"/>
      <c r="P65" s="9" t="s">
        <v>789</v>
      </c>
      <c r="Q65" s="9" t="s">
        <v>123</v>
      </c>
      <c r="R65" s="9" t="s">
        <v>124</v>
      </c>
    </row>
    <row r="66" spans="1:18" s="43" customFormat="1" ht="17.25" customHeight="1">
      <c r="A66" s="9" t="s">
        <v>1243</v>
      </c>
      <c r="B66" s="9" t="s">
        <v>3244</v>
      </c>
      <c r="C66" s="9" t="s">
        <v>3268</v>
      </c>
      <c r="D66" s="9" t="s">
        <v>20</v>
      </c>
      <c r="E66" s="9" t="s">
        <v>487</v>
      </c>
      <c r="F66" s="9" t="s">
        <v>242</v>
      </c>
      <c r="G66" s="9" t="s">
        <v>1593</v>
      </c>
      <c r="H66" s="9" t="s">
        <v>1594</v>
      </c>
      <c r="I66" s="9" t="s">
        <v>1242</v>
      </c>
      <c r="J66" s="9" t="s">
        <v>1243</v>
      </c>
      <c r="K66" s="9" t="s">
        <v>1595</v>
      </c>
      <c r="L66" s="9" t="s">
        <v>1596</v>
      </c>
      <c r="M66" s="9" t="s">
        <v>1332</v>
      </c>
      <c r="N66" s="9" t="s">
        <v>1333</v>
      </c>
      <c r="O66" s="9" t="s">
        <v>1597</v>
      </c>
      <c r="P66" s="9" t="s">
        <v>1598</v>
      </c>
      <c r="Q66" s="9" t="s">
        <v>30</v>
      </c>
      <c r="R66" s="9" t="s">
        <v>31</v>
      </c>
    </row>
    <row r="67" spans="1:18" s="43" customFormat="1" ht="17.25" customHeight="1">
      <c r="A67" s="9" t="s">
        <v>799</v>
      </c>
      <c r="B67" s="9" t="s">
        <v>3232</v>
      </c>
      <c r="C67" s="9"/>
      <c r="D67" s="9" t="s">
        <v>20</v>
      </c>
      <c r="E67" s="9" t="s">
        <v>1599</v>
      </c>
      <c r="F67" s="9" t="s">
        <v>1600</v>
      </c>
      <c r="G67" s="9" t="s">
        <v>2104</v>
      </c>
      <c r="H67" s="9" t="s">
        <v>2103</v>
      </c>
      <c r="I67" s="9" t="s">
        <v>802</v>
      </c>
      <c r="J67" s="9" t="s">
        <v>799</v>
      </c>
      <c r="K67" s="9" t="s">
        <v>72</v>
      </c>
      <c r="L67" s="9" t="s">
        <v>1601</v>
      </c>
      <c r="M67" s="9" t="s">
        <v>1332</v>
      </c>
      <c r="N67" s="9" t="s">
        <v>1333</v>
      </c>
      <c r="O67" s="9" t="s">
        <v>1602</v>
      </c>
      <c r="P67" s="9" t="s">
        <v>804</v>
      </c>
      <c r="Q67" s="9" t="s">
        <v>95</v>
      </c>
      <c r="R67" s="9" t="s">
        <v>96</v>
      </c>
    </row>
    <row r="68" spans="1:18" s="43" customFormat="1" ht="17.25" customHeight="1">
      <c r="A68" s="9" t="s">
        <v>809</v>
      </c>
      <c r="B68" s="9" t="s">
        <v>3233</v>
      </c>
      <c r="C68" s="9"/>
      <c r="D68" s="9" t="s">
        <v>38</v>
      </c>
      <c r="E68" s="9" t="s">
        <v>1444</v>
      </c>
      <c r="F68" s="9" t="s">
        <v>1603</v>
      </c>
      <c r="G68" s="9" t="s">
        <v>1604</v>
      </c>
      <c r="H68" s="9" t="s">
        <v>1605</v>
      </c>
      <c r="I68" s="9" t="s">
        <v>812</v>
      </c>
      <c r="J68" s="9" t="s">
        <v>809</v>
      </c>
      <c r="K68" s="9" t="s">
        <v>1606</v>
      </c>
      <c r="L68" s="9" t="s">
        <v>1607</v>
      </c>
      <c r="M68" s="9" t="s">
        <v>705</v>
      </c>
      <c r="N68" s="9" t="s">
        <v>1370</v>
      </c>
      <c r="O68" s="9"/>
      <c r="P68" s="9" t="s">
        <v>814</v>
      </c>
      <c r="Q68" s="9" t="s">
        <v>61</v>
      </c>
      <c r="R68" s="9" t="s">
        <v>62</v>
      </c>
    </row>
    <row r="69" spans="1:18" s="43" customFormat="1" ht="17.25" customHeight="1">
      <c r="A69" s="9" t="s">
        <v>817</v>
      </c>
      <c r="B69" s="9" t="s">
        <v>3233</v>
      </c>
      <c r="C69" s="9" t="s">
        <v>3259</v>
      </c>
      <c r="D69" s="9" t="s">
        <v>20</v>
      </c>
      <c r="E69" s="9" t="s">
        <v>399</v>
      </c>
      <c r="F69" s="9" t="s">
        <v>1608</v>
      </c>
      <c r="G69" s="9" t="s">
        <v>1609</v>
      </c>
      <c r="H69" s="9" t="s">
        <v>821</v>
      </c>
      <c r="I69" s="9" t="s">
        <v>822</v>
      </c>
      <c r="J69" s="9" t="s">
        <v>817</v>
      </c>
      <c r="K69" s="9" t="s">
        <v>823</v>
      </c>
      <c r="L69" s="9" t="s">
        <v>1610</v>
      </c>
      <c r="M69" s="9" t="s">
        <v>1332</v>
      </c>
      <c r="N69" s="9" t="s">
        <v>1333</v>
      </c>
      <c r="O69" s="9" t="s">
        <v>1611</v>
      </c>
      <c r="P69" s="9" t="s">
        <v>825</v>
      </c>
      <c r="Q69" s="9" t="s">
        <v>61</v>
      </c>
      <c r="R69" s="9" t="s">
        <v>62</v>
      </c>
    </row>
    <row r="70" spans="1:18" s="43" customFormat="1" ht="17.25" customHeight="1">
      <c r="A70" s="9" t="s">
        <v>828</v>
      </c>
      <c r="B70" s="9" t="s">
        <v>3269</v>
      </c>
      <c r="C70" s="9"/>
      <c r="D70" s="9" t="s">
        <v>38</v>
      </c>
      <c r="E70" s="9" t="s">
        <v>1612</v>
      </c>
      <c r="F70" s="9" t="s">
        <v>2154</v>
      </c>
      <c r="G70" s="9" t="s">
        <v>1613</v>
      </c>
      <c r="H70" s="9" t="s">
        <v>2155</v>
      </c>
      <c r="I70" s="9" t="s">
        <v>839</v>
      </c>
      <c r="J70" s="9" t="s">
        <v>840</v>
      </c>
      <c r="K70" s="9"/>
      <c r="L70" s="9" t="s">
        <v>1614</v>
      </c>
      <c r="M70" s="9" t="s">
        <v>1332</v>
      </c>
      <c r="N70" s="9" t="s">
        <v>1346</v>
      </c>
      <c r="O70" s="9" t="s">
        <v>1615</v>
      </c>
      <c r="P70" s="9" t="s">
        <v>833</v>
      </c>
      <c r="Q70" s="9" t="s">
        <v>140</v>
      </c>
      <c r="R70" s="9" t="s">
        <v>141</v>
      </c>
    </row>
    <row r="71" spans="1:18" s="43" customFormat="1" ht="17.25" customHeight="1">
      <c r="A71" s="9" t="s">
        <v>842</v>
      </c>
      <c r="B71" s="9" t="s">
        <v>3269</v>
      </c>
      <c r="C71" s="9"/>
      <c r="D71" s="9" t="s">
        <v>38</v>
      </c>
      <c r="E71" s="9" t="s">
        <v>1473</v>
      </c>
      <c r="F71" s="9" t="s">
        <v>338</v>
      </c>
      <c r="G71" s="9" t="s">
        <v>1616</v>
      </c>
      <c r="H71" s="9" t="s">
        <v>851</v>
      </c>
      <c r="I71" s="9" t="s">
        <v>845</v>
      </c>
      <c r="J71" s="9" t="s">
        <v>842</v>
      </c>
      <c r="K71" s="9" t="s">
        <v>72</v>
      </c>
      <c r="L71" s="46" t="s">
        <v>3038</v>
      </c>
      <c r="M71" s="9" t="s">
        <v>1332</v>
      </c>
      <c r="N71" s="9" t="s">
        <v>1346</v>
      </c>
      <c r="O71" s="9" t="s">
        <v>1617</v>
      </c>
      <c r="P71" s="9" t="s">
        <v>847</v>
      </c>
      <c r="Q71" s="9" t="s">
        <v>140</v>
      </c>
      <c r="R71" s="9" t="s">
        <v>141</v>
      </c>
    </row>
    <row r="72" spans="1:18" s="43" customFormat="1" ht="17.25" customHeight="1">
      <c r="A72" s="9" t="s">
        <v>859</v>
      </c>
      <c r="B72" s="9" t="s">
        <v>3233</v>
      </c>
      <c r="C72" s="9" t="s">
        <v>3248</v>
      </c>
      <c r="D72" s="9" t="s">
        <v>20</v>
      </c>
      <c r="E72" s="9" t="s">
        <v>355</v>
      </c>
      <c r="F72" s="9" t="s">
        <v>1618</v>
      </c>
      <c r="G72" s="9" t="s">
        <v>904</v>
      </c>
      <c r="H72" s="9" t="s">
        <v>905</v>
      </c>
      <c r="I72" s="9" t="s">
        <v>906</v>
      </c>
      <c r="J72" s="9" t="s">
        <v>859</v>
      </c>
      <c r="K72" s="9" t="s">
        <v>72</v>
      </c>
      <c r="L72" s="9" t="s">
        <v>1619</v>
      </c>
      <c r="M72" s="9" t="s">
        <v>999</v>
      </c>
      <c r="N72" s="9" t="s">
        <v>1560</v>
      </c>
      <c r="O72" s="9" t="s">
        <v>1620</v>
      </c>
      <c r="P72" s="9" t="s">
        <v>95</v>
      </c>
      <c r="Q72" s="9" t="s">
        <v>72</v>
      </c>
      <c r="R72" s="9" t="s">
        <v>73</v>
      </c>
    </row>
    <row r="73" spans="1:18" s="43" customFormat="1" ht="17.25" customHeight="1">
      <c r="A73" s="9" t="s">
        <v>1629</v>
      </c>
      <c r="B73" s="9" t="s">
        <v>3232</v>
      </c>
      <c r="C73" s="9"/>
      <c r="D73" s="9" t="s">
        <v>20</v>
      </c>
      <c r="E73" s="9" t="s">
        <v>410</v>
      </c>
      <c r="F73" s="9" t="s">
        <v>1630</v>
      </c>
      <c r="G73" s="9" t="s">
        <v>1631</v>
      </c>
      <c r="H73" s="9" t="s">
        <v>1632</v>
      </c>
      <c r="I73" s="9" t="s">
        <v>934</v>
      </c>
      <c r="J73" s="9" t="s">
        <v>1633</v>
      </c>
      <c r="K73" s="9" t="s">
        <v>1634</v>
      </c>
      <c r="L73" s="9" t="s">
        <v>1635</v>
      </c>
      <c r="M73" s="9" t="s">
        <v>1332</v>
      </c>
      <c r="N73" s="9" t="s">
        <v>1333</v>
      </c>
      <c r="O73" s="9" t="s">
        <v>1636</v>
      </c>
      <c r="P73" s="9" t="s">
        <v>1637</v>
      </c>
      <c r="Q73" s="9" t="s">
        <v>30</v>
      </c>
      <c r="R73" s="9" t="s">
        <v>31</v>
      </c>
    </row>
    <row r="74" spans="1:18" s="43" customFormat="1" ht="17.25" customHeight="1">
      <c r="A74" s="9" t="s">
        <v>944</v>
      </c>
      <c r="B74" s="9" t="s">
        <v>3233</v>
      </c>
      <c r="C74" s="9"/>
      <c r="D74" s="9" t="s">
        <v>38</v>
      </c>
      <c r="E74" s="9" t="s">
        <v>1638</v>
      </c>
      <c r="F74" s="9" t="s">
        <v>1639</v>
      </c>
      <c r="G74" s="9" t="s">
        <v>1640</v>
      </c>
      <c r="H74" s="9" t="s">
        <v>948</v>
      </c>
      <c r="I74" s="9" t="s">
        <v>949</v>
      </c>
      <c r="J74" s="9" t="s">
        <v>944</v>
      </c>
      <c r="K74" s="9"/>
      <c r="L74" s="9" t="s">
        <v>1641</v>
      </c>
      <c r="M74" s="9" t="s">
        <v>1332</v>
      </c>
      <c r="N74" s="9" t="s">
        <v>1346</v>
      </c>
      <c r="O74" s="9"/>
      <c r="P74" s="9" t="s">
        <v>951</v>
      </c>
      <c r="Q74" s="9" t="s">
        <v>123</v>
      </c>
      <c r="R74" s="9" t="s">
        <v>124</v>
      </c>
    </row>
    <row r="75" spans="1:18" s="43" customFormat="1" ht="17.25" customHeight="1">
      <c r="A75" s="9" t="s">
        <v>952</v>
      </c>
      <c r="B75" s="9" t="s">
        <v>3233</v>
      </c>
      <c r="C75" s="9"/>
      <c r="D75" s="9" t="s">
        <v>38</v>
      </c>
      <c r="E75" s="9" t="s">
        <v>178</v>
      </c>
      <c r="F75" s="9" t="s">
        <v>2776</v>
      </c>
      <c r="G75" s="9" t="s">
        <v>2175</v>
      </c>
      <c r="H75" s="9" t="s">
        <v>1642</v>
      </c>
      <c r="I75" s="9" t="s">
        <v>869</v>
      </c>
      <c r="J75" s="9" t="s">
        <v>859</v>
      </c>
      <c r="K75" s="9" t="s">
        <v>1411</v>
      </c>
      <c r="L75" s="46" t="s">
        <v>2777</v>
      </c>
      <c r="M75" s="9" t="s">
        <v>1313</v>
      </c>
      <c r="N75" s="9" t="s">
        <v>1537</v>
      </c>
      <c r="O75" s="9" t="s">
        <v>1643</v>
      </c>
      <c r="P75" s="9" t="s">
        <v>957</v>
      </c>
      <c r="Q75" s="9" t="s">
        <v>72</v>
      </c>
      <c r="R75" s="9" t="s">
        <v>73</v>
      </c>
    </row>
    <row r="76" spans="1:18" s="43" customFormat="1" ht="17.25" customHeight="1">
      <c r="A76" s="9" t="s">
        <v>965</v>
      </c>
      <c r="B76" s="9" t="s">
        <v>3245</v>
      </c>
      <c r="C76" s="9"/>
      <c r="D76" s="9" t="s">
        <v>38</v>
      </c>
      <c r="E76" s="9" t="s">
        <v>1045</v>
      </c>
      <c r="F76" s="9" t="s">
        <v>1644</v>
      </c>
      <c r="G76" s="9" t="s">
        <v>1645</v>
      </c>
      <c r="H76" s="9" t="s">
        <v>2125</v>
      </c>
      <c r="I76" s="9" t="s">
        <v>968</v>
      </c>
      <c r="J76" s="9" t="s">
        <v>965</v>
      </c>
      <c r="K76" s="9"/>
      <c r="L76" s="9" t="s">
        <v>1646</v>
      </c>
      <c r="M76" s="9" t="s">
        <v>467</v>
      </c>
      <c r="N76" s="9" t="s">
        <v>1339</v>
      </c>
      <c r="O76" s="9" t="s">
        <v>1647</v>
      </c>
      <c r="P76" s="9" t="s">
        <v>969</v>
      </c>
      <c r="Q76" s="9" t="s">
        <v>123</v>
      </c>
      <c r="R76" s="9" t="s">
        <v>124</v>
      </c>
    </row>
    <row r="77" spans="1:18" s="43" customFormat="1" ht="17.25" customHeight="1">
      <c r="A77" s="9" t="s">
        <v>981</v>
      </c>
      <c r="B77" s="9" t="s">
        <v>3233</v>
      </c>
      <c r="C77" s="9"/>
      <c r="D77" s="9" t="s">
        <v>20</v>
      </c>
      <c r="E77" s="9" t="s">
        <v>75</v>
      </c>
      <c r="F77" s="9" t="s">
        <v>1648</v>
      </c>
      <c r="G77" s="9" t="s">
        <v>1649</v>
      </c>
      <c r="H77" s="9" t="s">
        <v>1650</v>
      </c>
      <c r="I77" s="9" t="s">
        <v>984</v>
      </c>
      <c r="J77" s="9" t="s">
        <v>981</v>
      </c>
      <c r="K77" s="9" t="s">
        <v>72</v>
      </c>
      <c r="L77" s="9" t="s">
        <v>1651</v>
      </c>
      <c r="M77" s="9" t="s">
        <v>1332</v>
      </c>
      <c r="N77" s="9" t="s">
        <v>1333</v>
      </c>
      <c r="O77" s="9" t="s">
        <v>1652</v>
      </c>
      <c r="P77" s="9" t="s">
        <v>986</v>
      </c>
      <c r="Q77" s="9" t="s">
        <v>123</v>
      </c>
      <c r="R77" s="9" t="s">
        <v>124</v>
      </c>
    </row>
    <row r="78" spans="1:18" s="43" customFormat="1" ht="17.25" customHeight="1">
      <c r="A78" s="9" t="s">
        <v>990</v>
      </c>
      <c r="B78" s="9" t="s">
        <v>3233</v>
      </c>
      <c r="C78" s="9"/>
      <c r="D78" s="9" t="s">
        <v>20</v>
      </c>
      <c r="E78" s="9" t="s">
        <v>753</v>
      </c>
      <c r="F78" s="9" t="s">
        <v>1653</v>
      </c>
      <c r="G78" s="9" t="s">
        <v>2063</v>
      </c>
      <c r="H78" s="9" t="s">
        <v>1654</v>
      </c>
      <c r="I78" s="9" t="s">
        <v>989</v>
      </c>
      <c r="J78" s="9" t="s">
        <v>990</v>
      </c>
      <c r="K78" s="9"/>
      <c r="L78" s="9" t="s">
        <v>1655</v>
      </c>
      <c r="M78" s="9" t="s">
        <v>1332</v>
      </c>
      <c r="N78" s="9" t="s">
        <v>1333</v>
      </c>
      <c r="O78" s="9" t="s">
        <v>1656</v>
      </c>
      <c r="P78" s="9" t="s">
        <v>1657</v>
      </c>
      <c r="Q78" s="9" t="s">
        <v>123</v>
      </c>
      <c r="R78" s="9" t="s">
        <v>124</v>
      </c>
    </row>
    <row r="79" spans="1:18" s="43" customFormat="1" ht="17.25" customHeight="1">
      <c r="A79" s="9" t="s">
        <v>992</v>
      </c>
      <c r="B79" s="9" t="s">
        <v>3233</v>
      </c>
      <c r="C79" s="9"/>
      <c r="D79" s="9" t="s">
        <v>20</v>
      </c>
      <c r="E79" s="9" t="s">
        <v>2244</v>
      </c>
      <c r="F79" s="9" t="s">
        <v>2245</v>
      </c>
      <c r="G79" s="9" t="s">
        <v>1658</v>
      </c>
      <c r="H79" s="9" t="s">
        <v>996</v>
      </c>
      <c r="I79" s="9" t="s">
        <v>997</v>
      </c>
      <c r="J79" s="9" t="s">
        <v>992</v>
      </c>
      <c r="K79" s="9" t="s">
        <v>72</v>
      </c>
      <c r="L79" s="48" t="s">
        <v>2246</v>
      </c>
      <c r="M79" s="9" t="s">
        <v>999</v>
      </c>
      <c r="N79" s="9" t="s">
        <v>1560</v>
      </c>
      <c r="O79" s="9" t="s">
        <v>1659</v>
      </c>
      <c r="P79" s="9" t="s">
        <v>999</v>
      </c>
      <c r="Q79" s="9" t="s">
        <v>61</v>
      </c>
      <c r="R79" s="9" t="s">
        <v>62</v>
      </c>
    </row>
    <row r="80" spans="1:18" s="43" customFormat="1" ht="17.25" customHeight="1">
      <c r="A80" s="9" t="s">
        <v>1002</v>
      </c>
      <c r="B80" s="9" t="s">
        <v>3269</v>
      </c>
      <c r="C80" s="9" t="s">
        <v>3270</v>
      </c>
      <c r="D80" s="9" t="s">
        <v>38</v>
      </c>
      <c r="E80" s="9" t="s">
        <v>218</v>
      </c>
      <c r="F80" s="9" t="s">
        <v>1660</v>
      </c>
      <c r="G80" s="9" t="s">
        <v>2084</v>
      </c>
      <c r="H80" s="9" t="s">
        <v>1662</v>
      </c>
      <c r="I80" s="9" t="s">
        <v>1017</v>
      </c>
      <c r="J80" s="9" t="s">
        <v>1002</v>
      </c>
      <c r="K80" s="9" t="s">
        <v>1663</v>
      </c>
      <c r="L80" s="9" t="s">
        <v>1664</v>
      </c>
      <c r="M80" s="9" t="s">
        <v>1332</v>
      </c>
      <c r="N80" s="9" t="s">
        <v>1346</v>
      </c>
      <c r="O80" s="9"/>
      <c r="P80" s="9" t="s">
        <v>1007</v>
      </c>
      <c r="Q80" s="9" t="s">
        <v>193</v>
      </c>
      <c r="R80" s="9" t="s">
        <v>194</v>
      </c>
    </row>
    <row r="81" spans="1:18" s="43" customFormat="1" ht="17.25" customHeight="1">
      <c r="A81" s="9" t="s">
        <v>1029</v>
      </c>
      <c r="B81" s="9" t="s">
        <v>3232</v>
      </c>
      <c r="C81" s="9"/>
      <c r="D81" s="9" t="s">
        <v>20</v>
      </c>
      <c r="E81" s="9" t="s">
        <v>1665</v>
      </c>
      <c r="F81" s="9" t="s">
        <v>1666</v>
      </c>
      <c r="G81" s="9" t="s">
        <v>1667</v>
      </c>
      <c r="H81" s="9" t="s">
        <v>1668</v>
      </c>
      <c r="I81" s="9" t="s">
        <v>1041</v>
      </c>
      <c r="J81" s="9" t="s">
        <v>1042</v>
      </c>
      <c r="K81" s="9" t="s">
        <v>72</v>
      </c>
      <c r="L81" s="9" t="s">
        <v>1669</v>
      </c>
      <c r="M81" s="9" t="s">
        <v>1332</v>
      </c>
      <c r="N81" s="9" t="s">
        <v>1333</v>
      </c>
      <c r="O81" s="9"/>
      <c r="P81" s="9" t="s">
        <v>1035</v>
      </c>
      <c r="Q81" s="9" t="s">
        <v>95</v>
      </c>
      <c r="R81" s="9" t="s">
        <v>96</v>
      </c>
    </row>
    <row r="82" spans="1:18" s="43" customFormat="1" ht="17.25" customHeight="1">
      <c r="A82" s="9" t="s">
        <v>1044</v>
      </c>
      <c r="B82" s="9" t="s">
        <v>3233</v>
      </c>
      <c r="C82" s="9"/>
      <c r="D82" s="9" t="s">
        <v>38</v>
      </c>
      <c r="E82" s="9" t="s">
        <v>425</v>
      </c>
      <c r="F82" s="9" t="s">
        <v>1670</v>
      </c>
      <c r="G82" s="9" t="s">
        <v>1671</v>
      </c>
      <c r="H82" s="9" t="s">
        <v>2097</v>
      </c>
      <c r="I82" s="9" t="s">
        <v>1050</v>
      </c>
      <c r="J82" s="9" t="s">
        <v>1044</v>
      </c>
      <c r="K82" s="9" t="s">
        <v>72</v>
      </c>
      <c r="L82" s="9" t="s">
        <v>1672</v>
      </c>
      <c r="M82" s="9" t="s">
        <v>1332</v>
      </c>
      <c r="N82" s="9" t="s">
        <v>1346</v>
      </c>
      <c r="O82" s="9"/>
      <c r="P82" s="9" t="s">
        <v>30</v>
      </c>
      <c r="Q82" s="9" t="s">
        <v>72</v>
      </c>
      <c r="R82" s="9" t="s">
        <v>73</v>
      </c>
    </row>
    <row r="83" spans="1:18" s="43" customFormat="1" ht="17.25" customHeight="1">
      <c r="A83" s="9" t="s">
        <v>1055</v>
      </c>
      <c r="B83" s="9" t="s">
        <v>3272</v>
      </c>
      <c r="C83" s="9" t="s">
        <v>3271</v>
      </c>
      <c r="D83" s="9" t="s">
        <v>20</v>
      </c>
      <c r="E83" s="9" t="s">
        <v>1673</v>
      </c>
      <c r="F83" s="9" t="s">
        <v>1674</v>
      </c>
      <c r="G83" s="9" t="s">
        <v>1675</v>
      </c>
      <c r="H83" s="9" t="s">
        <v>1676</v>
      </c>
      <c r="I83" s="9" t="s">
        <v>1058</v>
      </c>
      <c r="J83" s="9" t="s">
        <v>1055</v>
      </c>
      <c r="K83" s="9" t="s">
        <v>72</v>
      </c>
      <c r="L83" s="9" t="s">
        <v>1677</v>
      </c>
      <c r="M83" s="9" t="s">
        <v>1332</v>
      </c>
      <c r="N83" s="9" t="s">
        <v>1333</v>
      </c>
      <c r="O83" s="9"/>
      <c r="P83" s="9" t="s">
        <v>1060</v>
      </c>
      <c r="Q83" s="9" t="s">
        <v>95</v>
      </c>
      <c r="R83" s="9" t="s">
        <v>96</v>
      </c>
    </row>
    <row r="84" spans="1:18" s="43" customFormat="1" ht="17.25" customHeight="1">
      <c r="A84" s="9" t="s">
        <v>1678</v>
      </c>
      <c r="B84" s="9" t="s">
        <v>3232</v>
      </c>
      <c r="C84" s="9"/>
      <c r="D84" s="9" t="s">
        <v>20</v>
      </c>
      <c r="E84" s="9" t="s">
        <v>1679</v>
      </c>
      <c r="F84" s="9" t="s">
        <v>1680</v>
      </c>
      <c r="G84" s="9" t="s">
        <v>1681</v>
      </c>
      <c r="H84" s="9" t="s">
        <v>1682</v>
      </c>
      <c r="I84" s="9" t="s">
        <v>1074</v>
      </c>
      <c r="J84" s="9" t="s">
        <v>1075</v>
      </c>
      <c r="K84" s="9" t="s">
        <v>1683</v>
      </c>
      <c r="L84" s="9" t="s">
        <v>1684</v>
      </c>
      <c r="M84" s="9" t="s">
        <v>1332</v>
      </c>
      <c r="N84" s="9" t="s">
        <v>1333</v>
      </c>
      <c r="O84" s="9"/>
      <c r="P84" s="9" t="s">
        <v>1685</v>
      </c>
      <c r="Q84" s="9" t="s">
        <v>140</v>
      </c>
      <c r="R84" s="9" t="s">
        <v>141</v>
      </c>
    </row>
    <row r="85" spans="1:18" s="43" customFormat="1" ht="17.25" customHeight="1">
      <c r="A85" s="9" t="s">
        <v>1079</v>
      </c>
      <c r="B85" s="9" t="s">
        <v>3233</v>
      </c>
      <c r="C85" s="9"/>
      <c r="D85" s="9" t="s">
        <v>20</v>
      </c>
      <c r="E85" s="9" t="s">
        <v>1101</v>
      </c>
      <c r="F85" s="9" t="s">
        <v>1686</v>
      </c>
      <c r="G85" s="9" t="s">
        <v>2112</v>
      </c>
      <c r="H85" s="9" t="s">
        <v>1688</v>
      </c>
      <c r="I85" s="9" t="s">
        <v>1081</v>
      </c>
      <c r="J85" s="9" t="s">
        <v>1082</v>
      </c>
      <c r="K85" s="9" t="s">
        <v>72</v>
      </c>
      <c r="L85" s="9" t="s">
        <v>1689</v>
      </c>
      <c r="M85" s="9" t="s">
        <v>389</v>
      </c>
      <c r="N85" s="9" t="s">
        <v>1518</v>
      </c>
      <c r="O85" s="9" t="s">
        <v>1690</v>
      </c>
      <c r="P85" s="9" t="s">
        <v>1084</v>
      </c>
      <c r="Q85" s="9" t="s">
        <v>175</v>
      </c>
      <c r="R85" s="9" t="s">
        <v>176</v>
      </c>
    </row>
    <row r="86" spans="1:18" s="43" customFormat="1" ht="17.25" customHeight="1">
      <c r="A86" s="9" t="s">
        <v>1092</v>
      </c>
      <c r="B86" s="9" t="s">
        <v>3233</v>
      </c>
      <c r="C86" s="9"/>
      <c r="D86" s="9" t="s">
        <v>38</v>
      </c>
      <c r="E86" s="9" t="s">
        <v>1691</v>
      </c>
      <c r="F86" s="9" t="s">
        <v>1692</v>
      </c>
      <c r="G86" s="9" t="s">
        <v>1693</v>
      </c>
      <c r="H86" s="9" t="s">
        <v>420</v>
      </c>
      <c r="I86" s="9" t="s">
        <v>1096</v>
      </c>
      <c r="J86" s="9" t="s">
        <v>1097</v>
      </c>
      <c r="K86" s="9" t="s">
        <v>1411</v>
      </c>
      <c r="L86" s="9" t="s">
        <v>1694</v>
      </c>
      <c r="M86" s="9" t="s">
        <v>467</v>
      </c>
      <c r="N86" s="9" t="s">
        <v>1339</v>
      </c>
      <c r="O86" s="9"/>
      <c r="P86" s="9" t="s">
        <v>1099</v>
      </c>
      <c r="Q86" s="9" t="s">
        <v>61</v>
      </c>
      <c r="R86" s="9" t="s">
        <v>62</v>
      </c>
    </row>
    <row r="87" spans="1:18" s="43" customFormat="1" ht="17.25" customHeight="1">
      <c r="A87" s="9" t="s">
        <v>1100</v>
      </c>
      <c r="B87" s="9" t="s">
        <v>3233</v>
      </c>
      <c r="C87" s="9"/>
      <c r="D87" s="9" t="s">
        <v>20</v>
      </c>
      <c r="E87" s="9" t="s">
        <v>75</v>
      </c>
      <c r="F87" s="9" t="s">
        <v>1695</v>
      </c>
      <c r="G87" s="9" t="s">
        <v>1696</v>
      </c>
      <c r="H87" s="9" t="s">
        <v>2144</v>
      </c>
      <c r="I87" s="9" t="s">
        <v>1096</v>
      </c>
      <c r="J87" s="9" t="s">
        <v>1097</v>
      </c>
      <c r="K87" s="9" t="s">
        <v>1698</v>
      </c>
      <c r="L87" s="9" t="s">
        <v>1699</v>
      </c>
      <c r="M87" s="9" t="s">
        <v>1313</v>
      </c>
      <c r="N87" s="9" t="s">
        <v>1314</v>
      </c>
      <c r="O87" s="9" t="s">
        <v>1103</v>
      </c>
      <c r="P87" s="9" t="s">
        <v>1105</v>
      </c>
      <c r="Q87" s="9" t="s">
        <v>61</v>
      </c>
      <c r="R87" s="9" t="s">
        <v>62</v>
      </c>
    </row>
    <row r="88" spans="1:18" s="43" customFormat="1" ht="17.25" customHeight="1">
      <c r="A88" s="9" t="s">
        <v>1106</v>
      </c>
      <c r="B88" s="9" t="s">
        <v>3232</v>
      </c>
      <c r="C88" s="9" t="s">
        <v>3273</v>
      </c>
      <c r="D88" s="9" t="s">
        <v>20</v>
      </c>
      <c r="E88" s="9" t="s">
        <v>795</v>
      </c>
      <c r="F88" s="9" t="s">
        <v>1700</v>
      </c>
      <c r="G88" s="9" t="s">
        <v>1701</v>
      </c>
      <c r="H88" s="9" t="s">
        <v>1702</v>
      </c>
      <c r="I88" s="9" t="s">
        <v>1111</v>
      </c>
      <c r="J88" s="9" t="s">
        <v>1106</v>
      </c>
      <c r="K88" s="9" t="s">
        <v>72</v>
      </c>
      <c r="L88" s="9" t="s">
        <v>1703</v>
      </c>
      <c r="M88" s="9" t="s">
        <v>1332</v>
      </c>
      <c r="N88" s="9" t="s">
        <v>1333</v>
      </c>
      <c r="O88" s="9" t="s">
        <v>1704</v>
      </c>
      <c r="P88" s="9" t="s">
        <v>1113</v>
      </c>
      <c r="Q88" s="9" t="s">
        <v>30</v>
      </c>
      <c r="R88" s="9" t="s">
        <v>31</v>
      </c>
    </row>
    <row r="89" spans="1:18" s="43" customFormat="1" ht="17.25" customHeight="1">
      <c r="A89" s="9" t="s">
        <v>194</v>
      </c>
      <c r="B89" s="9" t="s">
        <v>3274</v>
      </c>
      <c r="C89" s="9" t="s">
        <v>3259</v>
      </c>
      <c r="D89" s="9" t="s">
        <v>20</v>
      </c>
      <c r="E89" s="9" t="s">
        <v>1705</v>
      </c>
      <c r="F89" s="9" t="s">
        <v>1706</v>
      </c>
      <c r="G89" s="9" t="s">
        <v>1144</v>
      </c>
      <c r="H89" s="9" t="s">
        <v>1145</v>
      </c>
      <c r="I89" s="9" t="s">
        <v>1125</v>
      </c>
      <c r="J89" s="9" t="s">
        <v>194</v>
      </c>
      <c r="K89" s="9" t="s">
        <v>72</v>
      </c>
      <c r="L89" s="9" t="s">
        <v>1707</v>
      </c>
      <c r="M89" s="9" t="s">
        <v>1332</v>
      </c>
      <c r="N89" s="9" t="s">
        <v>1333</v>
      </c>
      <c r="O89" s="9"/>
      <c r="P89" s="9" t="s">
        <v>1127</v>
      </c>
      <c r="Q89" s="9" t="s">
        <v>193</v>
      </c>
      <c r="R89" s="9" t="s">
        <v>194</v>
      </c>
    </row>
    <row r="90" spans="1:18" s="43" customFormat="1" ht="17.25" customHeight="1">
      <c r="A90" s="9" t="s">
        <v>1162</v>
      </c>
      <c r="B90" s="9" t="s">
        <v>3232</v>
      </c>
      <c r="C90" s="9"/>
      <c r="D90" s="9" t="s">
        <v>20</v>
      </c>
      <c r="E90" s="9" t="s">
        <v>410</v>
      </c>
      <c r="F90" s="9" t="s">
        <v>1708</v>
      </c>
      <c r="G90" s="9" t="s">
        <v>1709</v>
      </c>
      <c r="H90" s="9" t="s">
        <v>1710</v>
      </c>
      <c r="I90" s="9" t="s">
        <v>1293</v>
      </c>
      <c r="J90" s="9" t="s">
        <v>1294</v>
      </c>
      <c r="K90" s="9" t="s">
        <v>72</v>
      </c>
      <c r="L90" s="9" t="s">
        <v>1711</v>
      </c>
      <c r="M90" s="9" t="s">
        <v>1332</v>
      </c>
      <c r="N90" s="9" t="s">
        <v>1333</v>
      </c>
      <c r="O90" s="9"/>
      <c r="P90" s="9" t="s">
        <v>1165</v>
      </c>
      <c r="Q90" s="9" t="s">
        <v>175</v>
      </c>
      <c r="R90" s="9" t="s">
        <v>176</v>
      </c>
    </row>
    <row r="91" spans="1:18" s="43" customFormat="1" ht="17.25" customHeight="1">
      <c r="A91" s="9" t="s">
        <v>1177</v>
      </c>
      <c r="B91" s="9" t="s">
        <v>3233</v>
      </c>
      <c r="C91" s="9"/>
      <c r="D91" s="9" t="s">
        <v>20</v>
      </c>
      <c r="E91" s="9" t="s">
        <v>399</v>
      </c>
      <c r="F91" s="9" t="s">
        <v>1719</v>
      </c>
      <c r="G91" s="9" t="s">
        <v>1714</v>
      </c>
      <c r="H91" s="9" t="s">
        <v>1715</v>
      </c>
      <c r="I91" s="9" t="s">
        <v>1171</v>
      </c>
      <c r="J91" s="9" t="s">
        <v>1172</v>
      </c>
      <c r="K91" s="9" t="s">
        <v>1716</v>
      </c>
      <c r="L91" s="9" t="s">
        <v>1720</v>
      </c>
      <c r="M91" s="9" t="s">
        <v>1332</v>
      </c>
      <c r="N91" s="9" t="s">
        <v>1333</v>
      </c>
      <c r="O91" s="9"/>
      <c r="P91" s="9" t="s">
        <v>61</v>
      </c>
      <c r="Q91" s="9" t="s">
        <v>72</v>
      </c>
      <c r="R91" s="9" t="s">
        <v>73</v>
      </c>
    </row>
    <row r="92" spans="1:18" s="43" customFormat="1" ht="17.25" customHeight="1">
      <c r="A92" s="9" t="s">
        <v>1166</v>
      </c>
      <c r="B92" s="9" t="s">
        <v>3233</v>
      </c>
      <c r="C92" s="9"/>
      <c r="D92" s="9" t="s">
        <v>20</v>
      </c>
      <c r="E92" s="9" t="s">
        <v>1721</v>
      </c>
      <c r="F92" s="9" t="s">
        <v>1722</v>
      </c>
      <c r="G92" s="9" t="s">
        <v>1723</v>
      </c>
      <c r="H92" s="9" t="s">
        <v>1170</v>
      </c>
      <c r="I92" s="9" t="s">
        <v>1171</v>
      </c>
      <c r="J92" s="9" t="s">
        <v>1172</v>
      </c>
      <c r="K92" s="9" t="s">
        <v>1173</v>
      </c>
      <c r="L92" s="9" t="s">
        <v>1724</v>
      </c>
      <c r="M92" s="9" t="s">
        <v>1313</v>
      </c>
      <c r="N92" s="9" t="s">
        <v>1314</v>
      </c>
      <c r="O92" s="9" t="s">
        <v>1173</v>
      </c>
      <c r="P92" s="9" t="s">
        <v>1176</v>
      </c>
      <c r="Q92" s="9" t="s">
        <v>72</v>
      </c>
      <c r="R92" s="9" t="s">
        <v>73</v>
      </c>
    </row>
    <row r="93" spans="1:18" s="43" customFormat="1" ht="17.25" customHeight="1">
      <c r="A93" s="9" t="s">
        <v>1186</v>
      </c>
      <c r="B93" s="9" t="s">
        <v>3233</v>
      </c>
      <c r="C93" s="9"/>
      <c r="D93" s="9" t="s">
        <v>20</v>
      </c>
      <c r="E93" s="9" t="s">
        <v>1093</v>
      </c>
      <c r="F93" s="9" t="s">
        <v>1725</v>
      </c>
      <c r="G93" s="9" t="s">
        <v>1726</v>
      </c>
      <c r="H93" s="9" t="s">
        <v>1727</v>
      </c>
      <c r="I93" s="9" t="s">
        <v>1188</v>
      </c>
      <c r="J93" s="9" t="s">
        <v>1186</v>
      </c>
      <c r="K93" s="9"/>
      <c r="L93" s="9" t="s">
        <v>1728</v>
      </c>
      <c r="M93" s="9" t="s">
        <v>1332</v>
      </c>
      <c r="N93" s="9" t="s">
        <v>1333</v>
      </c>
      <c r="O93" s="9"/>
      <c r="P93" s="9" t="s">
        <v>1190</v>
      </c>
      <c r="Q93" s="9" t="s">
        <v>193</v>
      </c>
      <c r="R93" s="9" t="s">
        <v>194</v>
      </c>
    </row>
    <row r="94" spans="1:18" ht="17.25" customHeight="1"/>
    <row r="95" spans="1:18" ht="17.25" customHeight="1"/>
    <row r="96" spans="1:18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s="5" customFormat="1" ht="17.25" customHeight="1"/>
    <row r="105" s="5" customFormat="1" ht="17.25" customHeight="1"/>
    <row r="106" s="5" customFormat="1" ht="17.25" customHeight="1"/>
    <row r="107" s="5" customFormat="1" ht="17.25" customHeight="1"/>
    <row r="108" s="5" customFormat="1" ht="17.25" customHeight="1"/>
    <row r="109" s="5" customFormat="1" ht="17.25" customHeight="1"/>
    <row r="110" s="5" customFormat="1" ht="17.25" customHeight="1"/>
    <row r="111" s="5" customFormat="1" ht="17.25" customHeight="1"/>
    <row r="112" s="5" customFormat="1" ht="17.25" customHeight="1"/>
    <row r="113" s="5" customFormat="1" ht="17.25" customHeight="1"/>
    <row r="114" s="5" customFormat="1" ht="17.25" customHeight="1"/>
    <row r="115" s="5" customFormat="1" ht="17.25" customHeight="1"/>
    <row r="116" s="5" customFormat="1" ht="17.25" customHeight="1"/>
    <row r="117" s="5" customFormat="1" ht="17.25" customHeight="1"/>
    <row r="118" s="5" customFormat="1" ht="17.25" customHeight="1"/>
    <row r="119" s="5" customFormat="1" ht="17.25" customHeight="1"/>
    <row r="120" s="5" customFormat="1" ht="17.25" customHeight="1"/>
    <row r="121" s="5" customFormat="1" ht="17.25" customHeight="1"/>
    <row r="122" s="5" customFormat="1" ht="17.25" customHeight="1"/>
    <row r="123" s="5" customFormat="1" ht="17.25" customHeight="1"/>
    <row r="124" s="5" customFormat="1" ht="17.25" customHeight="1"/>
    <row r="125" s="5" customFormat="1" ht="17.25" customHeight="1"/>
    <row r="126" s="5" customFormat="1" ht="17.25" customHeight="1"/>
    <row r="127" s="5" customFormat="1" ht="17.25" customHeight="1"/>
    <row r="128" s="5" customFormat="1" ht="17.25" customHeight="1"/>
    <row r="129" s="5" customFormat="1" ht="17.25" customHeight="1"/>
    <row r="130" s="5" customFormat="1" ht="17.25" customHeight="1"/>
    <row r="131" s="5" customFormat="1" ht="17.25" customHeight="1"/>
    <row r="132" s="5" customFormat="1" ht="17.25" customHeight="1"/>
    <row r="133" s="5" customFormat="1" ht="17.25" customHeight="1"/>
    <row r="134" s="5" customFormat="1" ht="17.25" customHeight="1"/>
    <row r="135" s="5" customFormat="1" ht="17.25" customHeight="1"/>
    <row r="136" s="5" customFormat="1" ht="17.25" customHeight="1"/>
    <row r="137" s="5" customFormat="1" ht="17.25" customHeight="1"/>
    <row r="138" s="5" customFormat="1" ht="17.25" customHeight="1"/>
    <row r="139" s="5" customFormat="1" ht="17.25" customHeight="1"/>
    <row r="140" s="5" customFormat="1" ht="17.25" customHeight="1"/>
    <row r="141" s="5" customFormat="1" ht="17.25" customHeight="1"/>
    <row r="142" s="5" customFormat="1" ht="17.25" customHeight="1"/>
    <row r="143" s="5" customFormat="1" ht="17.25" customHeight="1"/>
    <row r="144" s="5" customFormat="1" ht="17.25" customHeight="1"/>
    <row r="145" s="5" customFormat="1" ht="17.25" customHeight="1"/>
    <row r="146" s="5" customFormat="1" ht="17.25" customHeight="1"/>
    <row r="147" s="5" customFormat="1" ht="17.25" customHeight="1"/>
    <row r="148" s="5" customFormat="1" ht="17.25" customHeight="1"/>
    <row r="149" s="5" customFormat="1" ht="17.25" customHeight="1"/>
    <row r="150" s="5" customFormat="1" ht="17.25" customHeight="1"/>
    <row r="151" s="5" customFormat="1" ht="17.25" customHeight="1"/>
    <row r="152" s="5" customFormat="1" ht="17.25" customHeight="1"/>
    <row r="153" s="5" customFormat="1" ht="17.25" customHeight="1"/>
    <row r="154" s="5" customFormat="1" ht="17.25" customHeight="1"/>
    <row r="155" s="5" customFormat="1" ht="17.25" customHeight="1"/>
    <row r="156" s="5" customFormat="1" ht="17.25" customHeight="1"/>
    <row r="157" s="5" customFormat="1" ht="17.25" customHeight="1"/>
    <row r="158" s="5" customFormat="1" ht="17.25" customHeight="1"/>
    <row r="159" s="5" customFormat="1" ht="17.25" customHeight="1"/>
    <row r="160" s="5" customFormat="1" ht="17.25" customHeight="1"/>
    <row r="161" s="5" customFormat="1" ht="17.25" customHeight="1"/>
    <row r="162" s="5" customFormat="1" ht="17.25" customHeight="1"/>
    <row r="163" s="5" customFormat="1" ht="17.25" customHeight="1"/>
    <row r="164" s="5" customFormat="1" ht="17.25" customHeight="1"/>
    <row r="165" s="5" customFormat="1" ht="17.25" customHeight="1"/>
    <row r="166" s="5" customFormat="1" ht="17.25" customHeight="1"/>
    <row r="167" s="5" customFormat="1" ht="17.25" customHeight="1"/>
    <row r="168" s="5" customFormat="1" ht="17.25" customHeight="1"/>
    <row r="169" s="5" customFormat="1" ht="17.25" customHeight="1"/>
    <row r="170" s="5" customFormat="1" ht="17.25" customHeight="1"/>
    <row r="171" s="5" customFormat="1" ht="17.25" customHeight="1"/>
    <row r="172" s="5" customFormat="1" ht="17.25" customHeight="1"/>
    <row r="173" s="5" customFormat="1" ht="17.25" customHeight="1"/>
    <row r="174" s="5" customFormat="1" ht="17.25" customHeight="1"/>
    <row r="175" s="5" customFormat="1" ht="17.25" customHeight="1"/>
    <row r="176" s="5" customFormat="1" ht="17.25" customHeight="1"/>
    <row r="177" s="5" customFormat="1" ht="17.25" customHeight="1"/>
    <row r="178" s="5" customFormat="1" ht="17.25" customHeight="1"/>
    <row r="179" s="5" customFormat="1" ht="17.25" customHeight="1"/>
    <row r="180" s="5" customFormat="1" ht="17.25" customHeight="1"/>
    <row r="181" s="5" customFormat="1" ht="17.25" customHeight="1"/>
    <row r="182" s="5" customFormat="1" ht="17.25" customHeight="1"/>
    <row r="183" s="5" customFormat="1" ht="17.25" customHeight="1"/>
    <row r="184" s="5" customFormat="1" ht="17.25" customHeight="1"/>
    <row r="185" s="5" customFormat="1" ht="17.25" customHeight="1"/>
    <row r="186" s="5" customFormat="1" ht="17.25" customHeight="1"/>
    <row r="187" s="5" customFormat="1" ht="17.25" customHeight="1"/>
    <row r="188" s="5" customFormat="1" ht="17.25" customHeight="1"/>
    <row r="189" s="5" customFormat="1" ht="17.25" customHeight="1"/>
    <row r="190" s="5" customFormat="1" ht="17.25" customHeight="1"/>
    <row r="191" s="5" customFormat="1" ht="17.25" customHeight="1"/>
    <row r="192" s="5" customFormat="1" ht="17.25" customHeight="1"/>
    <row r="193" s="5" customFormat="1" ht="17.25" customHeight="1"/>
    <row r="194" s="5" customFormat="1" ht="17.25" customHeight="1"/>
    <row r="195" s="5" customFormat="1" ht="17.25" customHeight="1"/>
    <row r="196" s="5" customFormat="1" ht="17.25" customHeight="1"/>
    <row r="197" s="5" customFormat="1" ht="17.25" customHeight="1"/>
    <row r="198" s="5" customFormat="1" ht="17.25" customHeight="1"/>
    <row r="199" s="5" customFormat="1" ht="17.25" customHeight="1"/>
    <row r="200" s="5" customFormat="1" ht="17.25" customHeight="1"/>
    <row r="201" s="5" customFormat="1" ht="17.25" customHeight="1"/>
    <row r="202" s="5" customFormat="1" ht="17.25" customHeight="1"/>
    <row r="203" s="5" customFormat="1" ht="17.25" customHeight="1"/>
    <row r="204" s="5" customFormat="1" ht="17.25" customHeight="1"/>
    <row r="205" s="5" customFormat="1" ht="17.25" customHeight="1"/>
    <row r="206" s="5" customFormat="1" ht="17.25" customHeight="1"/>
    <row r="207" s="5" customFormat="1" ht="17.25" customHeight="1"/>
    <row r="208" s="5" customFormat="1" ht="17.25" customHeight="1"/>
    <row r="209" s="5" customFormat="1" ht="17.25" customHeight="1"/>
    <row r="210" s="5" customFormat="1" ht="17.25" customHeight="1"/>
    <row r="211" s="5" customFormat="1" ht="17.25" customHeight="1"/>
    <row r="212" s="5" customFormat="1" ht="17.25" customHeight="1"/>
    <row r="213" s="5" customFormat="1" ht="17.25" customHeight="1"/>
    <row r="214" s="5" customFormat="1" ht="17.25" customHeight="1"/>
    <row r="215" s="5" customFormat="1" ht="17.25" customHeight="1"/>
    <row r="216" s="5" customFormat="1" ht="17.25" customHeight="1"/>
    <row r="217" s="5" customFormat="1" ht="17.25" customHeight="1"/>
    <row r="218" s="5" customFormat="1" ht="17.25" customHeight="1"/>
    <row r="219" s="5" customFormat="1" ht="17.25" customHeight="1"/>
    <row r="220" s="5" customFormat="1" ht="17.25" customHeight="1"/>
    <row r="221" s="5" customFormat="1" ht="17.25" customHeight="1"/>
    <row r="222" s="5" customFormat="1" ht="17.25" customHeight="1"/>
    <row r="223" s="5" customFormat="1" ht="17.25" customHeight="1"/>
    <row r="224" s="5" customFormat="1" ht="17.25" customHeight="1"/>
    <row r="225" s="5" customFormat="1" ht="17.25" customHeight="1"/>
    <row r="226" s="5" customFormat="1" ht="17.25" customHeight="1"/>
    <row r="227" s="5" customFormat="1" ht="17.25" customHeight="1"/>
    <row r="228" s="5" customFormat="1" ht="17.25" customHeight="1"/>
    <row r="229" s="5" customFormat="1" ht="17.25" customHeight="1"/>
    <row r="230" s="5" customFormat="1" ht="17.25" customHeight="1"/>
    <row r="231" s="5" customFormat="1" ht="17.25" customHeight="1"/>
    <row r="232" s="5" customFormat="1" ht="17.25" customHeight="1"/>
    <row r="233" s="5" customFormat="1" ht="17.25" customHeight="1"/>
    <row r="234" s="5" customFormat="1" ht="17.25" customHeight="1"/>
    <row r="235" s="5" customFormat="1" ht="17.25" customHeight="1"/>
    <row r="236" s="5" customFormat="1" ht="17.25" customHeight="1"/>
    <row r="237" s="5" customFormat="1" ht="17.25" customHeight="1"/>
    <row r="238" s="5" customFormat="1" ht="17.25" customHeight="1"/>
    <row r="239" s="5" customFormat="1" ht="17.25" customHeight="1"/>
    <row r="240" s="5" customFormat="1" ht="17.25" customHeight="1"/>
    <row r="241" s="5" customFormat="1" ht="17.25" customHeight="1"/>
    <row r="242" s="5" customFormat="1" ht="17.25" customHeight="1"/>
    <row r="243" s="5" customFormat="1" ht="17.25" customHeight="1"/>
    <row r="244" s="5" customFormat="1" ht="17.25" customHeight="1"/>
    <row r="245" s="5" customFormat="1" ht="17.25" customHeight="1"/>
    <row r="246" s="5" customFormat="1" ht="17.25" customHeight="1"/>
    <row r="247" s="5" customFormat="1" ht="17.25" customHeight="1"/>
    <row r="248" s="5" customFormat="1" ht="17.25" customHeight="1"/>
    <row r="249" s="5" customFormat="1" ht="17.25" customHeight="1"/>
    <row r="250" s="5" customFormat="1" ht="17.25" customHeight="1"/>
    <row r="251" s="5" customFormat="1" ht="17.25" customHeight="1"/>
    <row r="252" s="5" customFormat="1" ht="17.25" customHeight="1"/>
    <row r="253" s="5" customFormat="1" ht="17.25" customHeight="1"/>
    <row r="254" s="5" customFormat="1" ht="17.25" customHeight="1"/>
    <row r="255" s="5" customFormat="1" ht="17.25" customHeight="1"/>
    <row r="256" s="5" customFormat="1" ht="17.25" customHeight="1"/>
    <row r="257" s="5" customFormat="1" ht="17.25" customHeight="1"/>
    <row r="258" s="5" customFormat="1" ht="17.25" customHeight="1"/>
    <row r="259" s="5" customFormat="1" ht="17.25" customHeight="1"/>
    <row r="260" s="5" customFormat="1" ht="17.25" customHeight="1"/>
    <row r="261" s="5" customFormat="1" ht="17.25" customHeight="1"/>
  </sheetData>
  <autoFilter ref="A1:R93"/>
  <hyperlinks>
    <hyperlink ref="L53" r:id="rId1"/>
    <hyperlink ref="L79" r:id="rId2" display="mailto:felix.rueegg@uznach.ch"/>
    <hyperlink ref="L75" r:id="rId3"/>
    <hyperlink ref="L63" r:id="rId4"/>
    <hyperlink ref="L50" r:id="rId5"/>
    <hyperlink ref="L26" r:id="rId6"/>
    <hyperlink ref="L71" r:id="rId7"/>
    <hyperlink ref="L35" r:id="rId8"/>
  </hyperlinks>
  <pageMargins left="0.7" right="0.7" top="0.78740157499999996" bottom="0.78740157499999996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91"/>
  <sheetViews>
    <sheetView topLeftCell="A36" zoomScale="85" zoomScaleNormal="85" workbookViewId="0">
      <selection activeCell="D51" sqref="D51"/>
    </sheetView>
  </sheetViews>
  <sheetFormatPr baseColWidth="10" defaultRowHeight="12.75"/>
  <cols>
    <col min="1" max="1" width="31.7109375" style="1" customWidth="1"/>
    <col min="2" max="2" width="16.7109375" style="1" customWidth="1"/>
    <col min="3" max="3" width="14.42578125" style="1" bestFit="1" customWidth="1"/>
    <col min="4" max="4" width="17.42578125" style="1" bestFit="1" customWidth="1"/>
    <col min="5" max="6" width="50.7109375" style="1" customWidth="1"/>
    <col min="7" max="7" width="12.85546875" style="1" bestFit="1" customWidth="1"/>
    <col min="8" max="8" width="9.7109375" style="1" customWidth="1"/>
    <col min="9" max="9" width="28.7109375" style="1" customWidth="1"/>
    <col min="10" max="11" width="21.7109375" style="1" customWidth="1"/>
    <col min="12" max="12" width="50.7109375" style="1" customWidth="1"/>
    <col min="13" max="13" width="10.7109375" style="1" customWidth="1"/>
    <col min="14" max="14" width="41.7109375" style="1" customWidth="1"/>
    <col min="15" max="15" width="21.7109375" style="1" customWidth="1"/>
    <col min="16" max="16" width="6.7109375" style="1" customWidth="1"/>
    <col min="17" max="17" width="10.7109375" style="1" customWidth="1"/>
    <col min="18" max="18" width="31.7109375" style="1" customWidth="1"/>
  </cols>
  <sheetData>
    <row r="1" spans="1:19" s="2" customFormat="1" ht="30" customHeight="1">
      <c r="A1" s="49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/>
      <c r="H1" s="49" t="s">
        <v>6</v>
      </c>
      <c r="I1" s="49" t="s">
        <v>7</v>
      </c>
      <c r="J1" s="49" t="s">
        <v>8</v>
      </c>
      <c r="K1" s="49" t="s">
        <v>11</v>
      </c>
      <c r="L1" s="49" t="s">
        <v>12</v>
      </c>
      <c r="M1" s="49" t="s">
        <v>13</v>
      </c>
      <c r="N1" s="49" t="s">
        <v>14</v>
      </c>
      <c r="O1" s="49" t="s">
        <v>15</v>
      </c>
      <c r="P1" s="49" t="s">
        <v>16</v>
      </c>
      <c r="Q1" s="49" t="s">
        <v>17</v>
      </c>
      <c r="R1" s="49" t="s">
        <v>18</v>
      </c>
      <c r="S1" s="10"/>
    </row>
    <row r="2" spans="1:19" s="44" customFormat="1" ht="15.75" customHeight="1">
      <c r="A2" s="9" t="s">
        <v>19</v>
      </c>
      <c r="B2" s="9" t="s">
        <v>38</v>
      </c>
      <c r="C2" s="9" t="s">
        <v>162</v>
      </c>
      <c r="D2" s="9" t="s">
        <v>1735</v>
      </c>
      <c r="E2" s="9" t="s">
        <v>1316</v>
      </c>
      <c r="F2" s="9" t="s">
        <v>1311</v>
      </c>
      <c r="G2" s="9" t="s">
        <v>2048</v>
      </c>
      <c r="H2" s="9" t="s">
        <v>24</v>
      </c>
      <c r="I2" s="9" t="s">
        <v>25</v>
      </c>
      <c r="J2" s="9" t="s">
        <v>72</v>
      </c>
      <c r="K2" s="9" t="s">
        <v>72</v>
      </c>
      <c r="L2" s="9" t="s">
        <v>1736</v>
      </c>
      <c r="M2" s="9" t="s">
        <v>1165</v>
      </c>
      <c r="N2" s="9" t="s">
        <v>1737</v>
      </c>
      <c r="O2" s="9" t="s">
        <v>1738</v>
      </c>
      <c r="P2" s="9" t="s">
        <v>29</v>
      </c>
      <c r="Q2" s="9" t="s">
        <v>30</v>
      </c>
      <c r="R2" s="9" t="s">
        <v>31</v>
      </c>
      <c r="S2" s="43"/>
    </row>
    <row r="3" spans="1:19" s="44" customFormat="1" ht="15.75" customHeight="1">
      <c r="A3" s="9" t="s">
        <v>37</v>
      </c>
      <c r="B3" s="9" t="s">
        <v>38</v>
      </c>
      <c r="C3" s="9" t="s">
        <v>162</v>
      </c>
      <c r="D3" s="9" t="s">
        <v>1735</v>
      </c>
      <c r="E3" s="9" t="s">
        <v>1316</v>
      </c>
      <c r="F3" s="9" t="s">
        <v>1311</v>
      </c>
      <c r="G3" s="9"/>
      <c r="H3" s="9" t="s">
        <v>24</v>
      </c>
      <c r="I3" s="9" t="s">
        <v>25</v>
      </c>
      <c r="J3" s="9" t="s">
        <v>72</v>
      </c>
      <c r="K3" s="9" t="s">
        <v>72</v>
      </c>
      <c r="L3" s="9" t="s">
        <v>1736</v>
      </c>
      <c r="M3" s="9" t="s">
        <v>1739</v>
      </c>
      <c r="N3" s="9" t="s">
        <v>1740</v>
      </c>
      <c r="O3" s="9" t="s">
        <v>1738</v>
      </c>
      <c r="P3" s="9" t="s">
        <v>45</v>
      </c>
      <c r="Q3" s="9" t="s">
        <v>30</v>
      </c>
      <c r="R3" s="9" t="s">
        <v>31</v>
      </c>
      <c r="S3" s="43"/>
    </row>
    <row r="4" spans="1:19" s="44" customFormat="1" ht="15.75" customHeight="1">
      <c r="A4" s="9" t="s">
        <v>51</v>
      </c>
      <c r="B4" s="9" t="s">
        <v>38</v>
      </c>
      <c r="C4" s="9" t="s">
        <v>1741</v>
      </c>
      <c r="D4" s="9" t="s">
        <v>1742</v>
      </c>
      <c r="E4" s="9" t="s">
        <v>54</v>
      </c>
      <c r="F4" s="9" t="s">
        <v>55</v>
      </c>
      <c r="G4" s="9"/>
      <c r="H4" s="9" t="s">
        <v>56</v>
      </c>
      <c r="I4" s="9" t="s">
        <v>57</v>
      </c>
      <c r="J4" s="9" t="s">
        <v>58</v>
      </c>
      <c r="K4" s="9" t="s">
        <v>58</v>
      </c>
      <c r="L4" s="9" t="s">
        <v>1743</v>
      </c>
      <c r="M4" s="9" t="s">
        <v>1739</v>
      </c>
      <c r="N4" s="9" t="s">
        <v>1740</v>
      </c>
      <c r="O4" s="9"/>
      <c r="P4" s="9" t="s">
        <v>60</v>
      </c>
      <c r="Q4" s="9" t="s">
        <v>61</v>
      </c>
      <c r="R4" s="9" t="s">
        <v>62</v>
      </c>
      <c r="S4" s="43"/>
    </row>
    <row r="5" spans="1:19" s="44" customFormat="1" ht="15.75" customHeight="1">
      <c r="A5" s="9" t="s">
        <v>63</v>
      </c>
      <c r="B5" s="9" t="s">
        <v>38</v>
      </c>
      <c r="C5" s="9" t="s">
        <v>433</v>
      </c>
      <c r="D5" s="9" t="s">
        <v>1744</v>
      </c>
      <c r="E5" s="9" t="s">
        <v>1320</v>
      </c>
      <c r="F5" s="9" t="s">
        <v>67</v>
      </c>
      <c r="G5" s="9"/>
      <c r="H5" s="9" t="s">
        <v>68</v>
      </c>
      <c r="I5" s="9" t="s">
        <v>69</v>
      </c>
      <c r="J5" s="9" t="s">
        <v>72</v>
      </c>
      <c r="K5" s="9" t="s">
        <v>72</v>
      </c>
      <c r="L5" s="45" t="s">
        <v>2261</v>
      </c>
      <c r="M5" s="9" t="s">
        <v>1739</v>
      </c>
      <c r="N5" s="9" t="s">
        <v>1740</v>
      </c>
      <c r="O5" s="9" t="s">
        <v>1745</v>
      </c>
      <c r="P5" s="9" t="s">
        <v>71</v>
      </c>
      <c r="Q5" s="9" t="s">
        <v>72</v>
      </c>
      <c r="R5" s="9" t="s">
        <v>73</v>
      </c>
      <c r="S5" s="43"/>
    </row>
    <row r="6" spans="1:19" s="44" customFormat="1" ht="15.75" customHeight="1">
      <c r="A6" s="9" t="s">
        <v>74</v>
      </c>
      <c r="B6" s="9" t="s">
        <v>38</v>
      </c>
      <c r="C6" s="9" t="s">
        <v>162</v>
      </c>
      <c r="D6" s="9" t="s">
        <v>558</v>
      </c>
      <c r="E6" s="9" t="s">
        <v>1324</v>
      </c>
      <c r="F6" s="9" t="s">
        <v>3741</v>
      </c>
      <c r="G6" s="9"/>
      <c r="H6" s="9" t="s">
        <v>84</v>
      </c>
      <c r="I6" s="9" t="s">
        <v>85</v>
      </c>
      <c r="J6" s="9" t="s">
        <v>72</v>
      </c>
      <c r="K6" s="9" t="s">
        <v>72</v>
      </c>
      <c r="L6" s="330" t="s">
        <v>1746</v>
      </c>
      <c r="M6" s="9" t="s">
        <v>1739</v>
      </c>
      <c r="N6" s="9" t="s">
        <v>1740</v>
      </c>
      <c r="O6" s="9"/>
      <c r="P6" s="9" t="s">
        <v>80</v>
      </c>
      <c r="Q6" s="9" t="s">
        <v>30</v>
      </c>
      <c r="R6" s="9" t="s">
        <v>31</v>
      </c>
      <c r="S6" s="43" t="s">
        <v>3580</v>
      </c>
    </row>
    <row r="7" spans="1:19" s="44" customFormat="1" ht="15.75" customHeight="1">
      <c r="A7" s="9" t="s">
        <v>87</v>
      </c>
      <c r="B7" s="9" t="s">
        <v>38</v>
      </c>
      <c r="C7" s="9" t="s">
        <v>257</v>
      </c>
      <c r="D7" s="9" t="s">
        <v>1747</v>
      </c>
      <c r="E7" s="9" t="s">
        <v>1329</v>
      </c>
      <c r="F7" s="9" t="s">
        <v>1330</v>
      </c>
      <c r="G7" s="9"/>
      <c r="H7" s="9" t="s">
        <v>92</v>
      </c>
      <c r="I7" s="9" t="s">
        <v>87</v>
      </c>
      <c r="J7" s="9" t="s">
        <v>72</v>
      </c>
      <c r="K7" s="9" t="s">
        <v>72</v>
      </c>
      <c r="L7" s="9" t="s">
        <v>1748</v>
      </c>
      <c r="M7" s="9" t="s">
        <v>1749</v>
      </c>
      <c r="N7" s="9" t="s">
        <v>1750</v>
      </c>
      <c r="O7" s="9"/>
      <c r="P7" s="9" t="s">
        <v>94</v>
      </c>
      <c r="Q7" s="9" t="s">
        <v>95</v>
      </c>
      <c r="R7" s="9" t="s">
        <v>96</v>
      </c>
      <c r="S7" s="43"/>
    </row>
    <row r="8" spans="1:19" s="44" customFormat="1" ht="15.75" customHeight="1">
      <c r="A8" s="9" t="s">
        <v>101</v>
      </c>
      <c r="B8" s="9" t="s">
        <v>38</v>
      </c>
      <c r="C8" s="9" t="s">
        <v>2331</v>
      </c>
      <c r="D8" s="9" t="s">
        <v>1883</v>
      </c>
      <c r="E8" s="9" t="s">
        <v>1336</v>
      </c>
      <c r="F8" s="9" t="s">
        <v>3754</v>
      </c>
      <c r="G8" s="9"/>
      <c r="H8" s="9" t="s">
        <v>106</v>
      </c>
      <c r="I8" s="9" t="s">
        <v>107</v>
      </c>
      <c r="J8" s="9" t="s">
        <v>72</v>
      </c>
      <c r="K8" s="9" t="s">
        <v>72</v>
      </c>
      <c r="L8" s="79" t="s">
        <v>3744</v>
      </c>
      <c r="M8" s="9" t="s">
        <v>1739</v>
      </c>
      <c r="N8" s="9" t="s">
        <v>1740</v>
      </c>
      <c r="O8" s="9" t="s">
        <v>1340</v>
      </c>
      <c r="P8" s="9" t="s">
        <v>109</v>
      </c>
      <c r="Q8" s="9" t="s">
        <v>30</v>
      </c>
      <c r="R8" s="9" t="s">
        <v>31</v>
      </c>
      <c r="S8" s="43"/>
    </row>
    <row r="9" spans="1:19" s="44" customFormat="1" ht="15.75" customHeight="1">
      <c r="A9" s="9" t="s">
        <v>114</v>
      </c>
      <c r="B9" s="9" t="s">
        <v>38</v>
      </c>
      <c r="C9" s="9" t="s">
        <v>1754</v>
      </c>
      <c r="D9" s="9" t="s">
        <v>488</v>
      </c>
      <c r="E9" s="9" t="s">
        <v>1342</v>
      </c>
      <c r="F9" s="9" t="s">
        <v>1343</v>
      </c>
      <c r="G9" s="9"/>
      <c r="H9" s="9" t="s">
        <v>113</v>
      </c>
      <c r="I9" s="9" t="s">
        <v>114</v>
      </c>
      <c r="J9" s="9" t="s">
        <v>1344</v>
      </c>
      <c r="K9" s="9" t="s">
        <v>1344</v>
      </c>
      <c r="L9" s="9" t="s">
        <v>1755</v>
      </c>
      <c r="M9" s="9" t="s">
        <v>1739</v>
      </c>
      <c r="N9" s="9" t="s">
        <v>1740</v>
      </c>
      <c r="O9" s="9" t="s">
        <v>1344</v>
      </c>
      <c r="P9" s="9" t="s">
        <v>1347</v>
      </c>
      <c r="Q9" s="9" t="s">
        <v>61</v>
      </c>
      <c r="R9" s="9" t="s">
        <v>62</v>
      </c>
      <c r="S9" s="43"/>
    </row>
    <row r="10" spans="1:19" s="44" customFormat="1" ht="15.75" customHeight="1">
      <c r="A10" s="9" t="s">
        <v>116</v>
      </c>
      <c r="B10" s="9" t="s">
        <v>38</v>
      </c>
      <c r="C10" s="9" t="s">
        <v>1638</v>
      </c>
      <c r="D10" s="9" t="s">
        <v>2210</v>
      </c>
      <c r="E10" s="9" t="s">
        <v>1350</v>
      </c>
      <c r="F10" s="9" t="s">
        <v>2209</v>
      </c>
      <c r="G10" s="9"/>
      <c r="H10" s="9" t="s">
        <v>120</v>
      </c>
      <c r="I10" s="9" t="s">
        <v>1351</v>
      </c>
      <c r="J10" s="9"/>
      <c r="K10" s="9"/>
      <c r="L10" s="9" t="s">
        <v>2211</v>
      </c>
      <c r="M10" s="9" t="s">
        <v>1749</v>
      </c>
      <c r="N10" s="9" t="s">
        <v>1750</v>
      </c>
      <c r="O10" s="9"/>
      <c r="P10" s="9" t="s">
        <v>122</v>
      </c>
      <c r="Q10" s="9" t="s">
        <v>123</v>
      </c>
      <c r="R10" s="9" t="s">
        <v>124</v>
      </c>
      <c r="S10" s="43"/>
    </row>
    <row r="11" spans="1:19" s="44" customFormat="1" ht="15" customHeight="1">
      <c r="A11" s="9" t="s">
        <v>131</v>
      </c>
      <c r="B11" s="9" t="s">
        <v>38</v>
      </c>
      <c r="C11" s="9" t="s">
        <v>407</v>
      </c>
      <c r="D11" s="9" t="s">
        <v>1756</v>
      </c>
      <c r="E11" s="9" t="s">
        <v>1355</v>
      </c>
      <c r="F11" s="9" t="s">
        <v>1356</v>
      </c>
      <c r="G11" s="9"/>
      <c r="H11" s="9" t="s">
        <v>1357</v>
      </c>
      <c r="I11" s="9" t="s">
        <v>131</v>
      </c>
      <c r="J11" s="9" t="s">
        <v>1358</v>
      </c>
      <c r="K11" s="9" t="s">
        <v>1358</v>
      </c>
      <c r="L11" s="9" t="s">
        <v>1757</v>
      </c>
      <c r="M11" s="9" t="s">
        <v>1749</v>
      </c>
      <c r="N11" s="9" t="s">
        <v>1750</v>
      </c>
      <c r="O11" s="9" t="s">
        <v>1758</v>
      </c>
      <c r="P11" s="9" t="s">
        <v>1360</v>
      </c>
      <c r="Q11" s="9" t="s">
        <v>30</v>
      </c>
      <c r="R11" s="9" t="s">
        <v>31</v>
      </c>
      <c r="S11" s="43"/>
    </row>
    <row r="12" spans="1:19" s="44" customFormat="1" ht="15.75" customHeight="1">
      <c r="A12" s="9" t="s">
        <v>133</v>
      </c>
      <c r="B12" s="9" t="s">
        <v>38</v>
      </c>
      <c r="C12" s="9" t="s">
        <v>1759</v>
      </c>
      <c r="D12" s="9" t="s">
        <v>1760</v>
      </c>
      <c r="E12" s="9" t="s">
        <v>1362</v>
      </c>
      <c r="F12" s="9" t="s">
        <v>1363</v>
      </c>
      <c r="G12" s="9"/>
      <c r="H12" s="9" t="s">
        <v>1364</v>
      </c>
      <c r="I12" s="9" t="s">
        <v>133</v>
      </c>
      <c r="J12" s="9" t="s">
        <v>72</v>
      </c>
      <c r="K12" s="9" t="s">
        <v>72</v>
      </c>
      <c r="L12" s="9" t="s">
        <v>1761</v>
      </c>
      <c r="M12" s="9" t="s">
        <v>1749</v>
      </c>
      <c r="N12" s="9" t="s">
        <v>1750</v>
      </c>
      <c r="O12" s="9" t="s">
        <v>1366</v>
      </c>
      <c r="P12" s="9" t="s">
        <v>139</v>
      </c>
      <c r="Q12" s="9" t="s">
        <v>140</v>
      </c>
      <c r="R12" s="9" t="s">
        <v>141</v>
      </c>
      <c r="S12" s="43"/>
    </row>
    <row r="13" spans="1:19" s="44" customFormat="1" ht="15.75" customHeight="1">
      <c r="A13" s="9" t="s">
        <v>167</v>
      </c>
      <c r="B13" s="9" t="s">
        <v>2166</v>
      </c>
      <c r="C13" s="9" t="s">
        <v>1036</v>
      </c>
      <c r="D13" s="9" t="s">
        <v>831</v>
      </c>
      <c r="E13" s="9" t="s">
        <v>1374</v>
      </c>
      <c r="F13" s="9" t="s">
        <v>170</v>
      </c>
      <c r="G13" s="9"/>
      <c r="H13" s="9" t="s">
        <v>171</v>
      </c>
      <c r="I13" s="9" t="s">
        <v>172</v>
      </c>
      <c r="J13" s="9" t="s">
        <v>72</v>
      </c>
      <c r="K13" s="9" t="s">
        <v>72</v>
      </c>
      <c r="L13" s="79" t="s">
        <v>3035</v>
      </c>
      <c r="M13" s="9" t="s">
        <v>1165</v>
      </c>
      <c r="N13" s="9" t="s">
        <v>1764</v>
      </c>
      <c r="O13" s="9" t="s">
        <v>1765</v>
      </c>
      <c r="P13" s="9" t="s">
        <v>174</v>
      </c>
      <c r="Q13" s="9" t="s">
        <v>175</v>
      </c>
      <c r="R13" s="9" t="s">
        <v>176</v>
      </c>
      <c r="S13" s="43"/>
    </row>
    <row r="14" spans="1:19" s="44" customFormat="1" ht="15.75" customHeight="1">
      <c r="A14" s="9" t="s">
        <v>177</v>
      </c>
      <c r="B14" s="9" t="s">
        <v>38</v>
      </c>
      <c r="C14" s="9" t="s">
        <v>1900</v>
      </c>
      <c r="D14" s="9" t="s">
        <v>2263</v>
      </c>
      <c r="E14" s="9" t="s">
        <v>1378</v>
      </c>
      <c r="F14" s="9" t="s">
        <v>1379</v>
      </c>
      <c r="G14" s="9"/>
      <c r="H14" s="9" t="s">
        <v>171</v>
      </c>
      <c r="I14" s="9" t="s">
        <v>172</v>
      </c>
      <c r="J14" s="9"/>
      <c r="K14" s="9"/>
      <c r="L14" s="46" t="s">
        <v>2264</v>
      </c>
      <c r="M14" s="9" t="s">
        <v>1749</v>
      </c>
      <c r="N14" s="9" t="s">
        <v>1750</v>
      </c>
      <c r="O14" s="9" t="s">
        <v>186</v>
      </c>
      <c r="P14" s="9" t="s">
        <v>27</v>
      </c>
      <c r="Q14" s="9" t="s">
        <v>175</v>
      </c>
      <c r="R14" s="9" t="s">
        <v>176</v>
      </c>
      <c r="S14" s="43"/>
    </row>
    <row r="15" spans="1:19" s="44" customFormat="1" ht="15.75" customHeight="1">
      <c r="A15" s="9" t="s">
        <v>187</v>
      </c>
      <c r="B15" s="9" t="s">
        <v>38</v>
      </c>
      <c r="C15" s="9" t="s">
        <v>1754</v>
      </c>
      <c r="D15" s="9" t="s">
        <v>1573</v>
      </c>
      <c r="E15" s="11" t="s">
        <v>1382</v>
      </c>
      <c r="F15" s="11" t="s">
        <v>1383</v>
      </c>
      <c r="G15" s="11"/>
      <c r="H15" s="11" t="s">
        <v>190</v>
      </c>
      <c r="I15" s="11" t="s">
        <v>187</v>
      </c>
      <c r="J15" s="9"/>
      <c r="K15" s="9" t="s">
        <v>72</v>
      </c>
      <c r="L15" s="9" t="s">
        <v>1766</v>
      </c>
      <c r="M15" s="9" t="s">
        <v>1749</v>
      </c>
      <c r="N15" s="9" t="s">
        <v>1750</v>
      </c>
      <c r="O15" s="9"/>
      <c r="P15" s="9" t="s">
        <v>192</v>
      </c>
      <c r="Q15" s="9" t="s">
        <v>193</v>
      </c>
      <c r="R15" s="9" t="s">
        <v>194</v>
      </c>
      <c r="S15" s="43"/>
    </row>
    <row r="16" spans="1:19" s="44" customFormat="1" ht="15.75" customHeight="1">
      <c r="A16" s="9" t="s">
        <v>198</v>
      </c>
      <c r="B16" s="9" t="s">
        <v>38</v>
      </c>
      <c r="C16" s="9" t="s">
        <v>364</v>
      </c>
      <c r="D16" s="9" t="s">
        <v>1767</v>
      </c>
      <c r="E16" s="9" t="s">
        <v>1385</v>
      </c>
      <c r="F16" s="9" t="s">
        <v>1386</v>
      </c>
      <c r="G16" s="9"/>
      <c r="H16" s="9" t="s">
        <v>203</v>
      </c>
      <c r="I16" s="9" t="s">
        <v>204</v>
      </c>
      <c r="J16" s="9" t="s">
        <v>72</v>
      </c>
      <c r="K16" s="9" t="s">
        <v>72</v>
      </c>
      <c r="L16" s="9" t="s">
        <v>1768</v>
      </c>
      <c r="M16" s="9" t="s">
        <v>1749</v>
      </c>
      <c r="N16" s="9" t="s">
        <v>1750</v>
      </c>
      <c r="O16" s="9" t="s">
        <v>1388</v>
      </c>
      <c r="P16" s="9" t="s">
        <v>207</v>
      </c>
      <c r="Q16" s="9" t="s">
        <v>30</v>
      </c>
      <c r="R16" s="9" t="s">
        <v>31</v>
      </c>
      <c r="S16" s="43"/>
    </row>
    <row r="17" spans="1:19" s="44" customFormat="1" ht="15.75" customHeight="1">
      <c r="A17" s="9" t="s">
        <v>217</v>
      </c>
      <c r="B17" s="9" t="s">
        <v>38</v>
      </c>
      <c r="C17" s="9" t="s">
        <v>3522</v>
      </c>
      <c r="D17" s="9" t="s">
        <v>3523</v>
      </c>
      <c r="E17" s="9" t="s">
        <v>1390</v>
      </c>
      <c r="F17" s="9" t="s">
        <v>1391</v>
      </c>
      <c r="G17" s="9"/>
      <c r="H17" s="9" t="s">
        <v>222</v>
      </c>
      <c r="I17" s="9" t="s">
        <v>217</v>
      </c>
      <c r="J17" s="9" t="s">
        <v>1392</v>
      </c>
      <c r="K17" s="9" t="s">
        <v>1392</v>
      </c>
      <c r="L17" s="46" t="s">
        <v>3524</v>
      </c>
      <c r="M17" s="9" t="s">
        <v>1749</v>
      </c>
      <c r="N17" s="9" t="s">
        <v>1750</v>
      </c>
      <c r="O17" s="9"/>
      <c r="P17" s="9" t="s">
        <v>224</v>
      </c>
      <c r="Q17" s="9" t="s">
        <v>175</v>
      </c>
      <c r="R17" s="9" t="s">
        <v>176</v>
      </c>
      <c r="S17" s="43" t="s">
        <v>3476</v>
      </c>
    </row>
    <row r="18" spans="1:19" s="44" customFormat="1" ht="15.75" customHeight="1">
      <c r="A18" s="9" t="s">
        <v>238</v>
      </c>
      <c r="B18" s="9" t="s">
        <v>38</v>
      </c>
      <c r="C18" s="9" t="s">
        <v>1771</v>
      </c>
      <c r="D18" s="9" t="s">
        <v>1772</v>
      </c>
      <c r="E18" s="9" t="s">
        <v>2037</v>
      </c>
      <c r="F18" s="9" t="s">
        <v>236</v>
      </c>
      <c r="G18" s="9"/>
      <c r="H18" s="9" t="s">
        <v>237</v>
      </c>
      <c r="I18" s="9" t="s">
        <v>238</v>
      </c>
      <c r="J18" s="9"/>
      <c r="K18" s="9"/>
      <c r="L18" s="9" t="s">
        <v>1773</v>
      </c>
      <c r="M18" s="9" t="s">
        <v>1749</v>
      </c>
      <c r="N18" s="9" t="s">
        <v>1750</v>
      </c>
      <c r="O18" s="9" t="s">
        <v>1774</v>
      </c>
      <c r="P18" s="9" t="s">
        <v>1396</v>
      </c>
      <c r="Q18" s="9" t="s">
        <v>72</v>
      </c>
      <c r="R18" s="9" t="s">
        <v>73</v>
      </c>
      <c r="S18" s="43"/>
    </row>
    <row r="19" spans="1:19" s="44" customFormat="1" ht="15.75" customHeight="1">
      <c r="A19" s="9" t="s">
        <v>240</v>
      </c>
      <c r="B19" s="9" t="s">
        <v>2166</v>
      </c>
      <c r="C19" s="9" t="s">
        <v>1231</v>
      </c>
      <c r="D19" s="9" t="s">
        <v>1806</v>
      </c>
      <c r="E19" s="47" t="s">
        <v>1775</v>
      </c>
      <c r="F19" s="9" t="s">
        <v>243</v>
      </c>
      <c r="G19" s="9"/>
      <c r="H19" s="9" t="s">
        <v>244</v>
      </c>
      <c r="I19" s="9" t="s">
        <v>245</v>
      </c>
      <c r="J19" s="9"/>
      <c r="K19" s="9" t="s">
        <v>72</v>
      </c>
      <c r="L19" s="48" t="s">
        <v>2167</v>
      </c>
      <c r="M19" s="9" t="s">
        <v>1739</v>
      </c>
      <c r="N19" s="9" t="s">
        <v>1776</v>
      </c>
      <c r="O19" s="9" t="s">
        <v>2168</v>
      </c>
      <c r="P19" s="9" t="s">
        <v>247</v>
      </c>
      <c r="Q19" s="9" t="s">
        <v>30</v>
      </c>
      <c r="R19" s="9" t="s">
        <v>31</v>
      </c>
      <c r="S19" s="43"/>
    </row>
    <row r="20" spans="1:19" s="44" customFormat="1" ht="16.149999999999999" customHeight="1">
      <c r="A20" s="9" t="s">
        <v>248</v>
      </c>
      <c r="B20" s="9" t="s">
        <v>38</v>
      </c>
      <c r="C20" s="9" t="s">
        <v>1429</v>
      </c>
      <c r="D20" s="9" t="s">
        <v>1777</v>
      </c>
      <c r="E20" s="9" t="s">
        <v>2101</v>
      </c>
      <c r="F20" s="9" t="s">
        <v>1401</v>
      </c>
      <c r="G20" s="9"/>
      <c r="H20" s="9" t="s">
        <v>268</v>
      </c>
      <c r="I20" s="9" t="s">
        <v>269</v>
      </c>
      <c r="J20" s="9" t="s">
        <v>123</v>
      </c>
      <c r="K20" s="9" t="s">
        <v>123</v>
      </c>
      <c r="L20" s="9" t="s">
        <v>1778</v>
      </c>
      <c r="M20" s="9" t="s">
        <v>1739</v>
      </c>
      <c r="N20" s="9" t="s">
        <v>1740</v>
      </c>
      <c r="O20" s="9" t="s">
        <v>1779</v>
      </c>
      <c r="P20" s="9" t="s">
        <v>256</v>
      </c>
      <c r="Q20" s="9" t="s">
        <v>30</v>
      </c>
      <c r="R20" s="9" t="s">
        <v>31</v>
      </c>
      <c r="S20" s="43"/>
    </row>
    <row r="21" spans="1:19" s="44" customFormat="1" ht="15.75" customHeight="1">
      <c r="A21" s="9" t="s">
        <v>275</v>
      </c>
      <c r="B21" s="9" t="s">
        <v>38</v>
      </c>
      <c r="C21" s="9" t="s">
        <v>3519</v>
      </c>
      <c r="D21" s="9" t="s">
        <v>1804</v>
      </c>
      <c r="E21" s="9" t="s">
        <v>2078</v>
      </c>
      <c r="F21" s="9" t="s">
        <v>1406</v>
      </c>
      <c r="G21" s="9"/>
      <c r="H21" s="9" t="s">
        <v>280</v>
      </c>
      <c r="I21" s="9" t="s">
        <v>275</v>
      </c>
      <c r="J21" s="9"/>
      <c r="K21" s="9"/>
      <c r="L21" s="46" t="s">
        <v>3565</v>
      </c>
      <c r="M21" s="9" t="s">
        <v>1749</v>
      </c>
      <c r="N21" s="9" t="s">
        <v>1782</v>
      </c>
      <c r="O21" s="9" t="s">
        <v>1783</v>
      </c>
      <c r="P21" s="9" t="s">
        <v>282</v>
      </c>
      <c r="Q21" s="9" t="s">
        <v>61</v>
      </c>
      <c r="R21" s="9" t="s">
        <v>62</v>
      </c>
      <c r="S21" s="43"/>
    </row>
    <row r="22" spans="1:19" s="44" customFormat="1" ht="15.75" customHeight="1">
      <c r="A22" s="9" t="s">
        <v>297</v>
      </c>
      <c r="B22" s="9" t="s">
        <v>20</v>
      </c>
      <c r="C22" s="9" t="s">
        <v>721</v>
      </c>
      <c r="D22" s="9" t="s">
        <v>1784</v>
      </c>
      <c r="E22" s="9" t="s">
        <v>1409</v>
      </c>
      <c r="F22" s="9" t="s">
        <v>1410</v>
      </c>
      <c r="G22" s="9"/>
      <c r="H22" s="9" t="s">
        <v>302</v>
      </c>
      <c r="I22" s="9" t="s">
        <v>297</v>
      </c>
      <c r="J22" s="9" t="s">
        <v>1411</v>
      </c>
      <c r="K22" s="9" t="s">
        <v>1411</v>
      </c>
      <c r="L22" s="9" t="s">
        <v>1785</v>
      </c>
      <c r="M22" s="9" t="s">
        <v>1749</v>
      </c>
      <c r="N22" s="9" t="s">
        <v>1782</v>
      </c>
      <c r="O22" s="9" t="s">
        <v>1786</v>
      </c>
      <c r="P22" s="9" t="s">
        <v>304</v>
      </c>
      <c r="Q22" s="9" t="s">
        <v>193</v>
      </c>
      <c r="R22" s="9" t="s">
        <v>194</v>
      </c>
      <c r="S22" s="43"/>
    </row>
    <row r="23" spans="1:19" s="44" customFormat="1" ht="15.75" customHeight="1">
      <c r="A23" s="9" t="s">
        <v>324</v>
      </c>
      <c r="B23" s="9" t="s">
        <v>38</v>
      </c>
      <c r="C23" s="9" t="s">
        <v>81</v>
      </c>
      <c r="D23" s="9" t="s">
        <v>1787</v>
      </c>
      <c r="E23" s="9" t="s">
        <v>1415</v>
      </c>
      <c r="F23" s="9" t="s">
        <v>1416</v>
      </c>
      <c r="G23" s="9"/>
      <c r="H23" s="9" t="s">
        <v>328</v>
      </c>
      <c r="I23" s="9" t="s">
        <v>324</v>
      </c>
      <c r="J23" s="9" t="s">
        <v>72</v>
      </c>
      <c r="K23" s="9" t="s">
        <v>72</v>
      </c>
      <c r="L23" s="9" t="s">
        <v>1788</v>
      </c>
      <c r="M23" s="9" t="s">
        <v>1749</v>
      </c>
      <c r="N23" s="9" t="s">
        <v>1750</v>
      </c>
      <c r="O23" s="9" t="s">
        <v>1789</v>
      </c>
      <c r="P23" s="9" t="s">
        <v>330</v>
      </c>
      <c r="Q23" s="9" t="s">
        <v>95</v>
      </c>
      <c r="R23" s="9" t="s">
        <v>96</v>
      </c>
      <c r="S23" s="43"/>
    </row>
    <row r="24" spans="1:19" s="44" customFormat="1" ht="15.75" customHeight="1">
      <c r="A24" s="9" t="s">
        <v>342</v>
      </c>
      <c r="B24" s="9" t="s">
        <v>20</v>
      </c>
      <c r="C24" s="9" t="s">
        <v>395</v>
      </c>
      <c r="D24" s="9" t="s">
        <v>1085</v>
      </c>
      <c r="E24" s="9" t="s">
        <v>1420</v>
      </c>
      <c r="F24" s="9" t="s">
        <v>346</v>
      </c>
      <c r="G24" s="9"/>
      <c r="H24" s="9" t="s">
        <v>347</v>
      </c>
      <c r="I24" s="9" t="s">
        <v>348</v>
      </c>
      <c r="J24" s="9" t="s">
        <v>72</v>
      </c>
      <c r="K24" s="9" t="s">
        <v>72</v>
      </c>
      <c r="L24" s="9" t="s">
        <v>1790</v>
      </c>
      <c r="M24" s="9" t="s">
        <v>1749</v>
      </c>
      <c r="N24" s="9" t="s">
        <v>1782</v>
      </c>
      <c r="O24" s="9" t="s">
        <v>1791</v>
      </c>
      <c r="P24" s="9" t="s">
        <v>140</v>
      </c>
      <c r="Q24" s="9" t="s">
        <v>72</v>
      </c>
      <c r="R24" s="9" t="s">
        <v>73</v>
      </c>
      <c r="S24" s="43"/>
    </row>
    <row r="25" spans="1:19" s="44" customFormat="1" ht="15.75" customHeight="1">
      <c r="A25" s="9" t="s">
        <v>354</v>
      </c>
      <c r="B25" s="9" t="s">
        <v>38</v>
      </c>
      <c r="C25" s="9" t="s">
        <v>1621</v>
      </c>
      <c r="D25" s="9" t="s">
        <v>1792</v>
      </c>
      <c r="E25" s="9" t="s">
        <v>1423</v>
      </c>
      <c r="F25" s="9" t="s">
        <v>1424</v>
      </c>
      <c r="G25" s="9"/>
      <c r="H25" s="9" t="s">
        <v>359</v>
      </c>
      <c r="I25" s="9" t="s">
        <v>354</v>
      </c>
      <c r="J25" s="9"/>
      <c r="K25" s="9"/>
      <c r="L25" s="9" t="s">
        <v>1793</v>
      </c>
      <c r="M25" s="9" t="s">
        <v>1749</v>
      </c>
      <c r="N25" s="9" t="s">
        <v>1750</v>
      </c>
      <c r="O25" s="9" t="s">
        <v>1794</v>
      </c>
      <c r="P25" s="9" t="s">
        <v>363</v>
      </c>
      <c r="Q25" s="9" t="s">
        <v>140</v>
      </c>
      <c r="R25" s="9" t="s">
        <v>141</v>
      </c>
      <c r="S25" s="43"/>
    </row>
    <row r="26" spans="1:19" s="44" customFormat="1" ht="15.75" customHeight="1">
      <c r="A26" s="9" t="s">
        <v>372</v>
      </c>
      <c r="B26" s="9" t="s">
        <v>20</v>
      </c>
      <c r="C26" s="9" t="s">
        <v>188</v>
      </c>
      <c r="D26" s="9" t="s">
        <v>1118</v>
      </c>
      <c r="E26" s="9" t="s">
        <v>1427</v>
      </c>
      <c r="F26" s="9" t="s">
        <v>1428</v>
      </c>
      <c r="G26" s="9"/>
      <c r="H26" s="9" t="s">
        <v>377</v>
      </c>
      <c r="I26" s="9" t="s">
        <v>372</v>
      </c>
      <c r="J26" s="9" t="s">
        <v>72</v>
      </c>
      <c r="K26" s="9" t="s">
        <v>72</v>
      </c>
      <c r="L26" s="9" t="s">
        <v>1795</v>
      </c>
      <c r="M26" s="9" t="s">
        <v>1749</v>
      </c>
      <c r="N26" s="9" t="s">
        <v>1782</v>
      </c>
      <c r="O26" s="9" t="s">
        <v>1796</v>
      </c>
      <c r="P26" s="9" t="s">
        <v>379</v>
      </c>
      <c r="Q26" s="9" t="s">
        <v>123</v>
      </c>
      <c r="R26" s="9" t="s">
        <v>124</v>
      </c>
      <c r="S26" s="43"/>
    </row>
    <row r="27" spans="1:19" s="44" customFormat="1" ht="15.75" customHeight="1">
      <c r="A27" s="9" t="s">
        <v>384</v>
      </c>
      <c r="B27" s="9" t="s">
        <v>38</v>
      </c>
      <c r="C27" s="9" t="s">
        <v>249</v>
      </c>
      <c r="D27" s="9" t="s">
        <v>1797</v>
      </c>
      <c r="E27" s="11" t="s">
        <v>2162</v>
      </c>
      <c r="F27" s="9" t="s">
        <v>386</v>
      </c>
      <c r="G27" s="9"/>
      <c r="H27" s="11" t="s">
        <v>387</v>
      </c>
      <c r="I27" s="11" t="s">
        <v>384</v>
      </c>
      <c r="J27" s="9"/>
      <c r="K27" s="9" t="s">
        <v>1431</v>
      </c>
      <c r="L27" s="9" t="s">
        <v>3579</v>
      </c>
      <c r="M27" s="9" t="s">
        <v>1749</v>
      </c>
      <c r="N27" s="9" t="s">
        <v>1750</v>
      </c>
      <c r="O27" s="9" t="s">
        <v>1431</v>
      </c>
      <c r="P27" s="9" t="s">
        <v>389</v>
      </c>
      <c r="Q27" s="9" t="s">
        <v>61</v>
      </c>
      <c r="R27" s="9" t="s">
        <v>62</v>
      </c>
      <c r="S27" s="43"/>
    </row>
    <row r="28" spans="1:19" s="44" customFormat="1" ht="15.75" customHeight="1">
      <c r="A28" s="9" t="s">
        <v>398</v>
      </c>
      <c r="B28" s="9" t="s">
        <v>38</v>
      </c>
      <c r="C28" s="9" t="s">
        <v>1638</v>
      </c>
      <c r="D28" s="9" t="s">
        <v>3409</v>
      </c>
      <c r="E28" s="9" t="s">
        <v>1435</v>
      </c>
      <c r="F28" s="9" t="s">
        <v>1436</v>
      </c>
      <c r="G28" s="9"/>
      <c r="H28" s="9" t="s">
        <v>1437</v>
      </c>
      <c r="I28" s="9" t="s">
        <v>398</v>
      </c>
      <c r="J28" s="9" t="s">
        <v>72</v>
      </c>
      <c r="K28" s="9" t="s">
        <v>72</v>
      </c>
      <c r="L28" s="79" t="s">
        <v>3408</v>
      </c>
      <c r="M28" s="9" t="s">
        <v>1749</v>
      </c>
      <c r="N28" s="9" t="s">
        <v>1782</v>
      </c>
      <c r="O28" s="9" t="s">
        <v>1799</v>
      </c>
      <c r="P28" s="9" t="s">
        <v>72</v>
      </c>
      <c r="Q28" s="9" t="s">
        <v>72</v>
      </c>
      <c r="R28" s="9" t="s">
        <v>73</v>
      </c>
      <c r="S28" s="43"/>
    </row>
    <row r="29" spans="1:19" s="44" customFormat="1" ht="15.75" customHeight="1">
      <c r="A29" s="9" t="s">
        <v>422</v>
      </c>
      <c r="B29" s="9" t="s">
        <v>38</v>
      </c>
      <c r="C29" s="9" t="s">
        <v>2268</v>
      </c>
      <c r="D29" s="9" t="s">
        <v>1264</v>
      </c>
      <c r="E29" s="9" t="s">
        <v>2023</v>
      </c>
      <c r="F29" s="9" t="s">
        <v>1442</v>
      </c>
      <c r="G29" s="9"/>
      <c r="H29" s="9" t="s">
        <v>421</v>
      </c>
      <c r="I29" s="9" t="s">
        <v>422</v>
      </c>
      <c r="J29" s="9"/>
      <c r="K29" s="9"/>
      <c r="L29" s="46" t="s">
        <v>2269</v>
      </c>
      <c r="M29" s="9" t="s">
        <v>1749</v>
      </c>
      <c r="N29" s="9" t="s">
        <v>1750</v>
      </c>
      <c r="O29" s="9" t="s">
        <v>1800</v>
      </c>
      <c r="P29" s="9" t="s">
        <v>1801</v>
      </c>
      <c r="Q29" s="9" t="s">
        <v>140</v>
      </c>
      <c r="R29" s="9" t="s">
        <v>141</v>
      </c>
      <c r="S29" s="43"/>
    </row>
    <row r="30" spans="1:19" s="44" customFormat="1" ht="15.75" customHeight="1">
      <c r="A30" s="9" t="s">
        <v>439</v>
      </c>
      <c r="B30" s="9" t="s">
        <v>38</v>
      </c>
      <c r="C30" s="9" t="s">
        <v>2024</v>
      </c>
      <c r="D30" s="9" t="s">
        <v>2025</v>
      </c>
      <c r="E30" s="9" t="s">
        <v>1446</v>
      </c>
      <c r="F30" s="9" t="s">
        <v>443</v>
      </c>
      <c r="G30" s="9"/>
      <c r="H30" s="9" t="s">
        <v>444</v>
      </c>
      <c r="I30" s="9" t="s">
        <v>439</v>
      </c>
      <c r="J30" s="9"/>
      <c r="K30" s="9"/>
      <c r="L30" s="9" t="s">
        <v>1802</v>
      </c>
      <c r="M30" s="9" t="s">
        <v>1749</v>
      </c>
      <c r="N30" s="9" t="s">
        <v>1750</v>
      </c>
      <c r="O30" s="9" t="s">
        <v>1803</v>
      </c>
      <c r="P30" s="9" t="s">
        <v>175</v>
      </c>
      <c r="Q30" s="9" t="s">
        <v>72</v>
      </c>
      <c r="R30" s="9" t="s">
        <v>73</v>
      </c>
      <c r="S30" s="43"/>
    </row>
    <row r="31" spans="1:19" s="44" customFormat="1" ht="15" customHeight="1">
      <c r="A31" s="9" t="s">
        <v>1452</v>
      </c>
      <c r="B31" s="9" t="s">
        <v>38</v>
      </c>
      <c r="C31" s="9" t="s">
        <v>407</v>
      </c>
      <c r="D31" s="9" t="s">
        <v>866</v>
      </c>
      <c r="E31" s="9" t="s">
        <v>1453</v>
      </c>
      <c r="F31" s="9" t="s">
        <v>2046</v>
      </c>
      <c r="G31" s="9"/>
      <c r="H31" s="9" t="s">
        <v>1807</v>
      </c>
      <c r="I31" s="9" t="s">
        <v>1307</v>
      </c>
      <c r="J31" s="9" t="s">
        <v>72</v>
      </c>
      <c r="K31" s="9" t="s">
        <v>72</v>
      </c>
      <c r="L31" s="46" t="s">
        <v>2779</v>
      </c>
      <c r="M31" s="9" t="s">
        <v>1739</v>
      </c>
      <c r="N31" s="9" t="s">
        <v>1740</v>
      </c>
      <c r="O31" s="9" t="s">
        <v>1808</v>
      </c>
      <c r="P31" s="9" t="s">
        <v>1455</v>
      </c>
      <c r="Q31" s="9" t="s">
        <v>30</v>
      </c>
      <c r="R31" s="9" t="s">
        <v>31</v>
      </c>
      <c r="S31" s="43"/>
    </row>
    <row r="32" spans="1:19" s="44" customFormat="1" ht="15.75" customHeight="1">
      <c r="A32" s="9" t="s">
        <v>453</v>
      </c>
      <c r="B32" s="9" t="s">
        <v>20</v>
      </c>
      <c r="C32" s="9" t="s">
        <v>717</v>
      </c>
      <c r="D32" s="9" t="s">
        <v>1809</v>
      </c>
      <c r="E32" s="9" t="s">
        <v>2146</v>
      </c>
      <c r="F32" s="9" t="s">
        <v>458</v>
      </c>
      <c r="G32" s="9"/>
      <c r="H32" s="9" t="s">
        <v>454</v>
      </c>
      <c r="I32" s="9" t="s">
        <v>453</v>
      </c>
      <c r="J32" s="9"/>
      <c r="K32" s="9"/>
      <c r="L32" s="9" t="s">
        <v>1810</v>
      </c>
      <c r="M32" s="9" t="s">
        <v>1749</v>
      </c>
      <c r="N32" s="9" t="s">
        <v>1782</v>
      </c>
      <c r="O32" s="9" t="s">
        <v>1811</v>
      </c>
      <c r="P32" s="9" t="s">
        <v>455</v>
      </c>
      <c r="Q32" s="9" t="s">
        <v>193</v>
      </c>
      <c r="R32" s="9" t="s">
        <v>194</v>
      </c>
      <c r="S32" s="43"/>
    </row>
    <row r="33" spans="1:19" s="44" customFormat="1" ht="15.75" customHeight="1">
      <c r="A33" s="9" t="s">
        <v>460</v>
      </c>
      <c r="B33" s="9" t="s">
        <v>38</v>
      </c>
      <c r="C33" s="9" t="s">
        <v>871</v>
      </c>
      <c r="D33" s="9" t="s">
        <v>1264</v>
      </c>
      <c r="E33" s="9" t="s">
        <v>1460</v>
      </c>
      <c r="F33" s="9" t="s">
        <v>2160</v>
      </c>
      <c r="G33" s="9"/>
      <c r="H33" s="9" t="s">
        <v>463</v>
      </c>
      <c r="I33" s="9" t="s">
        <v>460</v>
      </c>
      <c r="J33" s="9" t="s">
        <v>72</v>
      </c>
      <c r="K33" s="9" t="s">
        <v>72</v>
      </c>
      <c r="L33" s="9" t="s">
        <v>1812</v>
      </c>
      <c r="M33" s="9" t="s">
        <v>1749</v>
      </c>
      <c r="N33" s="9" t="s">
        <v>1750</v>
      </c>
      <c r="O33" s="9" t="s">
        <v>1813</v>
      </c>
      <c r="P33" s="9" t="s">
        <v>467</v>
      </c>
      <c r="Q33" s="9" t="s">
        <v>61</v>
      </c>
      <c r="R33" s="9" t="s">
        <v>62</v>
      </c>
      <c r="S33" s="43"/>
    </row>
    <row r="34" spans="1:19" s="44" customFormat="1" ht="15.75" customHeight="1">
      <c r="A34" s="9" t="s">
        <v>341</v>
      </c>
      <c r="B34" s="9" t="s">
        <v>20</v>
      </c>
      <c r="C34" s="9" t="s">
        <v>1245</v>
      </c>
      <c r="D34" s="9" t="s">
        <v>488</v>
      </c>
      <c r="E34" s="9" t="s">
        <v>1466</v>
      </c>
      <c r="F34" s="9" t="s">
        <v>2054</v>
      </c>
      <c r="G34" s="9"/>
      <c r="H34" s="9" t="s">
        <v>340</v>
      </c>
      <c r="I34" s="9" t="s">
        <v>341</v>
      </c>
      <c r="J34" s="9"/>
      <c r="K34" s="9"/>
      <c r="L34" s="46" t="s">
        <v>1814</v>
      </c>
      <c r="M34" s="9" t="s">
        <v>1749</v>
      </c>
      <c r="N34" s="9" t="s">
        <v>1782</v>
      </c>
      <c r="O34" s="9" t="s">
        <v>1468</v>
      </c>
      <c r="P34" s="9" t="s">
        <v>1469</v>
      </c>
      <c r="Q34" s="9" t="s">
        <v>175</v>
      </c>
      <c r="R34" s="9" t="s">
        <v>176</v>
      </c>
      <c r="S34" s="43"/>
    </row>
    <row r="35" spans="1:19" s="44" customFormat="1" ht="15.75" customHeight="1">
      <c r="A35" s="9" t="s">
        <v>491</v>
      </c>
      <c r="B35" s="9" t="s">
        <v>38</v>
      </c>
      <c r="C35" s="9" t="s">
        <v>111</v>
      </c>
      <c r="D35" s="9" t="s">
        <v>1815</v>
      </c>
      <c r="E35" s="9" t="s">
        <v>1471</v>
      </c>
      <c r="F35" s="9" t="s">
        <v>2237</v>
      </c>
      <c r="G35" s="9"/>
      <c r="H35" s="9" t="s">
        <v>261</v>
      </c>
      <c r="I35" s="9" t="s">
        <v>262</v>
      </c>
      <c r="J35" s="9" t="s">
        <v>123</v>
      </c>
      <c r="K35" s="9" t="s">
        <v>123</v>
      </c>
      <c r="L35" s="9" t="s">
        <v>1816</v>
      </c>
      <c r="M35" s="9" t="s">
        <v>1739</v>
      </c>
      <c r="N35" s="9" t="s">
        <v>1740</v>
      </c>
      <c r="O35" s="9" t="s">
        <v>1817</v>
      </c>
      <c r="P35" s="9" t="s">
        <v>497</v>
      </c>
      <c r="Q35" s="9" t="s">
        <v>30</v>
      </c>
      <c r="R35" s="9" t="s">
        <v>31</v>
      </c>
      <c r="S35" s="43"/>
    </row>
    <row r="36" spans="1:19" s="44" customFormat="1" ht="15.75" customHeight="1">
      <c r="A36" s="9" t="s">
        <v>498</v>
      </c>
      <c r="B36" s="9" t="s">
        <v>38</v>
      </c>
      <c r="C36" s="9" t="s">
        <v>1289</v>
      </c>
      <c r="D36" s="9" t="s">
        <v>168</v>
      </c>
      <c r="E36" s="9" t="s">
        <v>1475</v>
      </c>
      <c r="F36" s="9" t="s">
        <v>2143</v>
      </c>
      <c r="G36" s="9"/>
      <c r="H36" s="9" t="s">
        <v>501</v>
      </c>
      <c r="I36" s="9" t="s">
        <v>498</v>
      </c>
      <c r="J36" s="9" t="s">
        <v>72</v>
      </c>
      <c r="K36" s="9" t="s">
        <v>72</v>
      </c>
      <c r="L36" s="9" t="s">
        <v>1818</v>
      </c>
      <c r="M36" s="9" t="s">
        <v>1749</v>
      </c>
      <c r="N36" s="9" t="s">
        <v>1750</v>
      </c>
      <c r="O36" s="9" t="s">
        <v>1819</v>
      </c>
      <c r="P36" s="9" t="s">
        <v>503</v>
      </c>
      <c r="Q36" s="9" t="s">
        <v>175</v>
      </c>
      <c r="R36" s="9" t="s">
        <v>176</v>
      </c>
      <c r="S36" s="43"/>
    </row>
    <row r="37" spans="1:19" s="44" customFormat="1" ht="15.75" customHeight="1">
      <c r="A37" s="9" t="s">
        <v>504</v>
      </c>
      <c r="B37" s="9" t="s">
        <v>2427</v>
      </c>
      <c r="C37" s="9" t="s">
        <v>2053</v>
      </c>
      <c r="D37" s="9" t="s">
        <v>505</v>
      </c>
      <c r="E37" s="9" t="s">
        <v>1479</v>
      </c>
      <c r="F37" s="9" t="s">
        <v>508</v>
      </c>
      <c r="G37" s="9"/>
      <c r="H37" s="9" t="s">
        <v>1242</v>
      </c>
      <c r="I37" s="9" t="s">
        <v>1480</v>
      </c>
      <c r="J37" s="9" t="s">
        <v>123</v>
      </c>
      <c r="K37" s="9" t="s">
        <v>123</v>
      </c>
      <c r="L37" s="9" t="s">
        <v>509</v>
      </c>
      <c r="M37" s="9" t="s">
        <v>1739</v>
      </c>
      <c r="N37" s="9" t="s">
        <v>1740</v>
      </c>
      <c r="O37" s="9"/>
      <c r="P37" s="9" t="s">
        <v>510</v>
      </c>
      <c r="Q37" s="9" t="s">
        <v>30</v>
      </c>
      <c r="R37" s="9" t="s">
        <v>31</v>
      </c>
      <c r="S37" s="43"/>
    </row>
    <row r="38" spans="1:19" s="44" customFormat="1" ht="15.75" customHeight="1">
      <c r="A38" s="9" t="s">
        <v>511</v>
      </c>
      <c r="B38" s="9" t="s">
        <v>38</v>
      </c>
      <c r="C38" s="9" t="s">
        <v>1820</v>
      </c>
      <c r="D38" s="9" t="s">
        <v>1821</v>
      </c>
      <c r="E38" s="9" t="s">
        <v>1483</v>
      </c>
      <c r="F38" s="9" t="s">
        <v>514</v>
      </c>
      <c r="G38" s="9"/>
      <c r="H38" s="9" t="s">
        <v>24</v>
      </c>
      <c r="I38" s="9" t="s">
        <v>515</v>
      </c>
      <c r="J38" s="9" t="s">
        <v>1411</v>
      </c>
      <c r="K38" s="9" t="s">
        <v>1411</v>
      </c>
      <c r="L38" s="9" t="s">
        <v>1822</v>
      </c>
      <c r="M38" s="9" t="s">
        <v>1739</v>
      </c>
      <c r="N38" s="9" t="s">
        <v>1740</v>
      </c>
      <c r="O38" s="9"/>
      <c r="P38" s="9" t="s">
        <v>517</v>
      </c>
      <c r="Q38" s="9" t="s">
        <v>30</v>
      </c>
      <c r="R38" s="9" t="s">
        <v>31</v>
      </c>
      <c r="S38" s="43"/>
    </row>
    <row r="39" spans="1:19" s="44" customFormat="1" ht="15.75" customHeight="1">
      <c r="A39" s="9" t="s">
        <v>518</v>
      </c>
      <c r="B39" s="9" t="s">
        <v>38</v>
      </c>
      <c r="C39" s="9" t="s">
        <v>1823</v>
      </c>
      <c r="D39" s="9" t="s">
        <v>1824</v>
      </c>
      <c r="E39" s="9" t="s">
        <v>1486</v>
      </c>
      <c r="F39" s="9" t="s">
        <v>2137</v>
      </c>
      <c r="G39" s="9"/>
      <c r="H39" s="9" t="s">
        <v>521</v>
      </c>
      <c r="I39" s="9" t="s">
        <v>522</v>
      </c>
      <c r="J39" s="9" t="s">
        <v>72</v>
      </c>
      <c r="K39" s="9" t="s">
        <v>72</v>
      </c>
      <c r="L39" s="9" t="s">
        <v>1825</v>
      </c>
      <c r="M39" s="9" t="s">
        <v>1739</v>
      </c>
      <c r="N39" s="9" t="s">
        <v>1740</v>
      </c>
      <c r="O39" s="9"/>
      <c r="P39" s="9" t="s">
        <v>524</v>
      </c>
      <c r="Q39" s="9" t="s">
        <v>175</v>
      </c>
      <c r="R39" s="9" t="s">
        <v>176</v>
      </c>
      <c r="S39" s="43"/>
    </row>
    <row r="40" spans="1:19" s="44" customFormat="1" ht="15.75" customHeight="1">
      <c r="A40" s="9" t="s">
        <v>525</v>
      </c>
      <c r="B40" s="9" t="s">
        <v>38</v>
      </c>
      <c r="C40" s="9" t="s">
        <v>1621</v>
      </c>
      <c r="D40" s="9" t="s">
        <v>1826</v>
      </c>
      <c r="E40" s="9" t="s">
        <v>1491</v>
      </c>
      <c r="F40" s="9" t="s">
        <v>1492</v>
      </c>
      <c r="G40" s="9"/>
      <c r="H40" s="9" t="s">
        <v>527</v>
      </c>
      <c r="I40" s="9" t="s">
        <v>528</v>
      </c>
      <c r="J40" s="9" t="s">
        <v>72</v>
      </c>
      <c r="K40" s="9" t="s">
        <v>72</v>
      </c>
      <c r="L40" s="9" t="s">
        <v>1827</v>
      </c>
      <c r="M40" s="9" t="s">
        <v>1739</v>
      </c>
      <c r="N40" s="9" t="s">
        <v>1740</v>
      </c>
      <c r="O40" s="9" t="s">
        <v>1828</v>
      </c>
      <c r="P40" s="9" t="s">
        <v>530</v>
      </c>
      <c r="Q40" s="9" t="s">
        <v>30</v>
      </c>
      <c r="R40" s="9" t="s">
        <v>31</v>
      </c>
      <c r="S40" s="43"/>
    </row>
    <row r="41" spans="1:19" s="44" customFormat="1" ht="15.75" customHeight="1">
      <c r="A41" s="9" t="s">
        <v>531</v>
      </c>
      <c r="B41" s="9" t="s">
        <v>20</v>
      </c>
      <c r="C41" s="9" t="s">
        <v>487</v>
      </c>
      <c r="D41" s="9" t="s">
        <v>369</v>
      </c>
      <c r="E41" s="9" t="s">
        <v>1494</v>
      </c>
      <c r="F41" s="9" t="s">
        <v>1983</v>
      </c>
      <c r="G41" s="9"/>
      <c r="H41" s="9" t="s">
        <v>535</v>
      </c>
      <c r="I41" s="9" t="s">
        <v>531</v>
      </c>
      <c r="J41" s="9" t="s">
        <v>72</v>
      </c>
      <c r="K41" s="9" t="s">
        <v>72</v>
      </c>
      <c r="L41" s="9" t="s">
        <v>1829</v>
      </c>
      <c r="M41" s="9" t="s">
        <v>1749</v>
      </c>
      <c r="N41" s="9" t="s">
        <v>1782</v>
      </c>
      <c r="O41" s="9" t="s">
        <v>1830</v>
      </c>
      <c r="P41" s="9" t="s">
        <v>537</v>
      </c>
      <c r="Q41" s="9" t="s">
        <v>95</v>
      </c>
      <c r="R41" s="9" t="s">
        <v>96</v>
      </c>
      <c r="S41" s="43"/>
    </row>
    <row r="42" spans="1:19" s="44" customFormat="1" ht="15" customHeight="1">
      <c r="A42" s="9" t="s">
        <v>557</v>
      </c>
      <c r="B42" s="9" t="s">
        <v>38</v>
      </c>
      <c r="C42" s="9" t="s">
        <v>1831</v>
      </c>
      <c r="D42" s="9" t="s">
        <v>1832</v>
      </c>
      <c r="E42" s="9" t="s">
        <v>559</v>
      </c>
      <c r="F42" s="9" t="s">
        <v>1499</v>
      </c>
      <c r="G42" s="9"/>
      <c r="H42" s="9" t="s">
        <v>84</v>
      </c>
      <c r="I42" s="9" t="s">
        <v>85</v>
      </c>
      <c r="J42" s="9" t="s">
        <v>72</v>
      </c>
      <c r="K42" s="9" t="s">
        <v>72</v>
      </c>
      <c r="L42" s="9" t="s">
        <v>1833</v>
      </c>
      <c r="M42" s="9" t="s">
        <v>1165</v>
      </c>
      <c r="N42" s="9" t="s">
        <v>1737</v>
      </c>
      <c r="O42" s="9" t="s">
        <v>206</v>
      </c>
      <c r="P42" s="9" t="s">
        <v>562</v>
      </c>
      <c r="Q42" s="9" t="s">
        <v>30</v>
      </c>
      <c r="R42" s="9" t="s">
        <v>31</v>
      </c>
      <c r="S42" s="43"/>
    </row>
    <row r="43" spans="1:19" s="44" customFormat="1" ht="15.75" customHeight="1">
      <c r="A43" s="9" t="s">
        <v>563</v>
      </c>
      <c r="B43" s="9" t="s">
        <v>38</v>
      </c>
      <c r="C43" s="9" t="s">
        <v>1823</v>
      </c>
      <c r="D43" s="9" t="s">
        <v>209</v>
      </c>
      <c r="E43" s="9" t="s">
        <v>2066</v>
      </c>
      <c r="F43" s="9" t="s">
        <v>1503</v>
      </c>
      <c r="G43" s="9"/>
      <c r="H43" s="9" t="s">
        <v>566</v>
      </c>
      <c r="I43" s="9" t="s">
        <v>567</v>
      </c>
      <c r="J43" s="9" t="s">
        <v>123</v>
      </c>
      <c r="K43" s="9" t="s">
        <v>123</v>
      </c>
      <c r="L43" s="9" t="s">
        <v>1834</v>
      </c>
      <c r="M43" s="9" t="s">
        <v>1739</v>
      </c>
      <c r="N43" s="9" t="s">
        <v>1740</v>
      </c>
      <c r="O43" s="9"/>
      <c r="P43" s="9" t="s">
        <v>568</v>
      </c>
      <c r="Q43" s="9" t="s">
        <v>123</v>
      </c>
      <c r="R43" s="9" t="s">
        <v>124</v>
      </c>
      <c r="S43" s="43"/>
    </row>
    <row r="44" spans="1:19" s="44" customFormat="1" ht="15" customHeight="1">
      <c r="A44" s="9" t="s">
        <v>569</v>
      </c>
      <c r="B44" s="9" t="s">
        <v>38</v>
      </c>
      <c r="C44" s="9" t="s">
        <v>3441</v>
      </c>
      <c r="D44" s="9" t="s">
        <v>3405</v>
      </c>
      <c r="E44" s="9" t="s">
        <v>577</v>
      </c>
      <c r="F44" s="9" t="s">
        <v>578</v>
      </c>
      <c r="G44" s="9"/>
      <c r="H44" s="9" t="s">
        <v>572</v>
      </c>
      <c r="I44" s="9" t="s">
        <v>569</v>
      </c>
      <c r="J44" s="9" t="s">
        <v>3387</v>
      </c>
      <c r="K44" s="9" t="s">
        <v>72</v>
      </c>
      <c r="L44" s="9" t="s">
        <v>1836</v>
      </c>
      <c r="M44" s="9" t="s">
        <v>1749</v>
      </c>
      <c r="N44" s="9" t="s">
        <v>1750</v>
      </c>
      <c r="O44" s="9" t="s">
        <v>480</v>
      </c>
      <c r="P44" s="9" t="s">
        <v>574</v>
      </c>
      <c r="Q44" s="9" t="s">
        <v>175</v>
      </c>
      <c r="R44" s="9" t="s">
        <v>176</v>
      </c>
      <c r="S44" s="43"/>
    </row>
    <row r="45" spans="1:19" s="44" customFormat="1" ht="15.75" customHeight="1">
      <c r="A45" s="9" t="s">
        <v>1222</v>
      </c>
      <c r="B45" s="9" t="s">
        <v>38</v>
      </c>
      <c r="C45" s="9" t="s">
        <v>407</v>
      </c>
      <c r="D45" s="9" t="s">
        <v>1837</v>
      </c>
      <c r="E45" s="9" t="s">
        <v>1511</v>
      </c>
      <c r="F45" s="9" t="s">
        <v>1512</v>
      </c>
      <c r="G45" s="9"/>
      <c r="H45" s="9" t="s">
        <v>1221</v>
      </c>
      <c r="I45" s="9" t="s">
        <v>1222</v>
      </c>
      <c r="J45" s="9" t="s">
        <v>72</v>
      </c>
      <c r="K45" s="9" t="s">
        <v>72</v>
      </c>
      <c r="L45" s="48" t="s">
        <v>1838</v>
      </c>
      <c r="M45" s="9" t="s">
        <v>1749</v>
      </c>
      <c r="N45" s="9" t="s">
        <v>1750</v>
      </c>
      <c r="O45" s="9" t="s">
        <v>1839</v>
      </c>
      <c r="P45" s="9" t="s">
        <v>193</v>
      </c>
      <c r="Q45" s="9" t="s">
        <v>72</v>
      </c>
      <c r="R45" s="9" t="s">
        <v>73</v>
      </c>
      <c r="S45" s="43"/>
    </row>
    <row r="46" spans="1:19" s="44" customFormat="1" ht="15.75" customHeight="1">
      <c r="A46" s="9" t="s">
        <v>593</v>
      </c>
      <c r="B46" s="9" t="s">
        <v>38</v>
      </c>
      <c r="C46" s="9" t="s">
        <v>1823</v>
      </c>
      <c r="D46" s="9" t="s">
        <v>1063</v>
      </c>
      <c r="E46" s="9" t="s">
        <v>1521</v>
      </c>
      <c r="F46" s="9" t="s">
        <v>598</v>
      </c>
      <c r="G46" s="9" t="s">
        <v>2118</v>
      </c>
      <c r="H46" s="9" t="s">
        <v>594</v>
      </c>
      <c r="I46" s="9" t="s">
        <v>593</v>
      </c>
      <c r="J46" s="9"/>
      <c r="K46" s="9"/>
      <c r="L46" s="9" t="s">
        <v>1842</v>
      </c>
      <c r="M46" s="9" t="s">
        <v>1749</v>
      </c>
      <c r="N46" s="9" t="s">
        <v>1750</v>
      </c>
      <c r="O46" s="9" t="s">
        <v>1843</v>
      </c>
      <c r="P46" s="9" t="s">
        <v>596</v>
      </c>
      <c r="Q46" s="9" t="s">
        <v>175</v>
      </c>
      <c r="R46" s="9" t="s">
        <v>176</v>
      </c>
      <c r="S46" s="43"/>
    </row>
    <row r="47" spans="1:19" s="44" customFormat="1" ht="15.75" customHeight="1">
      <c r="A47" s="9" t="s">
        <v>600</v>
      </c>
      <c r="B47" s="9" t="s">
        <v>38</v>
      </c>
      <c r="C47" s="9" t="s">
        <v>1844</v>
      </c>
      <c r="D47" s="9" t="s">
        <v>488</v>
      </c>
      <c r="E47" s="9" t="s">
        <v>1526</v>
      </c>
      <c r="F47" s="9" t="s">
        <v>1527</v>
      </c>
      <c r="G47" s="9"/>
      <c r="H47" s="9" t="s">
        <v>604</v>
      </c>
      <c r="I47" s="9" t="s">
        <v>605</v>
      </c>
      <c r="J47" s="9" t="s">
        <v>72</v>
      </c>
      <c r="K47" s="9" t="s">
        <v>72</v>
      </c>
      <c r="L47" s="9" t="s">
        <v>1845</v>
      </c>
      <c r="M47" s="9" t="s">
        <v>1739</v>
      </c>
      <c r="N47" s="9" t="s">
        <v>1740</v>
      </c>
      <c r="O47" s="9"/>
      <c r="P47" s="9" t="s">
        <v>607</v>
      </c>
      <c r="Q47" s="9" t="s">
        <v>193</v>
      </c>
      <c r="R47" s="9" t="s">
        <v>194</v>
      </c>
      <c r="S47" s="43"/>
    </row>
    <row r="48" spans="1:19" s="44" customFormat="1" ht="15" customHeight="1">
      <c r="A48" s="9" t="s">
        <v>608</v>
      </c>
      <c r="B48" s="9" t="s">
        <v>38</v>
      </c>
      <c r="C48" s="9" t="s">
        <v>1231</v>
      </c>
      <c r="D48" s="9" t="s">
        <v>1846</v>
      </c>
      <c r="E48" s="9" t="s">
        <v>1532</v>
      </c>
      <c r="F48" s="9" t="s">
        <v>1533</v>
      </c>
      <c r="G48" s="9"/>
      <c r="H48" s="9" t="s">
        <v>618</v>
      </c>
      <c r="I48" s="9" t="s">
        <v>608</v>
      </c>
      <c r="J48" s="9"/>
      <c r="K48" s="9"/>
      <c r="L48" s="9" t="s">
        <v>1847</v>
      </c>
      <c r="M48" s="9" t="s">
        <v>1739</v>
      </c>
      <c r="N48" s="9" t="s">
        <v>1740</v>
      </c>
      <c r="O48" s="9" t="s">
        <v>1848</v>
      </c>
      <c r="P48" s="9" t="s">
        <v>616</v>
      </c>
      <c r="Q48" s="9" t="s">
        <v>193</v>
      </c>
      <c r="R48" s="9" t="s">
        <v>194</v>
      </c>
      <c r="S48" s="43"/>
    </row>
    <row r="49" spans="1:19" s="44" customFormat="1" ht="15.75" customHeight="1">
      <c r="A49" s="9" t="s">
        <v>620</v>
      </c>
      <c r="B49" s="9" t="s">
        <v>38</v>
      </c>
      <c r="C49" s="9" t="s">
        <v>350</v>
      </c>
      <c r="D49" s="9" t="s">
        <v>2583</v>
      </c>
      <c r="E49" s="9" t="s">
        <v>623</v>
      </c>
      <c r="F49" s="9" t="s">
        <v>3039</v>
      </c>
      <c r="G49" s="9"/>
      <c r="H49" s="9" t="s">
        <v>625</v>
      </c>
      <c r="I49" s="9" t="s">
        <v>626</v>
      </c>
      <c r="J49" s="9" t="s">
        <v>627</v>
      </c>
      <c r="K49" s="9" t="s">
        <v>627</v>
      </c>
      <c r="L49" s="9" t="s">
        <v>1850</v>
      </c>
      <c r="M49" s="9" t="s">
        <v>1165</v>
      </c>
      <c r="N49" s="9" t="s">
        <v>1737</v>
      </c>
      <c r="O49" s="9" t="s">
        <v>627</v>
      </c>
      <c r="P49" s="9" t="s">
        <v>629</v>
      </c>
      <c r="Q49" s="9" t="s">
        <v>193</v>
      </c>
      <c r="R49" s="9" t="s">
        <v>194</v>
      </c>
      <c r="S49" s="43"/>
    </row>
    <row r="50" spans="1:19" s="44" customFormat="1" ht="15.75" customHeight="1">
      <c r="A50" s="9" t="s">
        <v>630</v>
      </c>
      <c r="B50" s="9" t="s">
        <v>38</v>
      </c>
      <c r="C50" s="9" t="s">
        <v>1278</v>
      </c>
      <c r="D50" s="9" t="s">
        <v>153</v>
      </c>
      <c r="E50" s="9" t="s">
        <v>1538</v>
      </c>
      <c r="F50" s="9" t="s">
        <v>633</v>
      </c>
      <c r="G50" s="9"/>
      <c r="H50" s="9" t="s">
        <v>634</v>
      </c>
      <c r="I50" s="9" t="s">
        <v>635</v>
      </c>
      <c r="J50" s="9" t="s">
        <v>72</v>
      </c>
      <c r="K50" s="9" t="s">
        <v>72</v>
      </c>
      <c r="L50" s="9" t="s">
        <v>1851</v>
      </c>
      <c r="M50" s="9" t="s">
        <v>1739</v>
      </c>
      <c r="N50" s="9" t="s">
        <v>1740</v>
      </c>
      <c r="O50" s="9" t="s">
        <v>1852</v>
      </c>
      <c r="P50" s="9" t="s">
        <v>637</v>
      </c>
      <c r="Q50" s="9" t="s">
        <v>193</v>
      </c>
      <c r="R50" s="9" t="s">
        <v>194</v>
      </c>
      <c r="S50" s="43"/>
    </row>
    <row r="51" spans="1:19" s="44" customFormat="1" ht="15.75" customHeight="1">
      <c r="A51" s="9" t="s">
        <v>638</v>
      </c>
      <c r="B51" s="9" t="s">
        <v>38</v>
      </c>
      <c r="C51" s="9" t="s">
        <v>1853</v>
      </c>
      <c r="D51" s="9" t="s">
        <v>1854</v>
      </c>
      <c r="E51" s="9" t="s">
        <v>1546</v>
      </c>
      <c r="F51" s="9" t="s">
        <v>1547</v>
      </c>
      <c r="G51" s="9"/>
      <c r="H51" s="9" t="s">
        <v>641</v>
      </c>
      <c r="I51" s="9" t="s">
        <v>642</v>
      </c>
      <c r="J51" s="9" t="s">
        <v>1548</v>
      </c>
      <c r="K51" s="9" t="s">
        <v>1548</v>
      </c>
      <c r="L51" s="9" t="s">
        <v>1855</v>
      </c>
      <c r="M51" s="9" t="s">
        <v>1739</v>
      </c>
      <c r="N51" s="9" t="s">
        <v>1740</v>
      </c>
      <c r="O51" s="9" t="s">
        <v>1856</v>
      </c>
      <c r="P51" s="9" t="s">
        <v>644</v>
      </c>
      <c r="Q51" s="9" t="s">
        <v>193</v>
      </c>
      <c r="R51" s="9" t="s">
        <v>194</v>
      </c>
      <c r="S51" s="43"/>
    </row>
    <row r="52" spans="1:19" s="44" customFormat="1" ht="15.75" customHeight="1">
      <c r="A52" s="9" t="s">
        <v>645</v>
      </c>
      <c r="B52" s="9" t="s">
        <v>38</v>
      </c>
      <c r="C52" s="9" t="s">
        <v>1857</v>
      </c>
      <c r="D52" s="9" t="s">
        <v>1858</v>
      </c>
      <c r="E52" s="9" t="s">
        <v>647</v>
      </c>
      <c r="F52" s="9" t="s">
        <v>648</v>
      </c>
      <c r="G52" s="9"/>
      <c r="H52" s="9" t="s">
        <v>641</v>
      </c>
      <c r="I52" s="9" t="s">
        <v>642</v>
      </c>
      <c r="J52" s="9" t="s">
        <v>649</v>
      </c>
      <c r="K52" s="9" t="s">
        <v>649</v>
      </c>
      <c r="L52" s="9" t="s">
        <v>1859</v>
      </c>
      <c r="M52" s="9" t="s">
        <v>1165</v>
      </c>
      <c r="N52" s="9" t="s">
        <v>1737</v>
      </c>
      <c r="O52" s="9" t="s">
        <v>649</v>
      </c>
      <c r="P52" s="9" t="s">
        <v>651</v>
      </c>
      <c r="Q52" s="9" t="s">
        <v>193</v>
      </c>
      <c r="R52" s="9" t="s">
        <v>194</v>
      </c>
      <c r="S52" s="43"/>
    </row>
    <row r="53" spans="1:19" s="44" customFormat="1" ht="15.75" customHeight="1">
      <c r="A53" s="9" t="s">
        <v>1514</v>
      </c>
      <c r="B53" s="9" t="s">
        <v>38</v>
      </c>
      <c r="C53" s="9" t="s">
        <v>1860</v>
      </c>
      <c r="D53" s="9" t="s">
        <v>1861</v>
      </c>
      <c r="E53" s="314" t="s">
        <v>3439</v>
      </c>
      <c r="F53" s="9" t="s">
        <v>654</v>
      </c>
      <c r="G53" s="9"/>
      <c r="H53" s="9" t="s">
        <v>655</v>
      </c>
      <c r="I53" s="9" t="s">
        <v>656</v>
      </c>
      <c r="J53" s="9" t="s">
        <v>3440</v>
      </c>
      <c r="K53" s="9"/>
      <c r="L53" s="46" t="s">
        <v>3447</v>
      </c>
      <c r="M53" s="9" t="s">
        <v>1840</v>
      </c>
      <c r="N53" s="9" t="s">
        <v>1841</v>
      </c>
      <c r="O53" s="9" t="s">
        <v>1863</v>
      </c>
      <c r="P53" s="9" t="s">
        <v>657</v>
      </c>
      <c r="Q53" s="9" t="s">
        <v>175</v>
      </c>
      <c r="R53" s="9" t="s">
        <v>176</v>
      </c>
      <c r="S53" s="43"/>
    </row>
    <row r="54" spans="1:19" s="44" customFormat="1" ht="15.75" customHeight="1">
      <c r="A54" s="9" t="s">
        <v>658</v>
      </c>
      <c r="B54" s="9" t="s">
        <v>38</v>
      </c>
      <c r="C54" s="9" t="s">
        <v>425</v>
      </c>
      <c r="D54" s="9" t="s">
        <v>1670</v>
      </c>
      <c r="E54" s="9" t="s">
        <v>1554</v>
      </c>
      <c r="F54" s="9" t="s">
        <v>1401</v>
      </c>
      <c r="G54" s="9"/>
      <c r="H54" s="9" t="s">
        <v>268</v>
      </c>
      <c r="I54" s="9" t="s">
        <v>274</v>
      </c>
      <c r="J54" s="9" t="s">
        <v>123</v>
      </c>
      <c r="K54" s="9" t="s">
        <v>123</v>
      </c>
      <c r="L54" s="9" t="s">
        <v>1864</v>
      </c>
      <c r="M54" s="9" t="s">
        <v>1165</v>
      </c>
      <c r="N54" s="9" t="s">
        <v>1737</v>
      </c>
      <c r="O54" s="9" t="s">
        <v>1865</v>
      </c>
      <c r="P54" s="9" t="s">
        <v>662</v>
      </c>
      <c r="Q54" s="9" t="s">
        <v>30</v>
      </c>
      <c r="R54" s="9" t="s">
        <v>31</v>
      </c>
      <c r="S54" s="43"/>
    </row>
    <row r="55" spans="1:19" s="44" customFormat="1" ht="15.75" customHeight="1">
      <c r="A55" s="9" t="s">
        <v>663</v>
      </c>
      <c r="B55" s="9" t="s">
        <v>38</v>
      </c>
      <c r="C55" s="9" t="s">
        <v>1866</v>
      </c>
      <c r="D55" s="9" t="s">
        <v>1867</v>
      </c>
      <c r="E55" s="9" t="s">
        <v>1557</v>
      </c>
      <c r="F55" s="9" t="s">
        <v>1558</v>
      </c>
      <c r="G55" s="9"/>
      <c r="H55" s="9" t="s">
        <v>670</v>
      </c>
      <c r="I55" s="9" t="s">
        <v>663</v>
      </c>
      <c r="J55" s="9" t="s">
        <v>72</v>
      </c>
      <c r="K55" s="9" t="s">
        <v>72</v>
      </c>
      <c r="L55" s="9" t="s">
        <v>1868</v>
      </c>
      <c r="M55" s="9" t="s">
        <v>1749</v>
      </c>
      <c r="N55" s="9" t="s">
        <v>1750</v>
      </c>
      <c r="O55" s="9" t="s">
        <v>1869</v>
      </c>
      <c r="P55" s="9" t="s">
        <v>668</v>
      </c>
      <c r="Q55" s="9" t="s">
        <v>193</v>
      </c>
      <c r="R55" s="9" t="s">
        <v>194</v>
      </c>
      <c r="S55" s="43"/>
    </row>
    <row r="56" spans="1:19" s="44" customFormat="1" ht="15.75" customHeight="1">
      <c r="A56" s="9" t="s">
        <v>675</v>
      </c>
      <c r="B56" s="9" t="s">
        <v>38</v>
      </c>
      <c r="C56" s="9" t="s">
        <v>433</v>
      </c>
      <c r="D56" s="9" t="s">
        <v>3445</v>
      </c>
      <c r="E56" s="9" t="s">
        <v>1564</v>
      </c>
      <c r="F56" s="9" t="s">
        <v>2252</v>
      </c>
      <c r="G56" s="9"/>
      <c r="H56" s="9" t="s">
        <v>678</v>
      </c>
      <c r="I56" s="9" t="s">
        <v>675</v>
      </c>
      <c r="J56" s="9" t="s">
        <v>72</v>
      </c>
      <c r="K56" s="9" t="s">
        <v>72</v>
      </c>
      <c r="L56" s="79" t="s">
        <v>3446</v>
      </c>
      <c r="M56" s="9" t="s">
        <v>1749</v>
      </c>
      <c r="N56" s="9" t="s">
        <v>1782</v>
      </c>
      <c r="O56" s="9" t="s">
        <v>1872</v>
      </c>
      <c r="P56" s="9" t="s">
        <v>680</v>
      </c>
      <c r="Q56" s="9" t="s">
        <v>95</v>
      </c>
      <c r="R56" s="9" t="s">
        <v>96</v>
      </c>
      <c r="S56" s="43"/>
    </row>
    <row r="57" spans="1:19" s="44" customFormat="1" ht="15.75" customHeight="1">
      <c r="A57" s="9" t="s">
        <v>694</v>
      </c>
      <c r="B57" s="9" t="s">
        <v>38</v>
      </c>
      <c r="C57" s="9" t="s">
        <v>433</v>
      </c>
      <c r="D57" s="9" t="s">
        <v>3025</v>
      </c>
      <c r="E57" s="9" t="s">
        <v>1566</v>
      </c>
      <c r="F57" s="9" t="s">
        <v>1567</v>
      </c>
      <c r="G57" s="9"/>
      <c r="H57" s="9" t="s">
        <v>696</v>
      </c>
      <c r="I57" s="9" t="s">
        <v>697</v>
      </c>
      <c r="J57" s="9"/>
      <c r="K57" s="9"/>
      <c r="L57" s="9" t="s">
        <v>1873</v>
      </c>
      <c r="M57" s="9" t="s">
        <v>1749</v>
      </c>
      <c r="N57" s="9" t="s">
        <v>1750</v>
      </c>
      <c r="O57" s="9" t="s">
        <v>1874</v>
      </c>
      <c r="P57" s="9" t="s">
        <v>699</v>
      </c>
      <c r="Q57" s="9" t="s">
        <v>95</v>
      </c>
      <c r="R57" s="9" t="s">
        <v>96</v>
      </c>
      <c r="S57" s="43"/>
    </row>
    <row r="58" spans="1:19" s="44" customFormat="1" ht="15.75" customHeight="1">
      <c r="A58" s="9" t="s">
        <v>700</v>
      </c>
      <c r="B58" s="9" t="s">
        <v>20</v>
      </c>
      <c r="C58" s="9" t="s">
        <v>1875</v>
      </c>
      <c r="D58" s="9" t="s">
        <v>1876</v>
      </c>
      <c r="E58" s="9" t="s">
        <v>746</v>
      </c>
      <c r="F58" s="9" t="s">
        <v>747</v>
      </c>
      <c r="G58" s="9"/>
      <c r="H58" s="9" t="s">
        <v>718</v>
      </c>
      <c r="I58" s="9" t="s">
        <v>719</v>
      </c>
      <c r="J58" s="9" t="s">
        <v>72</v>
      </c>
      <c r="K58" s="9" t="s">
        <v>72</v>
      </c>
      <c r="L58" s="46" t="s">
        <v>1877</v>
      </c>
      <c r="M58" s="9" t="s">
        <v>1749</v>
      </c>
      <c r="N58" s="9" t="s">
        <v>1782</v>
      </c>
      <c r="O58" s="9" t="s">
        <v>1878</v>
      </c>
      <c r="P58" s="9" t="s">
        <v>705</v>
      </c>
      <c r="Q58" s="9" t="s">
        <v>61</v>
      </c>
      <c r="R58" s="9" t="s">
        <v>62</v>
      </c>
      <c r="S58" s="43"/>
    </row>
    <row r="59" spans="1:19" s="44" customFormat="1" ht="15.75" customHeight="1">
      <c r="A59" s="9" t="s">
        <v>756</v>
      </c>
      <c r="B59" s="9" t="s">
        <v>20</v>
      </c>
      <c r="C59" s="9" t="s">
        <v>721</v>
      </c>
      <c r="D59" s="9" t="s">
        <v>1879</v>
      </c>
      <c r="E59" s="9" t="s">
        <v>1574</v>
      </c>
      <c r="F59" s="9" t="s">
        <v>1575</v>
      </c>
      <c r="G59" s="9"/>
      <c r="H59" s="9" t="s">
        <v>759</v>
      </c>
      <c r="I59" s="9" t="s">
        <v>760</v>
      </c>
      <c r="J59" s="9" t="s">
        <v>72</v>
      </c>
      <c r="K59" s="9" t="s">
        <v>72</v>
      </c>
      <c r="L59" s="9" t="s">
        <v>1880</v>
      </c>
      <c r="M59" s="9" t="s">
        <v>1739</v>
      </c>
      <c r="N59" s="9" t="s">
        <v>1776</v>
      </c>
      <c r="O59" s="9" t="s">
        <v>1881</v>
      </c>
      <c r="P59" s="9" t="s">
        <v>762</v>
      </c>
      <c r="Q59" s="9" t="s">
        <v>30</v>
      </c>
      <c r="R59" s="9" t="s">
        <v>31</v>
      </c>
      <c r="S59" s="43"/>
    </row>
    <row r="60" spans="1:19" s="44" customFormat="1" ht="15.75" customHeight="1">
      <c r="A60" s="9" t="s">
        <v>763</v>
      </c>
      <c r="B60" s="9" t="s">
        <v>20</v>
      </c>
      <c r="C60" s="9" t="s">
        <v>1882</v>
      </c>
      <c r="D60" s="9" t="s">
        <v>1883</v>
      </c>
      <c r="E60" s="9" t="s">
        <v>1578</v>
      </c>
      <c r="F60" s="9" t="s">
        <v>766</v>
      </c>
      <c r="G60" s="9"/>
      <c r="H60" s="9" t="s">
        <v>759</v>
      </c>
      <c r="I60" s="9" t="s">
        <v>760</v>
      </c>
      <c r="J60" s="9" t="s">
        <v>123</v>
      </c>
      <c r="K60" s="9" t="s">
        <v>123</v>
      </c>
      <c r="L60" s="9" t="s">
        <v>1884</v>
      </c>
      <c r="M60" s="9" t="s">
        <v>1165</v>
      </c>
      <c r="N60" s="9" t="s">
        <v>1764</v>
      </c>
      <c r="O60" s="9" t="s">
        <v>1885</v>
      </c>
      <c r="P60" s="9" t="s">
        <v>768</v>
      </c>
      <c r="Q60" s="9" t="s">
        <v>30</v>
      </c>
      <c r="R60" s="9" t="s">
        <v>31</v>
      </c>
      <c r="S60" s="43"/>
    </row>
    <row r="61" spans="1:19" s="44" customFormat="1" ht="15.75" customHeight="1">
      <c r="A61" s="9" t="s">
        <v>769</v>
      </c>
      <c r="B61" s="9" t="s">
        <v>38</v>
      </c>
      <c r="C61" s="9" t="s">
        <v>1281</v>
      </c>
      <c r="D61" s="9" t="s">
        <v>1290</v>
      </c>
      <c r="E61" s="9" t="s">
        <v>1581</v>
      </c>
      <c r="F61" s="9" t="s">
        <v>1582</v>
      </c>
      <c r="G61" s="9"/>
      <c r="H61" s="9" t="s">
        <v>770</v>
      </c>
      <c r="I61" s="9" t="s">
        <v>769</v>
      </c>
      <c r="J61" s="9" t="s">
        <v>72</v>
      </c>
      <c r="K61" s="9" t="s">
        <v>72</v>
      </c>
      <c r="L61" s="9" t="s">
        <v>1886</v>
      </c>
      <c r="M61" s="9" t="s">
        <v>1749</v>
      </c>
      <c r="N61" s="9" t="s">
        <v>1750</v>
      </c>
      <c r="O61" s="9"/>
      <c r="P61" s="9" t="s">
        <v>772</v>
      </c>
      <c r="Q61" s="9" t="s">
        <v>30</v>
      </c>
      <c r="R61" s="9" t="s">
        <v>31</v>
      </c>
      <c r="S61" s="43"/>
    </row>
    <row r="62" spans="1:19" s="44" customFormat="1" ht="15.75" customHeight="1">
      <c r="A62" s="9" t="s">
        <v>124</v>
      </c>
      <c r="B62" s="9" t="s">
        <v>2166</v>
      </c>
      <c r="C62" s="9" t="s">
        <v>3443</v>
      </c>
      <c r="D62" s="11" t="s">
        <v>3444</v>
      </c>
      <c r="E62" s="11" t="s">
        <v>1888</v>
      </c>
      <c r="F62" s="11" t="s">
        <v>1889</v>
      </c>
      <c r="G62" s="11"/>
      <c r="H62" s="11" t="s">
        <v>1586</v>
      </c>
      <c r="I62" s="11" t="s">
        <v>124</v>
      </c>
      <c r="J62" s="11" t="s">
        <v>1890</v>
      </c>
      <c r="K62" s="11" t="s">
        <v>72</v>
      </c>
      <c r="L62" s="11" t="s">
        <v>1891</v>
      </c>
      <c r="M62" s="11" t="s">
        <v>1749</v>
      </c>
      <c r="N62" s="11" t="s">
        <v>1782</v>
      </c>
      <c r="O62" s="11"/>
      <c r="P62" s="11" t="s">
        <v>777</v>
      </c>
      <c r="Q62" s="11" t="s">
        <v>123</v>
      </c>
      <c r="R62" s="11" t="s">
        <v>124</v>
      </c>
      <c r="S62" s="43"/>
    </row>
    <row r="63" spans="1:19" s="44" customFormat="1" ht="15.75" customHeight="1">
      <c r="A63" s="9" t="s">
        <v>783</v>
      </c>
      <c r="B63" s="9" t="s">
        <v>20</v>
      </c>
      <c r="C63" s="9" t="s">
        <v>575</v>
      </c>
      <c r="D63" s="9" t="s">
        <v>1892</v>
      </c>
      <c r="E63" s="9" t="s">
        <v>1590</v>
      </c>
      <c r="F63" s="9" t="s">
        <v>1591</v>
      </c>
      <c r="G63" s="9"/>
      <c r="H63" s="9" t="s">
        <v>787</v>
      </c>
      <c r="I63" s="9" t="s">
        <v>783</v>
      </c>
      <c r="J63" s="9"/>
      <c r="K63" s="9"/>
      <c r="L63" s="9" t="s">
        <v>1893</v>
      </c>
      <c r="M63" s="9" t="s">
        <v>1749</v>
      </c>
      <c r="N63" s="9" t="s">
        <v>1782</v>
      </c>
      <c r="O63" s="9"/>
      <c r="P63" s="9" t="s">
        <v>789</v>
      </c>
      <c r="Q63" s="9" t="s">
        <v>123</v>
      </c>
      <c r="R63" s="9" t="s">
        <v>124</v>
      </c>
      <c r="S63" s="43"/>
    </row>
    <row r="64" spans="1:19" s="44" customFormat="1" ht="15.75" customHeight="1">
      <c r="A64" s="9" t="s">
        <v>1243</v>
      </c>
      <c r="B64" s="9" t="s">
        <v>38</v>
      </c>
      <c r="C64" s="9" t="s">
        <v>749</v>
      </c>
      <c r="D64" s="9" t="s">
        <v>1894</v>
      </c>
      <c r="E64" s="9" t="s">
        <v>1593</v>
      </c>
      <c r="F64" s="9" t="s">
        <v>1594</v>
      </c>
      <c r="G64" s="9"/>
      <c r="H64" s="9" t="s">
        <v>1242</v>
      </c>
      <c r="I64" s="9" t="s">
        <v>1243</v>
      </c>
      <c r="J64" s="9" t="s">
        <v>1595</v>
      </c>
      <c r="K64" s="9" t="s">
        <v>1595</v>
      </c>
      <c r="L64" s="9" t="s">
        <v>1895</v>
      </c>
      <c r="M64" s="9" t="s">
        <v>1749</v>
      </c>
      <c r="N64" s="9" t="s">
        <v>1750</v>
      </c>
      <c r="O64" s="9" t="s">
        <v>1896</v>
      </c>
      <c r="P64" s="9" t="s">
        <v>1598</v>
      </c>
      <c r="Q64" s="9" t="s">
        <v>30</v>
      </c>
      <c r="R64" s="9" t="s">
        <v>31</v>
      </c>
      <c r="S64" s="43"/>
    </row>
    <row r="65" spans="1:19" s="44" customFormat="1" ht="15.75" customHeight="1">
      <c r="A65" s="9" t="s">
        <v>799</v>
      </c>
      <c r="B65" s="9" t="s">
        <v>38</v>
      </c>
      <c r="C65" s="9" t="s">
        <v>298</v>
      </c>
      <c r="D65" s="9" t="s">
        <v>1897</v>
      </c>
      <c r="E65" s="9" t="s">
        <v>2105</v>
      </c>
      <c r="F65" s="9" t="s">
        <v>2103</v>
      </c>
      <c r="G65" s="9"/>
      <c r="H65" s="9" t="s">
        <v>802</v>
      </c>
      <c r="I65" s="9" t="s">
        <v>799</v>
      </c>
      <c r="J65" s="9" t="s">
        <v>72</v>
      </c>
      <c r="K65" s="9" t="s">
        <v>72</v>
      </c>
      <c r="L65" s="9" t="s">
        <v>1898</v>
      </c>
      <c r="M65" s="9" t="s">
        <v>1749</v>
      </c>
      <c r="N65" s="9" t="s">
        <v>1750</v>
      </c>
      <c r="O65" s="9" t="s">
        <v>1899</v>
      </c>
      <c r="P65" s="9" t="s">
        <v>804</v>
      </c>
      <c r="Q65" s="9" t="s">
        <v>95</v>
      </c>
      <c r="R65" s="9" t="s">
        <v>96</v>
      </c>
      <c r="S65" s="43"/>
    </row>
    <row r="66" spans="1:19" s="44" customFormat="1" ht="15.75" customHeight="1">
      <c r="A66" s="9" t="s">
        <v>809</v>
      </c>
      <c r="B66" s="9" t="s">
        <v>38</v>
      </c>
      <c r="C66" s="9" t="s">
        <v>1181</v>
      </c>
      <c r="D66" s="9" t="s">
        <v>3563</v>
      </c>
      <c r="E66" s="9" t="s">
        <v>1604</v>
      </c>
      <c r="F66" s="9" t="s">
        <v>1605</v>
      </c>
      <c r="G66" s="9" t="s">
        <v>2239</v>
      </c>
      <c r="H66" s="9" t="s">
        <v>812</v>
      </c>
      <c r="I66" s="9" t="s">
        <v>809</v>
      </c>
      <c r="J66" s="9" t="s">
        <v>1606</v>
      </c>
      <c r="K66" s="9" t="s">
        <v>1606</v>
      </c>
      <c r="L66" s="9" t="s">
        <v>3564</v>
      </c>
      <c r="M66" s="9" t="s">
        <v>1749</v>
      </c>
      <c r="N66" s="9" t="s">
        <v>1750</v>
      </c>
      <c r="O66" s="9" t="s">
        <v>1606</v>
      </c>
      <c r="P66" s="9" t="s">
        <v>814</v>
      </c>
      <c r="Q66" s="9" t="s">
        <v>61</v>
      </c>
      <c r="R66" s="9" t="s">
        <v>62</v>
      </c>
      <c r="S66" s="43"/>
    </row>
    <row r="67" spans="1:19" s="44" customFormat="1" ht="15.75" customHeight="1">
      <c r="A67" s="9" t="s">
        <v>817</v>
      </c>
      <c r="B67" s="9" t="s">
        <v>38</v>
      </c>
      <c r="C67" s="9" t="s">
        <v>407</v>
      </c>
      <c r="D67" s="9" t="s">
        <v>1903</v>
      </c>
      <c r="E67" s="9" t="s">
        <v>1609</v>
      </c>
      <c r="F67" s="9" t="s">
        <v>821</v>
      </c>
      <c r="G67" s="9" t="s">
        <v>2092</v>
      </c>
      <c r="H67" s="9" t="s">
        <v>822</v>
      </c>
      <c r="I67" s="9" t="s">
        <v>817</v>
      </c>
      <c r="J67" s="9" t="s">
        <v>823</v>
      </c>
      <c r="K67" s="9" t="s">
        <v>823</v>
      </c>
      <c r="L67" s="9" t="s">
        <v>1904</v>
      </c>
      <c r="M67" s="9" t="s">
        <v>1749</v>
      </c>
      <c r="N67" s="9" t="s">
        <v>1750</v>
      </c>
      <c r="O67" s="9"/>
      <c r="P67" s="9" t="s">
        <v>825</v>
      </c>
      <c r="Q67" s="9" t="s">
        <v>61</v>
      </c>
      <c r="R67" s="9" t="s">
        <v>62</v>
      </c>
      <c r="S67" s="43"/>
    </row>
    <row r="68" spans="1:19" s="44" customFormat="1" ht="15.75" customHeight="1">
      <c r="A68" s="9" t="s">
        <v>828</v>
      </c>
      <c r="B68" s="9" t="s">
        <v>38</v>
      </c>
      <c r="C68" s="9" t="s">
        <v>1905</v>
      </c>
      <c r="D68" s="9" t="s">
        <v>1906</v>
      </c>
      <c r="E68" s="9" t="s">
        <v>1613</v>
      </c>
      <c r="F68" s="9" t="s">
        <v>2155</v>
      </c>
      <c r="G68" s="9"/>
      <c r="H68" s="9" t="s">
        <v>839</v>
      </c>
      <c r="I68" s="9" t="s">
        <v>840</v>
      </c>
      <c r="J68" s="9"/>
      <c r="K68" s="9"/>
      <c r="L68" s="9" t="s">
        <v>1907</v>
      </c>
      <c r="M68" s="9" t="s">
        <v>1840</v>
      </c>
      <c r="N68" s="9" t="s">
        <v>1841</v>
      </c>
      <c r="O68" s="9"/>
      <c r="P68" s="9" t="s">
        <v>833</v>
      </c>
      <c r="Q68" s="9" t="s">
        <v>140</v>
      </c>
      <c r="R68" s="9" t="s">
        <v>141</v>
      </c>
      <c r="S68" s="43"/>
    </row>
    <row r="69" spans="1:19" s="44" customFormat="1" ht="15.75" customHeight="1">
      <c r="A69" s="9" t="s">
        <v>842</v>
      </c>
      <c r="B69" s="9" t="s">
        <v>38</v>
      </c>
      <c r="C69" s="9" t="s">
        <v>953</v>
      </c>
      <c r="D69" s="9" t="s">
        <v>1908</v>
      </c>
      <c r="E69" s="9" t="s">
        <v>1616</v>
      </c>
      <c r="F69" s="9" t="s">
        <v>851</v>
      </c>
      <c r="G69" s="9"/>
      <c r="H69" s="9" t="s">
        <v>845</v>
      </c>
      <c r="I69" s="9" t="s">
        <v>842</v>
      </c>
      <c r="J69" s="9" t="s">
        <v>72</v>
      </c>
      <c r="K69" s="9" t="s">
        <v>72</v>
      </c>
      <c r="L69" s="9" t="s">
        <v>1909</v>
      </c>
      <c r="M69" s="9" t="s">
        <v>1749</v>
      </c>
      <c r="N69" s="9" t="s">
        <v>1750</v>
      </c>
      <c r="O69" s="9"/>
      <c r="P69" s="9" t="s">
        <v>847</v>
      </c>
      <c r="Q69" s="9" t="s">
        <v>140</v>
      </c>
      <c r="R69" s="9" t="s">
        <v>141</v>
      </c>
      <c r="S69" s="43"/>
    </row>
    <row r="70" spans="1:19" s="44" customFormat="1" ht="15.75" customHeight="1">
      <c r="A70" s="9" t="s">
        <v>73</v>
      </c>
      <c r="B70" s="9" t="s">
        <v>38</v>
      </c>
      <c r="C70" s="9" t="s">
        <v>3327</v>
      </c>
      <c r="D70" s="9" t="s">
        <v>3328</v>
      </c>
      <c r="E70" s="9" t="s">
        <v>904</v>
      </c>
      <c r="F70" s="9" t="s">
        <v>905</v>
      </c>
      <c r="G70" s="9"/>
      <c r="H70" s="9" t="s">
        <v>906</v>
      </c>
      <c r="I70" s="9" t="s">
        <v>859</v>
      </c>
      <c r="J70" s="9" t="s">
        <v>72</v>
      </c>
      <c r="K70" s="9" t="s">
        <v>72</v>
      </c>
      <c r="L70" s="46" t="s">
        <v>3329</v>
      </c>
      <c r="M70" s="9" t="s">
        <v>1749</v>
      </c>
      <c r="N70" s="9" t="s">
        <v>1750</v>
      </c>
      <c r="O70" s="9" t="s">
        <v>1626</v>
      </c>
      <c r="P70" s="9" t="s">
        <v>95</v>
      </c>
      <c r="Q70" s="9" t="s">
        <v>72</v>
      </c>
      <c r="R70" s="9" t="s">
        <v>73</v>
      </c>
      <c r="S70" s="43"/>
    </row>
    <row r="71" spans="1:19" s="44" customFormat="1" ht="15.75" customHeight="1">
      <c r="A71" s="9" t="s">
        <v>1629</v>
      </c>
      <c r="B71" s="9" t="s">
        <v>38</v>
      </c>
      <c r="C71" s="9" t="s">
        <v>1912</v>
      </c>
      <c r="D71" s="9" t="s">
        <v>184</v>
      </c>
      <c r="E71" s="9" t="s">
        <v>1631</v>
      </c>
      <c r="F71" s="9" t="s">
        <v>1632</v>
      </c>
      <c r="G71" s="9"/>
      <c r="H71" s="9" t="s">
        <v>934</v>
      </c>
      <c r="I71" s="9" t="s">
        <v>1633</v>
      </c>
      <c r="J71" s="9" t="s">
        <v>1634</v>
      </c>
      <c r="K71" s="9" t="s">
        <v>1634</v>
      </c>
      <c r="L71" s="9" t="s">
        <v>1913</v>
      </c>
      <c r="M71" s="9" t="s">
        <v>1749</v>
      </c>
      <c r="N71" s="9" t="s">
        <v>1750</v>
      </c>
      <c r="O71" s="9" t="s">
        <v>1634</v>
      </c>
      <c r="P71" s="9" t="s">
        <v>1637</v>
      </c>
      <c r="Q71" s="9" t="s">
        <v>30</v>
      </c>
      <c r="R71" s="9" t="s">
        <v>31</v>
      </c>
      <c r="S71" s="43"/>
    </row>
    <row r="72" spans="1:19" s="44" customFormat="1" ht="15.75" customHeight="1">
      <c r="A72" s="9" t="s">
        <v>944</v>
      </c>
      <c r="B72" s="9" t="s">
        <v>38</v>
      </c>
      <c r="C72" s="9" t="s">
        <v>1914</v>
      </c>
      <c r="D72" s="9" t="s">
        <v>1915</v>
      </c>
      <c r="E72" s="9" t="s">
        <v>1640</v>
      </c>
      <c r="F72" s="9" t="s">
        <v>948</v>
      </c>
      <c r="G72" s="9"/>
      <c r="H72" s="9" t="s">
        <v>949</v>
      </c>
      <c r="I72" s="9" t="s">
        <v>944</v>
      </c>
      <c r="J72" s="9"/>
      <c r="K72" s="9"/>
      <c r="L72" s="9" t="s">
        <v>1916</v>
      </c>
      <c r="M72" s="9" t="s">
        <v>1749</v>
      </c>
      <c r="N72" s="9" t="s">
        <v>1750</v>
      </c>
      <c r="O72" s="9" t="s">
        <v>1917</v>
      </c>
      <c r="P72" s="9" t="s">
        <v>951</v>
      </c>
      <c r="Q72" s="9" t="s">
        <v>123</v>
      </c>
      <c r="R72" s="9" t="s">
        <v>124</v>
      </c>
      <c r="S72" s="43"/>
    </row>
    <row r="73" spans="1:19" s="44" customFormat="1" ht="17.25" customHeight="1">
      <c r="A73" s="9" t="s">
        <v>952</v>
      </c>
      <c r="B73" s="9" t="s">
        <v>38</v>
      </c>
      <c r="C73" s="9" t="s">
        <v>1918</v>
      </c>
      <c r="D73" s="9" t="s">
        <v>994</v>
      </c>
      <c r="E73" s="9" t="s">
        <v>2175</v>
      </c>
      <c r="F73" s="9" t="s">
        <v>1642</v>
      </c>
      <c r="G73" s="9"/>
      <c r="H73" s="9" t="s">
        <v>869</v>
      </c>
      <c r="I73" s="9" t="s">
        <v>859</v>
      </c>
      <c r="J73" s="9" t="s">
        <v>1411</v>
      </c>
      <c r="K73" s="9" t="s">
        <v>1411</v>
      </c>
      <c r="L73" s="9" t="s">
        <v>1919</v>
      </c>
      <c r="M73" s="9" t="s">
        <v>596</v>
      </c>
      <c r="N73" s="9" t="s">
        <v>1920</v>
      </c>
      <c r="O73" s="9" t="s">
        <v>1921</v>
      </c>
      <c r="P73" s="9" t="s">
        <v>957</v>
      </c>
      <c r="Q73" s="9" t="s">
        <v>72</v>
      </c>
      <c r="R73" s="9" t="s">
        <v>73</v>
      </c>
      <c r="S73" s="43"/>
    </row>
    <row r="74" spans="1:19" s="44" customFormat="1" ht="15.75" customHeight="1">
      <c r="A74" s="9" t="s">
        <v>965</v>
      </c>
      <c r="B74" s="9" t="s">
        <v>38</v>
      </c>
      <c r="C74" s="9" t="s">
        <v>1922</v>
      </c>
      <c r="D74" s="9" t="s">
        <v>3442</v>
      </c>
      <c r="E74" s="9" t="s">
        <v>1645</v>
      </c>
      <c r="F74" s="9" t="s">
        <v>2125</v>
      </c>
      <c r="G74" s="9"/>
      <c r="H74" s="9" t="s">
        <v>968</v>
      </c>
      <c r="I74" s="9" t="s">
        <v>965</v>
      </c>
      <c r="J74" s="9"/>
      <c r="K74" s="9"/>
      <c r="L74" s="9" t="s">
        <v>1924</v>
      </c>
      <c r="M74" s="9" t="s">
        <v>1749</v>
      </c>
      <c r="N74" s="9" t="s">
        <v>1750</v>
      </c>
      <c r="O74" s="9" t="s">
        <v>1925</v>
      </c>
      <c r="P74" s="9" t="s">
        <v>969</v>
      </c>
      <c r="Q74" s="9" t="s">
        <v>123</v>
      </c>
      <c r="R74" s="9" t="s">
        <v>124</v>
      </c>
      <c r="S74" s="43"/>
    </row>
    <row r="75" spans="1:19" s="44" customFormat="1" ht="15.75" customHeight="1">
      <c r="A75" s="9" t="s">
        <v>981</v>
      </c>
      <c r="B75" s="9" t="s">
        <v>38</v>
      </c>
      <c r="C75" s="9" t="s">
        <v>609</v>
      </c>
      <c r="D75" s="9" t="s">
        <v>1926</v>
      </c>
      <c r="E75" s="9" t="s">
        <v>1649</v>
      </c>
      <c r="F75" s="9" t="s">
        <v>1650</v>
      </c>
      <c r="G75" s="9"/>
      <c r="H75" s="9" t="s">
        <v>984</v>
      </c>
      <c r="I75" s="9" t="s">
        <v>981</v>
      </c>
      <c r="J75" s="9" t="s">
        <v>72</v>
      </c>
      <c r="K75" s="9" t="s">
        <v>72</v>
      </c>
      <c r="L75" s="9" t="s">
        <v>1927</v>
      </c>
      <c r="M75" s="9" t="s">
        <v>1749</v>
      </c>
      <c r="N75" s="9" t="s">
        <v>1750</v>
      </c>
      <c r="O75" s="9" t="s">
        <v>1928</v>
      </c>
      <c r="P75" s="9" t="s">
        <v>986</v>
      </c>
      <c r="Q75" s="9" t="s">
        <v>123</v>
      </c>
      <c r="R75" s="9" t="s">
        <v>124</v>
      </c>
      <c r="S75" s="43"/>
    </row>
    <row r="76" spans="1:19" s="44" customFormat="1" ht="15.75" customHeight="1">
      <c r="A76" s="9" t="s">
        <v>990</v>
      </c>
      <c r="B76" s="9" t="s">
        <v>20</v>
      </c>
      <c r="C76" s="9" t="s">
        <v>1875</v>
      </c>
      <c r="D76" s="9" t="s">
        <v>395</v>
      </c>
      <c r="E76" s="9" t="s">
        <v>2063</v>
      </c>
      <c r="F76" s="9" t="s">
        <v>1654</v>
      </c>
      <c r="G76" s="9"/>
      <c r="H76" s="9" t="s">
        <v>989</v>
      </c>
      <c r="I76" s="9" t="s">
        <v>990</v>
      </c>
      <c r="J76" s="9"/>
      <c r="K76" s="9"/>
      <c r="L76" s="46" t="s">
        <v>3762</v>
      </c>
      <c r="M76" s="9" t="s">
        <v>1749</v>
      </c>
      <c r="N76" s="9" t="s">
        <v>1782</v>
      </c>
      <c r="O76" s="9" t="s">
        <v>1930</v>
      </c>
      <c r="P76" s="9" t="s">
        <v>1657</v>
      </c>
      <c r="Q76" s="9" t="s">
        <v>123</v>
      </c>
      <c r="R76" s="9" t="s">
        <v>124</v>
      </c>
      <c r="S76" s="43"/>
    </row>
    <row r="77" spans="1:19" s="44" customFormat="1" ht="15.75" customHeight="1">
      <c r="A77" s="9" t="s">
        <v>992</v>
      </c>
      <c r="B77" s="9" t="s">
        <v>20</v>
      </c>
      <c r="C77" s="9" t="s">
        <v>3406</v>
      </c>
      <c r="D77" s="9" t="s">
        <v>3405</v>
      </c>
      <c r="E77" s="9" t="s">
        <v>1658</v>
      </c>
      <c r="F77" s="9" t="s">
        <v>996</v>
      </c>
      <c r="G77" s="9"/>
      <c r="H77" s="9" t="s">
        <v>997</v>
      </c>
      <c r="I77" s="9" t="s">
        <v>992</v>
      </c>
      <c r="J77" s="9" t="s">
        <v>72</v>
      </c>
      <c r="K77" s="9" t="s">
        <v>72</v>
      </c>
      <c r="L77" s="46" t="s">
        <v>3407</v>
      </c>
      <c r="M77" s="9" t="s">
        <v>1749</v>
      </c>
      <c r="N77" s="9" t="s">
        <v>1750</v>
      </c>
      <c r="O77" s="9" t="s">
        <v>1933</v>
      </c>
      <c r="P77" s="9" t="s">
        <v>999</v>
      </c>
      <c r="Q77" s="9" t="s">
        <v>61</v>
      </c>
      <c r="R77" s="9" t="s">
        <v>62</v>
      </c>
      <c r="S77" s="43"/>
    </row>
    <row r="78" spans="1:19" s="44" customFormat="1" ht="15.75" customHeight="1">
      <c r="A78" s="9" t="s">
        <v>1002</v>
      </c>
      <c r="B78" s="9" t="s">
        <v>20</v>
      </c>
      <c r="C78" s="9" t="s">
        <v>188</v>
      </c>
      <c r="D78" s="9" t="s">
        <v>1809</v>
      </c>
      <c r="E78" s="9" t="s">
        <v>1661</v>
      </c>
      <c r="F78" s="9" t="s">
        <v>1662</v>
      </c>
      <c r="G78" s="9"/>
      <c r="H78" s="9" t="s">
        <v>1017</v>
      </c>
      <c r="I78" s="9" t="s">
        <v>1002</v>
      </c>
      <c r="J78" s="9" t="s">
        <v>3212</v>
      </c>
      <c r="K78" s="9" t="s">
        <v>3212</v>
      </c>
      <c r="L78" s="46" t="s">
        <v>1934</v>
      </c>
      <c r="M78" s="9" t="s">
        <v>1749</v>
      </c>
      <c r="N78" s="9" t="s">
        <v>1782</v>
      </c>
      <c r="O78" s="9" t="s">
        <v>1935</v>
      </c>
      <c r="P78" s="9" t="s">
        <v>1007</v>
      </c>
      <c r="Q78" s="9" t="s">
        <v>193</v>
      </c>
      <c r="R78" s="9" t="s">
        <v>194</v>
      </c>
      <c r="S78" s="43"/>
    </row>
    <row r="79" spans="1:19" s="44" customFormat="1" ht="15.75" customHeight="1">
      <c r="A79" s="9" t="s">
        <v>1029</v>
      </c>
      <c r="B79" s="9" t="s">
        <v>20</v>
      </c>
      <c r="C79" s="9" t="s">
        <v>1936</v>
      </c>
      <c r="D79" s="9" t="s">
        <v>1937</v>
      </c>
      <c r="E79" s="9" t="s">
        <v>1667</v>
      </c>
      <c r="F79" s="9" t="s">
        <v>1668</v>
      </c>
      <c r="G79" s="9"/>
      <c r="H79" s="9" t="s">
        <v>1041</v>
      </c>
      <c r="I79" s="9" t="s">
        <v>1042</v>
      </c>
      <c r="J79" s="9" t="s">
        <v>72</v>
      </c>
      <c r="K79" s="9" t="s">
        <v>72</v>
      </c>
      <c r="L79" s="9" t="s">
        <v>1938</v>
      </c>
      <c r="M79" s="9" t="s">
        <v>1749</v>
      </c>
      <c r="N79" s="9" t="s">
        <v>1782</v>
      </c>
      <c r="O79" s="9" t="s">
        <v>1939</v>
      </c>
      <c r="P79" s="9" t="s">
        <v>1035</v>
      </c>
      <c r="Q79" s="9" t="s">
        <v>95</v>
      </c>
      <c r="R79" s="9" t="s">
        <v>96</v>
      </c>
      <c r="S79" s="43"/>
    </row>
    <row r="80" spans="1:19" s="44" customFormat="1" ht="15.75" customHeight="1">
      <c r="A80" s="9" t="s">
        <v>1044</v>
      </c>
      <c r="B80" s="9" t="s">
        <v>38</v>
      </c>
      <c r="C80" s="9" t="s">
        <v>953</v>
      </c>
      <c r="D80" s="9" t="s">
        <v>1940</v>
      </c>
      <c r="E80" s="9" t="s">
        <v>1671</v>
      </c>
      <c r="F80" s="9" t="s">
        <v>2097</v>
      </c>
      <c r="G80" s="9"/>
      <c r="H80" s="9" t="s">
        <v>1050</v>
      </c>
      <c r="I80" s="9" t="s">
        <v>1044</v>
      </c>
      <c r="J80" s="9" t="s">
        <v>72</v>
      </c>
      <c r="K80" s="9" t="s">
        <v>72</v>
      </c>
      <c r="L80" s="9" t="s">
        <v>1941</v>
      </c>
      <c r="M80" s="9" t="s">
        <v>1749</v>
      </c>
      <c r="N80" s="9" t="s">
        <v>1750</v>
      </c>
      <c r="O80" s="9" t="s">
        <v>1942</v>
      </c>
      <c r="P80" s="9" t="s">
        <v>30</v>
      </c>
      <c r="Q80" s="9" t="s">
        <v>72</v>
      </c>
      <c r="R80" s="9" t="s">
        <v>73</v>
      </c>
      <c r="S80" s="43"/>
    </row>
    <row r="81" spans="1:19" s="44" customFormat="1" ht="15.75" customHeight="1">
      <c r="A81" s="9" t="s">
        <v>1055</v>
      </c>
      <c r="B81" s="9" t="s">
        <v>38</v>
      </c>
      <c r="C81" s="9" t="s">
        <v>728</v>
      </c>
      <c r="D81" s="9" t="s">
        <v>1943</v>
      </c>
      <c r="E81" s="9" t="s">
        <v>1675</v>
      </c>
      <c r="F81" s="9" t="s">
        <v>1676</v>
      </c>
      <c r="G81" s="9"/>
      <c r="H81" s="9" t="s">
        <v>1058</v>
      </c>
      <c r="I81" s="9" t="s">
        <v>1055</v>
      </c>
      <c r="J81" s="9" t="s">
        <v>72</v>
      </c>
      <c r="K81" s="9" t="s">
        <v>72</v>
      </c>
      <c r="L81" s="9" t="s">
        <v>1944</v>
      </c>
      <c r="M81" s="9" t="s">
        <v>1749</v>
      </c>
      <c r="N81" s="9" t="s">
        <v>1750</v>
      </c>
      <c r="O81" s="9" t="s">
        <v>1945</v>
      </c>
      <c r="P81" s="9" t="s">
        <v>1060</v>
      </c>
      <c r="Q81" s="9" t="s">
        <v>95</v>
      </c>
      <c r="R81" s="9" t="s">
        <v>96</v>
      </c>
      <c r="S81" s="43"/>
    </row>
    <row r="82" spans="1:19" s="44" customFormat="1" ht="15.75" customHeight="1">
      <c r="A82" s="9" t="s">
        <v>1678</v>
      </c>
      <c r="B82" s="9" t="s">
        <v>20</v>
      </c>
      <c r="C82" s="9" t="s">
        <v>134</v>
      </c>
      <c r="D82" s="9" t="s">
        <v>1926</v>
      </c>
      <c r="E82" s="9" t="s">
        <v>1681</v>
      </c>
      <c r="F82" s="9" t="s">
        <v>1682</v>
      </c>
      <c r="G82" s="9"/>
      <c r="H82" s="9" t="s">
        <v>1074</v>
      </c>
      <c r="I82" s="9" t="s">
        <v>1075</v>
      </c>
      <c r="J82" s="9" t="s">
        <v>1683</v>
      </c>
      <c r="K82" s="9" t="s">
        <v>1683</v>
      </c>
      <c r="L82" s="9" t="s">
        <v>1946</v>
      </c>
      <c r="M82" s="9" t="s">
        <v>1749</v>
      </c>
      <c r="N82" s="9" t="s">
        <v>1782</v>
      </c>
      <c r="O82" s="9" t="s">
        <v>1947</v>
      </c>
      <c r="P82" s="9" t="s">
        <v>1685</v>
      </c>
      <c r="Q82" s="9" t="s">
        <v>140</v>
      </c>
      <c r="R82" s="9" t="s">
        <v>141</v>
      </c>
      <c r="S82" s="43"/>
    </row>
    <row r="83" spans="1:19" s="44" customFormat="1" ht="15.75" customHeight="1">
      <c r="A83" s="9" t="s">
        <v>1079</v>
      </c>
      <c r="B83" s="9" t="s">
        <v>38</v>
      </c>
      <c r="C83" s="9" t="s">
        <v>264</v>
      </c>
      <c r="D83" s="9" t="s">
        <v>3572</v>
      </c>
      <c r="E83" s="9" t="s">
        <v>1687</v>
      </c>
      <c r="F83" s="9" t="s">
        <v>1688</v>
      </c>
      <c r="G83" s="9"/>
      <c r="H83" s="9" t="s">
        <v>1081</v>
      </c>
      <c r="I83" s="9" t="s">
        <v>1082</v>
      </c>
      <c r="J83" s="9" t="s">
        <v>72</v>
      </c>
      <c r="K83" s="9" t="s">
        <v>72</v>
      </c>
      <c r="L83" s="9" t="s">
        <v>1949</v>
      </c>
      <c r="M83" s="9" t="s">
        <v>1840</v>
      </c>
      <c r="N83" s="9" t="s">
        <v>1950</v>
      </c>
      <c r="O83" s="9" t="s">
        <v>1690</v>
      </c>
      <c r="P83" s="9" t="s">
        <v>1084</v>
      </c>
      <c r="Q83" s="9" t="s">
        <v>175</v>
      </c>
      <c r="R83" s="9" t="s">
        <v>176</v>
      </c>
      <c r="S83" s="43"/>
    </row>
    <row r="84" spans="1:19" s="44" customFormat="1" ht="15.75" customHeight="1">
      <c r="A84" s="9" t="s">
        <v>1092</v>
      </c>
      <c r="B84" s="9" t="s">
        <v>38</v>
      </c>
      <c r="C84" s="9" t="s">
        <v>1951</v>
      </c>
      <c r="D84" s="9" t="s">
        <v>1952</v>
      </c>
      <c r="E84" s="9" t="s">
        <v>1693</v>
      </c>
      <c r="F84" s="9" t="s">
        <v>420</v>
      </c>
      <c r="G84" s="9"/>
      <c r="H84" s="9" t="s">
        <v>1096</v>
      </c>
      <c r="I84" s="9" t="s">
        <v>1097</v>
      </c>
      <c r="J84" s="9" t="s">
        <v>1411</v>
      </c>
      <c r="K84" s="9" t="s">
        <v>1411</v>
      </c>
      <c r="L84" s="46" t="s">
        <v>1953</v>
      </c>
      <c r="M84" s="9" t="s">
        <v>1739</v>
      </c>
      <c r="N84" s="9" t="s">
        <v>1740</v>
      </c>
      <c r="O84" s="9"/>
      <c r="P84" s="9" t="s">
        <v>1099</v>
      </c>
      <c r="Q84" s="9" t="s">
        <v>61</v>
      </c>
      <c r="R84" s="9" t="s">
        <v>62</v>
      </c>
      <c r="S84" s="43"/>
    </row>
    <row r="85" spans="1:19" s="44" customFormat="1" ht="15.75" customHeight="1">
      <c r="A85" s="9" t="s">
        <v>1100</v>
      </c>
      <c r="B85" s="9" t="s">
        <v>38</v>
      </c>
      <c r="C85" s="9" t="s">
        <v>749</v>
      </c>
      <c r="D85" s="9" t="s">
        <v>1954</v>
      </c>
      <c r="E85" s="9" t="s">
        <v>1696</v>
      </c>
      <c r="F85" s="9" t="s">
        <v>2144</v>
      </c>
      <c r="G85" s="9"/>
      <c r="H85" s="9" t="s">
        <v>1096</v>
      </c>
      <c r="I85" s="9" t="s">
        <v>1097</v>
      </c>
      <c r="J85" s="9" t="s">
        <v>1698</v>
      </c>
      <c r="K85" s="9" t="s">
        <v>1698</v>
      </c>
      <c r="L85" s="9" t="s">
        <v>1955</v>
      </c>
      <c r="M85" s="9" t="s">
        <v>1739</v>
      </c>
      <c r="N85" s="9" t="s">
        <v>1740</v>
      </c>
      <c r="O85" s="9" t="s">
        <v>1956</v>
      </c>
      <c r="P85" s="9" t="s">
        <v>1105</v>
      </c>
      <c r="Q85" s="9" t="s">
        <v>61</v>
      </c>
      <c r="R85" s="9" t="s">
        <v>62</v>
      </c>
      <c r="S85" s="43"/>
    </row>
    <row r="86" spans="1:19" s="44" customFormat="1" ht="15.75" customHeight="1">
      <c r="A86" s="9" t="s">
        <v>1106</v>
      </c>
      <c r="B86" s="9" t="s">
        <v>38</v>
      </c>
      <c r="C86" s="9" t="s">
        <v>728</v>
      </c>
      <c r="D86" s="9" t="s">
        <v>1168</v>
      </c>
      <c r="E86" s="9" t="s">
        <v>1701</v>
      </c>
      <c r="F86" s="9" t="s">
        <v>1702</v>
      </c>
      <c r="G86" s="9"/>
      <c r="H86" s="9" t="s">
        <v>1111</v>
      </c>
      <c r="I86" s="9" t="s">
        <v>1106</v>
      </c>
      <c r="J86" s="9" t="s">
        <v>72</v>
      </c>
      <c r="K86" s="9" t="s">
        <v>72</v>
      </c>
      <c r="L86" s="9" t="s">
        <v>1957</v>
      </c>
      <c r="M86" s="9" t="s">
        <v>1749</v>
      </c>
      <c r="N86" s="9" t="s">
        <v>1750</v>
      </c>
      <c r="O86" s="9" t="s">
        <v>1958</v>
      </c>
      <c r="P86" s="9" t="s">
        <v>1113</v>
      </c>
      <c r="Q86" s="9" t="s">
        <v>30</v>
      </c>
      <c r="R86" s="9" t="s">
        <v>31</v>
      </c>
      <c r="S86" s="43"/>
    </row>
    <row r="87" spans="1:19" s="44" customFormat="1" ht="15.75" customHeight="1">
      <c r="A87" s="9" t="s">
        <v>194</v>
      </c>
      <c r="B87" s="9" t="s">
        <v>20</v>
      </c>
      <c r="C87" s="9" t="s">
        <v>543</v>
      </c>
      <c r="D87" s="9" t="s">
        <v>1573</v>
      </c>
      <c r="E87" s="9" t="s">
        <v>1144</v>
      </c>
      <c r="F87" s="9" t="s">
        <v>1145</v>
      </c>
      <c r="G87" s="9"/>
      <c r="H87" s="9" t="s">
        <v>1125</v>
      </c>
      <c r="I87" s="9" t="s">
        <v>194</v>
      </c>
      <c r="J87" s="9" t="s">
        <v>72</v>
      </c>
      <c r="K87" s="9" t="s">
        <v>72</v>
      </c>
      <c r="L87" s="9" t="s">
        <v>1959</v>
      </c>
      <c r="M87" s="9" t="s">
        <v>1749</v>
      </c>
      <c r="N87" s="9" t="s">
        <v>1782</v>
      </c>
      <c r="O87" s="9" t="s">
        <v>1960</v>
      </c>
      <c r="P87" s="9" t="s">
        <v>1127</v>
      </c>
      <c r="Q87" s="9" t="s">
        <v>193</v>
      </c>
      <c r="R87" s="9" t="s">
        <v>194</v>
      </c>
      <c r="S87" s="43"/>
    </row>
    <row r="88" spans="1:19" s="44" customFormat="1" ht="15.75" customHeight="1">
      <c r="A88" s="9" t="s">
        <v>1162</v>
      </c>
      <c r="B88" s="9" t="s">
        <v>38</v>
      </c>
      <c r="C88" s="9" t="s">
        <v>293</v>
      </c>
      <c r="D88" s="9" t="s">
        <v>1381</v>
      </c>
      <c r="E88" s="9" t="s">
        <v>1709</v>
      </c>
      <c r="F88" s="9" t="s">
        <v>1710</v>
      </c>
      <c r="G88" s="9"/>
      <c r="H88" s="9" t="s">
        <v>1293</v>
      </c>
      <c r="I88" s="9" t="s">
        <v>1294</v>
      </c>
      <c r="J88" s="9" t="s">
        <v>72</v>
      </c>
      <c r="K88" s="9" t="s">
        <v>72</v>
      </c>
      <c r="L88" s="46" t="s">
        <v>2758</v>
      </c>
      <c r="M88" s="9" t="s">
        <v>1749</v>
      </c>
      <c r="N88" s="9" t="s">
        <v>1750</v>
      </c>
      <c r="O88" s="9" t="s">
        <v>1963</v>
      </c>
      <c r="P88" s="9" t="s">
        <v>1165</v>
      </c>
      <c r="Q88" s="9" t="s">
        <v>175</v>
      </c>
      <c r="R88" s="9" t="s">
        <v>176</v>
      </c>
      <c r="S88" s="43"/>
    </row>
    <row r="89" spans="1:19" s="44" customFormat="1" ht="15.75" customHeight="1">
      <c r="A89" s="9" t="s">
        <v>1172</v>
      </c>
      <c r="B89" s="9" t="s">
        <v>38</v>
      </c>
      <c r="C89" s="9" t="s">
        <v>1964</v>
      </c>
      <c r="D89" s="9" t="s">
        <v>3384</v>
      </c>
      <c r="E89" s="9" t="s">
        <v>1714</v>
      </c>
      <c r="F89" s="206" t="s">
        <v>3227</v>
      </c>
      <c r="G89" s="9"/>
      <c r="H89" s="9" t="s">
        <v>1171</v>
      </c>
      <c r="I89" s="9" t="s">
        <v>1172</v>
      </c>
      <c r="J89" s="9" t="s">
        <v>1716</v>
      </c>
      <c r="K89" s="9" t="s">
        <v>1716</v>
      </c>
      <c r="L89" s="46" t="s">
        <v>3385</v>
      </c>
      <c r="M89" s="9" t="s">
        <v>1749</v>
      </c>
      <c r="N89" s="9" t="s">
        <v>1750</v>
      </c>
      <c r="O89" s="9" t="s">
        <v>1716</v>
      </c>
      <c r="P89" s="9" t="s">
        <v>61</v>
      </c>
      <c r="Q89" s="9" t="s">
        <v>72</v>
      </c>
      <c r="R89" s="9" t="s">
        <v>73</v>
      </c>
      <c r="S89" s="43"/>
    </row>
    <row r="90" spans="1:19" s="44" customFormat="1" ht="15.75" customHeight="1">
      <c r="A90" s="9" t="s">
        <v>1166</v>
      </c>
      <c r="B90" s="9" t="s">
        <v>20</v>
      </c>
      <c r="C90" s="9" t="s">
        <v>1965</v>
      </c>
      <c r="D90" s="9" t="s">
        <v>1049</v>
      </c>
      <c r="E90" s="9" t="s">
        <v>1169</v>
      </c>
      <c r="F90" s="9" t="s">
        <v>1170</v>
      </c>
      <c r="G90" s="9"/>
      <c r="H90" s="9" t="s">
        <v>1171</v>
      </c>
      <c r="I90" s="9" t="s">
        <v>1172</v>
      </c>
      <c r="J90" s="9" t="s">
        <v>1173</v>
      </c>
      <c r="K90" s="9" t="s">
        <v>1173</v>
      </c>
      <c r="L90" s="9" t="s">
        <v>1966</v>
      </c>
      <c r="M90" s="9" t="s">
        <v>1165</v>
      </c>
      <c r="N90" s="9" t="s">
        <v>1764</v>
      </c>
      <c r="O90" s="9" t="s">
        <v>1967</v>
      </c>
      <c r="P90" s="9" t="s">
        <v>1176</v>
      </c>
      <c r="Q90" s="9"/>
      <c r="R90" s="9" t="s">
        <v>73</v>
      </c>
      <c r="S90" s="43"/>
    </row>
    <row r="91" spans="1:19" s="44" customFormat="1" ht="15.75" customHeight="1">
      <c r="A91" s="9" t="s">
        <v>1186</v>
      </c>
      <c r="B91" s="9" t="s">
        <v>20</v>
      </c>
      <c r="C91" s="9" t="s">
        <v>1228</v>
      </c>
      <c r="D91" s="9" t="s">
        <v>3224</v>
      </c>
      <c r="E91" s="9" t="s">
        <v>1726</v>
      </c>
      <c r="F91" s="9" t="s">
        <v>1727</v>
      </c>
      <c r="G91" s="9"/>
      <c r="H91" s="9" t="s">
        <v>1188</v>
      </c>
      <c r="I91" s="9" t="s">
        <v>1186</v>
      </c>
      <c r="J91" s="9"/>
      <c r="K91" s="9"/>
      <c r="L91" s="46" t="s">
        <v>3767</v>
      </c>
      <c r="M91" s="9" t="s">
        <v>1749</v>
      </c>
      <c r="N91" s="9" t="s">
        <v>1750</v>
      </c>
      <c r="O91" s="9" t="s">
        <v>1971</v>
      </c>
      <c r="P91" s="9" t="s">
        <v>1190</v>
      </c>
      <c r="Q91" s="9" t="s">
        <v>193</v>
      </c>
      <c r="R91" s="9" t="s">
        <v>194</v>
      </c>
      <c r="S91" s="43"/>
    </row>
  </sheetData>
  <autoFilter ref="A1:S91"/>
  <hyperlinks>
    <hyperlink ref="L45" r:id="rId1" display="mailto:claudia.schwarz@muolen.ch"/>
    <hyperlink ref="L19" r:id="rId2" display="mailto:fbenz@schule-eichberg.ch"/>
    <hyperlink ref="L5" r:id="rId3" display="mailto:regula.benz@andwil-arnegg.ch"/>
    <hyperlink ref="L14" r:id="rId4"/>
    <hyperlink ref="L29" r:id="rId5"/>
    <hyperlink ref="L31" r:id="rId6"/>
    <hyperlink ref="L89" r:id="rId7"/>
    <hyperlink ref="L13" r:id="rId8"/>
    <hyperlink ref="L70" r:id="rId9"/>
    <hyperlink ref="L77" r:id="rId10"/>
    <hyperlink ref="L34" r:id="rId11"/>
    <hyperlink ref="L28" r:id="rId12" display="mailto:cornelia.straessle@stadtgossau.ch"/>
    <hyperlink ref="L53" r:id="rId13"/>
    <hyperlink ref="L56" r:id="rId14" display="mailto:regula.aebi@pfaefers.ch"/>
    <hyperlink ref="L17" r:id="rId15"/>
    <hyperlink ref="L21" r:id="rId16"/>
    <hyperlink ref="L88" r:id="rId17"/>
    <hyperlink ref="L84" r:id="rId18"/>
    <hyperlink ref="L58" r:id="rId19"/>
    <hyperlink ref="L78" r:id="rId20"/>
    <hyperlink ref="L8" r:id="rId21" display="mailto:sabine.zuend@balgach.ch"/>
    <hyperlink ref="L91" r:id="rId22"/>
    <hyperlink ref="L76" r:id="rId23"/>
  </hyperlinks>
  <pageMargins left="0.7" right="0.7" top="0.78740157499999996" bottom="0.78740157499999996" header="0.3" footer="0.3"/>
  <pageSetup paperSize="9" orientation="portrait" r:id="rId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268"/>
  <sheetViews>
    <sheetView topLeftCell="A85" zoomScaleNormal="100" workbookViewId="0">
      <selection activeCell="B91" sqref="B91"/>
    </sheetView>
  </sheetViews>
  <sheetFormatPr baseColWidth="10" defaultColWidth="11.42578125" defaultRowHeight="12.75"/>
  <cols>
    <col min="1" max="1" width="6.85546875" style="4" customWidth="1"/>
    <col min="2" max="2" width="31.7109375" style="5" customWidth="1"/>
    <col min="3" max="3" width="16.7109375" style="5" customWidth="1"/>
    <col min="4" max="4" width="13.42578125" style="5" bestFit="1" customWidth="1"/>
    <col min="5" max="5" width="17.42578125" style="5" bestFit="1" customWidth="1"/>
    <col min="6" max="8" width="50.7109375" style="5" customWidth="1"/>
    <col min="9" max="9" width="9.7109375" style="5" customWidth="1"/>
    <col min="10" max="10" width="28.7109375" style="5" customWidth="1"/>
    <col min="11" max="12" width="21.7109375" style="5" customWidth="1"/>
    <col min="13" max="13" width="50.7109375" style="5" customWidth="1"/>
    <col min="14" max="14" width="10.7109375" style="5" customWidth="1"/>
    <col min="15" max="15" width="23.7109375" style="5" bestFit="1" customWidth="1"/>
    <col min="16" max="16" width="21.7109375" style="5" customWidth="1"/>
    <col min="17" max="20" width="6" style="5" customWidth="1"/>
    <col min="21" max="21" width="6.7109375" style="5" customWidth="1"/>
    <col min="22" max="22" width="10.7109375" style="5" customWidth="1"/>
    <col min="23" max="23" width="12.85546875" style="5" bestFit="1" customWidth="1"/>
    <col min="24" max="16384" width="11.42578125" style="4"/>
  </cols>
  <sheetData>
    <row r="1" spans="1:23" ht="27.75" customHeight="1">
      <c r="A1" s="49" t="s">
        <v>3665</v>
      </c>
      <c r="B1" s="49" t="s">
        <v>0</v>
      </c>
      <c r="C1" s="49" t="s">
        <v>1</v>
      </c>
      <c r="D1" s="49" t="s">
        <v>2</v>
      </c>
      <c r="E1" s="49" t="s">
        <v>3</v>
      </c>
      <c r="F1" s="49" t="s">
        <v>4</v>
      </c>
      <c r="G1" s="49" t="s">
        <v>5</v>
      </c>
      <c r="H1" s="49" t="s">
        <v>2040</v>
      </c>
      <c r="I1" s="49" t="s">
        <v>6</v>
      </c>
      <c r="J1" s="49" t="s">
        <v>7</v>
      </c>
      <c r="K1" s="49" t="s">
        <v>8</v>
      </c>
      <c r="L1" s="49" t="s">
        <v>11</v>
      </c>
      <c r="M1" s="49" t="s">
        <v>12</v>
      </c>
      <c r="N1" s="49" t="s">
        <v>13</v>
      </c>
      <c r="O1" s="49" t="s">
        <v>14</v>
      </c>
      <c r="P1" s="49" t="s">
        <v>15</v>
      </c>
      <c r="Q1" s="49" t="s">
        <v>3731</v>
      </c>
      <c r="R1" s="49" t="s">
        <v>3724</v>
      </c>
      <c r="S1" s="49" t="s">
        <v>3725</v>
      </c>
      <c r="T1" s="49" t="s">
        <v>3726</v>
      </c>
      <c r="U1" s="49" t="s">
        <v>16</v>
      </c>
      <c r="V1" s="49" t="s">
        <v>17</v>
      </c>
      <c r="W1" s="49" t="s">
        <v>18</v>
      </c>
    </row>
    <row r="2" spans="1:23" s="43" customFormat="1" ht="17.25" customHeight="1">
      <c r="A2" s="314">
        <v>1</v>
      </c>
      <c r="B2" s="9" t="s">
        <v>19</v>
      </c>
      <c r="C2" s="9" t="s">
        <v>20</v>
      </c>
      <c r="D2" s="9" t="s">
        <v>126</v>
      </c>
      <c r="E2" s="9" t="s">
        <v>1309</v>
      </c>
      <c r="F2" s="9" t="s">
        <v>1310</v>
      </c>
      <c r="G2" s="9" t="s">
        <v>1311</v>
      </c>
      <c r="H2" s="9"/>
      <c r="I2" s="9" t="s">
        <v>24</v>
      </c>
      <c r="J2" s="9" t="s">
        <v>25</v>
      </c>
      <c r="K2" s="9" t="s">
        <v>72</v>
      </c>
      <c r="L2" s="9" t="s">
        <v>72</v>
      </c>
      <c r="M2" s="9" t="s">
        <v>1312</v>
      </c>
      <c r="N2" s="9" t="s">
        <v>1313</v>
      </c>
      <c r="O2" s="9" t="s">
        <v>1314</v>
      </c>
      <c r="P2" s="9" t="s">
        <v>1315</v>
      </c>
      <c r="Q2" s="314" t="s">
        <v>3725</v>
      </c>
      <c r="R2" s="314" t="s">
        <v>3728</v>
      </c>
      <c r="S2" s="314" t="s">
        <v>3728</v>
      </c>
      <c r="T2" s="314"/>
      <c r="U2" s="9" t="s">
        <v>29</v>
      </c>
      <c r="V2" s="9" t="s">
        <v>30</v>
      </c>
      <c r="W2" s="9" t="s">
        <v>31</v>
      </c>
    </row>
    <row r="3" spans="1:23" s="43" customFormat="1" ht="17.25" customHeight="1">
      <c r="A3" s="314">
        <v>2</v>
      </c>
      <c r="B3" s="9" t="s">
        <v>37</v>
      </c>
      <c r="C3" s="9" t="s">
        <v>20</v>
      </c>
      <c r="D3" s="9" t="s">
        <v>126</v>
      </c>
      <c r="E3" s="9" t="s">
        <v>1309</v>
      </c>
      <c r="F3" s="9" t="s">
        <v>1310</v>
      </c>
      <c r="G3" s="9" t="s">
        <v>1311</v>
      </c>
      <c r="H3" s="9"/>
      <c r="I3" s="9" t="s">
        <v>24</v>
      </c>
      <c r="J3" s="9" t="s">
        <v>25</v>
      </c>
      <c r="K3" s="9" t="s">
        <v>72</v>
      </c>
      <c r="L3" s="9" t="s">
        <v>72</v>
      </c>
      <c r="M3" s="9" t="s">
        <v>1312</v>
      </c>
      <c r="N3" s="9" t="s">
        <v>467</v>
      </c>
      <c r="O3" s="9" t="s">
        <v>1317</v>
      </c>
      <c r="P3" s="9" t="s">
        <v>1315</v>
      </c>
      <c r="Q3" s="314" t="s">
        <v>3726</v>
      </c>
      <c r="R3" s="314"/>
      <c r="S3" s="314"/>
      <c r="T3" s="314" t="s">
        <v>3728</v>
      </c>
      <c r="U3" s="9" t="s">
        <v>45</v>
      </c>
      <c r="V3" s="9" t="s">
        <v>30</v>
      </c>
      <c r="W3" s="9" t="s">
        <v>31</v>
      </c>
    </row>
    <row r="4" spans="1:23" s="43" customFormat="1" ht="17.25" customHeight="1">
      <c r="A4" s="314">
        <v>3</v>
      </c>
      <c r="B4" s="9" t="s">
        <v>51</v>
      </c>
      <c r="C4" s="9" t="s">
        <v>20</v>
      </c>
      <c r="D4" s="9" t="s">
        <v>395</v>
      </c>
      <c r="E4" s="9" t="s">
        <v>1318</v>
      </c>
      <c r="F4" s="9" t="s">
        <v>54</v>
      </c>
      <c r="G4" s="9" t="s">
        <v>55</v>
      </c>
      <c r="H4" s="9"/>
      <c r="I4" s="9" t="s">
        <v>56</v>
      </c>
      <c r="J4" s="9" t="s">
        <v>57</v>
      </c>
      <c r="K4" s="9" t="s">
        <v>58</v>
      </c>
      <c r="L4" s="9" t="s">
        <v>58</v>
      </c>
      <c r="M4" s="9" t="s">
        <v>1319</v>
      </c>
      <c r="N4" s="9" t="s">
        <v>467</v>
      </c>
      <c r="O4" s="9" t="s">
        <v>1317</v>
      </c>
      <c r="P4" s="9"/>
      <c r="Q4" s="314" t="s">
        <v>3725</v>
      </c>
      <c r="R4" s="314" t="s">
        <v>3728</v>
      </c>
      <c r="S4" s="314" t="s">
        <v>3728</v>
      </c>
      <c r="T4" s="314"/>
      <c r="U4" s="9" t="s">
        <v>60</v>
      </c>
      <c r="V4" s="9" t="s">
        <v>61</v>
      </c>
      <c r="W4" s="9" t="s">
        <v>62</v>
      </c>
    </row>
    <row r="5" spans="1:23" s="43" customFormat="1" ht="17.25" customHeight="1">
      <c r="A5" s="314">
        <v>4</v>
      </c>
      <c r="B5" s="9" t="s">
        <v>63</v>
      </c>
      <c r="C5" s="9" t="s">
        <v>20</v>
      </c>
      <c r="D5" s="9" t="s">
        <v>481</v>
      </c>
      <c r="E5" s="9" t="s">
        <v>184</v>
      </c>
      <c r="F5" s="9" t="s">
        <v>1320</v>
      </c>
      <c r="G5" s="9" t="s">
        <v>67</v>
      </c>
      <c r="H5" s="9"/>
      <c r="I5" s="9" t="s">
        <v>68</v>
      </c>
      <c r="J5" s="9" t="s">
        <v>69</v>
      </c>
      <c r="K5" s="9" t="s">
        <v>72</v>
      </c>
      <c r="L5" s="9" t="s">
        <v>72</v>
      </c>
      <c r="M5" s="9" t="s">
        <v>3312</v>
      </c>
      <c r="N5" s="9" t="s">
        <v>467</v>
      </c>
      <c r="O5" s="9" t="s">
        <v>1317</v>
      </c>
      <c r="P5" s="9" t="s">
        <v>1322</v>
      </c>
      <c r="Q5" s="314" t="s">
        <v>3725</v>
      </c>
      <c r="R5" s="314" t="s">
        <v>3728</v>
      </c>
      <c r="S5" s="314" t="s">
        <v>3728</v>
      </c>
      <c r="T5" s="314"/>
      <c r="U5" s="9" t="s">
        <v>71</v>
      </c>
      <c r="V5" s="9" t="s">
        <v>72</v>
      </c>
      <c r="W5" s="9" t="s">
        <v>73</v>
      </c>
    </row>
    <row r="6" spans="1:23" s="43" customFormat="1" ht="17.25" customHeight="1">
      <c r="A6" s="314">
        <v>5</v>
      </c>
      <c r="B6" s="9" t="s">
        <v>74</v>
      </c>
      <c r="C6" s="9" t="s">
        <v>20</v>
      </c>
      <c r="D6" s="9" t="s">
        <v>331</v>
      </c>
      <c r="E6" s="9" t="s">
        <v>1323</v>
      </c>
      <c r="F6" s="9" t="s">
        <v>1324</v>
      </c>
      <c r="G6" s="9" t="s">
        <v>3741</v>
      </c>
      <c r="H6" s="9"/>
      <c r="I6" s="9" t="s">
        <v>84</v>
      </c>
      <c r="J6" s="9" t="s">
        <v>85</v>
      </c>
      <c r="K6" s="9" t="s">
        <v>72</v>
      </c>
      <c r="L6" s="9" t="s">
        <v>72</v>
      </c>
      <c r="M6" s="9" t="s">
        <v>1326</v>
      </c>
      <c r="N6" s="9" t="s">
        <v>467</v>
      </c>
      <c r="O6" s="9" t="s">
        <v>1317</v>
      </c>
      <c r="P6" s="9" t="s">
        <v>1327</v>
      </c>
      <c r="Q6" s="314" t="s">
        <v>3725</v>
      </c>
      <c r="R6" s="314" t="s">
        <v>3728</v>
      </c>
      <c r="S6" s="314" t="s">
        <v>3728</v>
      </c>
      <c r="T6" s="314"/>
      <c r="U6" s="9" t="s">
        <v>80</v>
      </c>
      <c r="V6" s="9" t="s">
        <v>30</v>
      </c>
      <c r="W6" s="9" t="s">
        <v>31</v>
      </c>
    </row>
    <row r="7" spans="1:23" s="43" customFormat="1" ht="17.25" customHeight="1">
      <c r="A7" s="314">
        <v>6</v>
      </c>
      <c r="B7" s="9" t="s">
        <v>3666</v>
      </c>
      <c r="C7" s="9" t="s">
        <v>38</v>
      </c>
      <c r="D7" s="9" t="s">
        <v>117</v>
      </c>
      <c r="E7" s="9" t="s">
        <v>3505</v>
      </c>
      <c r="F7" s="9" t="s">
        <v>1329</v>
      </c>
      <c r="G7" s="9" t="s">
        <v>1330</v>
      </c>
      <c r="H7" s="9"/>
      <c r="I7" s="9" t="s">
        <v>92</v>
      </c>
      <c r="J7" s="9" t="s">
        <v>87</v>
      </c>
      <c r="K7" s="9" t="s">
        <v>72</v>
      </c>
      <c r="L7" s="9" t="s">
        <v>72</v>
      </c>
      <c r="M7" s="314" t="s">
        <v>3506</v>
      </c>
      <c r="N7" s="9" t="s">
        <v>1332</v>
      </c>
      <c r="O7" s="314" t="s">
        <v>1346</v>
      </c>
      <c r="P7" s="314" t="s">
        <v>3507</v>
      </c>
      <c r="Q7" s="314" t="s">
        <v>3727</v>
      </c>
      <c r="R7" s="314" t="s">
        <v>3728</v>
      </c>
      <c r="S7" s="314" t="s">
        <v>3728</v>
      </c>
      <c r="T7" s="314" t="s">
        <v>3728</v>
      </c>
      <c r="U7" s="9" t="s">
        <v>94</v>
      </c>
      <c r="V7" s="9" t="s">
        <v>95</v>
      </c>
      <c r="W7" s="9" t="s">
        <v>96</v>
      </c>
    </row>
    <row r="8" spans="1:23" s="43" customFormat="1" ht="17.25" customHeight="1">
      <c r="A8" s="314">
        <v>7</v>
      </c>
      <c r="B8" s="9" t="s">
        <v>101</v>
      </c>
      <c r="C8" s="9" t="s">
        <v>38</v>
      </c>
      <c r="D8" s="9" t="s">
        <v>1334</v>
      </c>
      <c r="E8" s="9" t="s">
        <v>1335</v>
      </c>
      <c r="F8" s="9" t="s">
        <v>1336</v>
      </c>
      <c r="G8" s="9" t="s">
        <v>1337</v>
      </c>
      <c r="H8" s="9"/>
      <c r="I8" s="9" t="s">
        <v>106</v>
      </c>
      <c r="J8" s="9" t="s">
        <v>107</v>
      </c>
      <c r="K8" s="9" t="s">
        <v>72</v>
      </c>
      <c r="L8" s="9" t="s">
        <v>72</v>
      </c>
      <c r="M8" s="9" t="s">
        <v>1338</v>
      </c>
      <c r="N8" s="9" t="s">
        <v>467</v>
      </c>
      <c r="O8" s="9" t="s">
        <v>1339</v>
      </c>
      <c r="P8" s="9" t="s">
        <v>1340</v>
      </c>
      <c r="Q8" s="314" t="s">
        <v>3725</v>
      </c>
      <c r="R8" s="314" t="s">
        <v>3728</v>
      </c>
      <c r="S8" s="314" t="s">
        <v>3728</v>
      </c>
      <c r="T8" s="314"/>
      <c r="U8" s="9" t="s">
        <v>109</v>
      </c>
      <c r="V8" s="9" t="s">
        <v>30</v>
      </c>
      <c r="W8" s="9" t="s">
        <v>31</v>
      </c>
    </row>
    <row r="9" spans="1:23" s="43" customFormat="1" ht="17.25" customHeight="1">
      <c r="A9" s="314">
        <v>8</v>
      </c>
      <c r="B9" s="9" t="s">
        <v>3667</v>
      </c>
      <c r="C9" s="9" t="s">
        <v>38</v>
      </c>
      <c r="D9" s="9" t="s">
        <v>88</v>
      </c>
      <c r="E9" s="9" t="s">
        <v>1341</v>
      </c>
      <c r="F9" s="9" t="s">
        <v>2158</v>
      </c>
      <c r="G9" s="9" t="s">
        <v>1343</v>
      </c>
      <c r="H9" s="9"/>
      <c r="I9" s="9" t="s">
        <v>113</v>
      </c>
      <c r="J9" s="9" t="s">
        <v>114</v>
      </c>
      <c r="K9" s="9" t="s">
        <v>1344</v>
      </c>
      <c r="L9" s="9" t="s">
        <v>1344</v>
      </c>
      <c r="M9" s="9" t="s">
        <v>1345</v>
      </c>
      <c r="N9" s="9" t="s">
        <v>1332</v>
      </c>
      <c r="O9" s="9" t="s">
        <v>1346</v>
      </c>
      <c r="P9" s="9"/>
      <c r="Q9" s="314" t="s">
        <v>3727</v>
      </c>
      <c r="R9" s="314" t="s">
        <v>3728</v>
      </c>
      <c r="S9" s="314" t="s">
        <v>3728</v>
      </c>
      <c r="T9" s="314"/>
      <c r="U9" s="9" t="s">
        <v>1347</v>
      </c>
      <c r="V9" s="9" t="s">
        <v>61</v>
      </c>
      <c r="W9" s="9" t="s">
        <v>62</v>
      </c>
    </row>
    <row r="10" spans="1:23" s="43" customFormat="1" ht="17.25" customHeight="1">
      <c r="A10" s="314">
        <v>9</v>
      </c>
      <c r="B10" s="9" t="s">
        <v>3668</v>
      </c>
      <c r="C10" s="9" t="s">
        <v>38</v>
      </c>
      <c r="D10" s="9" t="s">
        <v>3779</v>
      </c>
      <c r="E10" s="9" t="s">
        <v>3780</v>
      </c>
      <c r="F10" s="9" t="s">
        <v>1350</v>
      </c>
      <c r="G10" s="9" t="s">
        <v>2209</v>
      </c>
      <c r="H10" s="9"/>
      <c r="I10" s="9" t="s">
        <v>120</v>
      </c>
      <c r="J10" s="9" t="s">
        <v>1351</v>
      </c>
      <c r="K10" s="9"/>
      <c r="L10" s="9"/>
      <c r="M10" s="46" t="s">
        <v>3781</v>
      </c>
      <c r="N10" s="9" t="s">
        <v>1332</v>
      </c>
      <c r="O10" s="9" t="s">
        <v>1346</v>
      </c>
      <c r="P10" s="9"/>
      <c r="Q10" s="314" t="s">
        <v>3727</v>
      </c>
      <c r="R10" s="314" t="s">
        <v>3728</v>
      </c>
      <c r="S10" s="314" t="s">
        <v>3728</v>
      </c>
      <c r="T10" s="314"/>
      <c r="U10" s="9" t="s">
        <v>122</v>
      </c>
      <c r="V10" s="9" t="s">
        <v>123</v>
      </c>
      <c r="W10" s="9" t="s">
        <v>124</v>
      </c>
    </row>
    <row r="11" spans="1:23" s="43" customFormat="1" ht="17.25" customHeight="1">
      <c r="A11" s="314">
        <v>10</v>
      </c>
      <c r="B11" s="9" t="s">
        <v>3669</v>
      </c>
      <c r="C11" s="9" t="s">
        <v>38</v>
      </c>
      <c r="D11" s="9" t="s">
        <v>1353</v>
      </c>
      <c r="E11" s="9" t="s">
        <v>1354</v>
      </c>
      <c r="F11" s="9" t="s">
        <v>1355</v>
      </c>
      <c r="G11" s="9" t="s">
        <v>2138</v>
      </c>
      <c r="H11" s="9"/>
      <c r="I11" s="9" t="s">
        <v>130</v>
      </c>
      <c r="J11" s="9" t="s">
        <v>131</v>
      </c>
      <c r="K11" s="9" t="s">
        <v>1358</v>
      </c>
      <c r="L11" s="9" t="s">
        <v>1358</v>
      </c>
      <c r="M11" s="9" t="s">
        <v>1359</v>
      </c>
      <c r="N11" s="9" t="s">
        <v>1332</v>
      </c>
      <c r="O11" s="9" t="s">
        <v>1346</v>
      </c>
      <c r="P11" s="9"/>
      <c r="Q11" s="314" t="s">
        <v>3727</v>
      </c>
      <c r="R11" s="314" t="s">
        <v>3728</v>
      </c>
      <c r="S11" s="314" t="s">
        <v>3728</v>
      </c>
      <c r="T11" s="314"/>
      <c r="U11" s="9" t="s">
        <v>1360</v>
      </c>
      <c r="V11" s="9" t="s">
        <v>30</v>
      </c>
      <c r="W11" s="9" t="s">
        <v>31</v>
      </c>
    </row>
    <row r="12" spans="1:23" s="43" customFormat="1" ht="17.25" customHeight="1">
      <c r="A12" s="330">
        <v>11</v>
      </c>
      <c r="B12" s="9" t="s">
        <v>3670</v>
      </c>
      <c r="C12" s="9" t="s">
        <v>38</v>
      </c>
      <c r="D12" s="9" t="s">
        <v>1857</v>
      </c>
      <c r="E12" s="9" t="s">
        <v>1361</v>
      </c>
      <c r="F12" s="9" t="s">
        <v>1362</v>
      </c>
      <c r="G12" s="9" t="s">
        <v>1363</v>
      </c>
      <c r="H12" s="9"/>
      <c r="I12" s="9" t="s">
        <v>1364</v>
      </c>
      <c r="J12" s="9" t="s">
        <v>133</v>
      </c>
      <c r="K12" s="9" t="s">
        <v>72</v>
      </c>
      <c r="L12" s="9" t="s">
        <v>72</v>
      </c>
      <c r="M12" s="9" t="s">
        <v>1365</v>
      </c>
      <c r="N12" s="9" t="s">
        <v>1332</v>
      </c>
      <c r="O12" s="9" t="s">
        <v>1346</v>
      </c>
      <c r="P12" s="9" t="s">
        <v>1366</v>
      </c>
      <c r="Q12" s="314" t="s">
        <v>3727</v>
      </c>
      <c r="R12" s="314" t="s">
        <v>3728</v>
      </c>
      <c r="S12" s="314" t="s">
        <v>3728</v>
      </c>
      <c r="T12" s="314" t="s">
        <v>3728</v>
      </c>
      <c r="U12" s="9" t="s">
        <v>139</v>
      </c>
      <c r="V12" s="9" t="s">
        <v>140</v>
      </c>
      <c r="W12" s="9" t="s">
        <v>141</v>
      </c>
    </row>
    <row r="13" spans="1:23" s="43" customFormat="1" ht="17.25" customHeight="1">
      <c r="A13" s="330">
        <v>11</v>
      </c>
      <c r="B13" s="9" t="s">
        <v>3670</v>
      </c>
      <c r="C13" s="9" t="s">
        <v>20</v>
      </c>
      <c r="D13" s="9" t="s">
        <v>1051</v>
      </c>
      <c r="E13" s="9" t="s">
        <v>1052</v>
      </c>
      <c r="F13" s="9" t="s">
        <v>1362</v>
      </c>
      <c r="G13" s="9" t="s">
        <v>1363</v>
      </c>
      <c r="H13" s="9"/>
      <c r="I13" s="9" t="s">
        <v>1364</v>
      </c>
      <c r="J13" s="9" t="s">
        <v>133</v>
      </c>
      <c r="K13" s="9" t="s">
        <v>72</v>
      </c>
      <c r="L13" s="9" t="s">
        <v>72</v>
      </c>
      <c r="M13" s="46" t="s">
        <v>3635</v>
      </c>
      <c r="N13" s="9" t="s">
        <v>705</v>
      </c>
      <c r="O13" s="9" t="s">
        <v>1462</v>
      </c>
      <c r="P13" s="9" t="s">
        <v>1371</v>
      </c>
      <c r="Q13" s="314" t="s">
        <v>3727</v>
      </c>
      <c r="R13" s="314" t="s">
        <v>3728</v>
      </c>
      <c r="S13" s="314" t="s">
        <v>3728</v>
      </c>
      <c r="T13" s="314" t="s">
        <v>3728</v>
      </c>
      <c r="U13" s="9" t="s">
        <v>139</v>
      </c>
      <c r="V13" s="9" t="s">
        <v>140</v>
      </c>
      <c r="W13" s="9" t="s">
        <v>141</v>
      </c>
    </row>
    <row r="14" spans="1:23" s="43" customFormat="1" ht="17.25" customHeight="1">
      <c r="A14" s="314" t="s">
        <v>122</v>
      </c>
      <c r="B14" s="9" t="s">
        <v>3671</v>
      </c>
      <c r="C14" s="9" t="s">
        <v>38</v>
      </c>
      <c r="D14" s="9" t="s">
        <v>1377</v>
      </c>
      <c r="E14" s="9" t="s">
        <v>168</v>
      </c>
      <c r="F14" s="9" t="s">
        <v>1378</v>
      </c>
      <c r="G14" s="9" t="s">
        <v>1379</v>
      </c>
      <c r="H14" s="9"/>
      <c r="I14" s="9" t="s">
        <v>171</v>
      </c>
      <c r="J14" s="9" t="s">
        <v>172</v>
      </c>
      <c r="K14" s="9"/>
      <c r="L14" s="9"/>
      <c r="M14" s="9" t="s">
        <v>1380</v>
      </c>
      <c r="N14" s="9" t="s">
        <v>1332</v>
      </c>
      <c r="O14" s="9" t="s">
        <v>1346</v>
      </c>
      <c r="P14" s="9"/>
      <c r="Q14" s="314" t="s">
        <v>3727</v>
      </c>
      <c r="R14" s="314" t="s">
        <v>3728</v>
      </c>
      <c r="S14" s="314" t="s">
        <v>3728</v>
      </c>
      <c r="T14" s="314"/>
      <c r="U14" s="9" t="s">
        <v>27</v>
      </c>
      <c r="V14" s="9" t="s">
        <v>175</v>
      </c>
      <c r="W14" s="9" t="s">
        <v>176</v>
      </c>
    </row>
    <row r="15" spans="1:23" s="43" customFormat="1" ht="17.25" customHeight="1">
      <c r="A15" s="314" t="s">
        <v>951</v>
      </c>
      <c r="B15" s="9" t="s">
        <v>3730</v>
      </c>
      <c r="C15" s="9" t="s">
        <v>20</v>
      </c>
      <c r="D15" s="9" t="s">
        <v>1372</v>
      </c>
      <c r="E15" s="9" t="s">
        <v>1373</v>
      </c>
      <c r="F15" s="9" t="s">
        <v>1374</v>
      </c>
      <c r="G15" s="9" t="s">
        <v>170</v>
      </c>
      <c r="H15" s="9"/>
      <c r="I15" s="9" t="s">
        <v>171</v>
      </c>
      <c r="J15" s="9" t="s">
        <v>172</v>
      </c>
      <c r="K15" s="9" t="s">
        <v>72</v>
      </c>
      <c r="L15" s="9" t="s">
        <v>72</v>
      </c>
      <c r="M15" s="9" t="s">
        <v>1375</v>
      </c>
      <c r="N15" s="9" t="s">
        <v>1313</v>
      </c>
      <c r="O15" s="9" t="s">
        <v>1314</v>
      </c>
      <c r="P15" s="9" t="s">
        <v>1376</v>
      </c>
      <c r="Q15" s="314" t="s">
        <v>3726</v>
      </c>
      <c r="R15" s="314"/>
      <c r="S15" s="314"/>
      <c r="T15" s="314" t="s">
        <v>3728</v>
      </c>
      <c r="U15" s="9" t="s">
        <v>174</v>
      </c>
      <c r="V15" s="9" t="s">
        <v>175</v>
      </c>
      <c r="W15" s="9" t="s">
        <v>176</v>
      </c>
    </row>
    <row r="16" spans="1:23" s="43" customFormat="1" ht="17.25" customHeight="1">
      <c r="A16" s="314">
        <v>14</v>
      </c>
      <c r="B16" s="9" t="s">
        <v>3672</v>
      </c>
      <c r="C16" s="9" t="s">
        <v>38</v>
      </c>
      <c r="D16" s="9" t="s">
        <v>1353</v>
      </c>
      <c r="E16" s="9" t="s">
        <v>1381</v>
      </c>
      <c r="F16" s="9" t="s">
        <v>1382</v>
      </c>
      <c r="G16" s="9" t="s">
        <v>1383</v>
      </c>
      <c r="H16" s="9"/>
      <c r="I16" s="9" t="s">
        <v>190</v>
      </c>
      <c r="J16" s="9" t="s">
        <v>187</v>
      </c>
      <c r="K16" s="9" t="s">
        <v>72</v>
      </c>
      <c r="L16" s="9" t="s">
        <v>72</v>
      </c>
      <c r="M16" s="9" t="s">
        <v>1384</v>
      </c>
      <c r="N16" s="9" t="s">
        <v>1332</v>
      </c>
      <c r="O16" s="9" t="s">
        <v>1346</v>
      </c>
      <c r="P16" s="9"/>
      <c r="Q16" s="314" t="s">
        <v>3727</v>
      </c>
      <c r="R16" s="314" t="s">
        <v>3728</v>
      </c>
      <c r="S16" s="314" t="s">
        <v>3728</v>
      </c>
      <c r="T16" s="314" t="s">
        <v>3728</v>
      </c>
      <c r="U16" s="9" t="s">
        <v>192</v>
      </c>
      <c r="V16" s="9" t="s">
        <v>193</v>
      </c>
      <c r="W16" s="9" t="s">
        <v>194</v>
      </c>
    </row>
    <row r="17" spans="1:23" s="43" customFormat="1" ht="17.25" customHeight="1">
      <c r="A17" s="314">
        <v>15</v>
      </c>
      <c r="B17" s="9" t="s">
        <v>3673</v>
      </c>
      <c r="C17" s="9" t="s">
        <v>20</v>
      </c>
      <c r="D17" s="9" t="s">
        <v>157</v>
      </c>
      <c r="E17" s="9" t="s">
        <v>1300</v>
      </c>
      <c r="F17" s="9" t="s">
        <v>1385</v>
      </c>
      <c r="G17" s="9" t="s">
        <v>1386</v>
      </c>
      <c r="H17" s="9"/>
      <c r="I17" s="9" t="s">
        <v>203</v>
      </c>
      <c r="J17" s="9" t="s">
        <v>204</v>
      </c>
      <c r="K17" s="9" t="s">
        <v>72</v>
      </c>
      <c r="L17" s="9" t="s">
        <v>72</v>
      </c>
      <c r="M17" s="9" t="s">
        <v>1387</v>
      </c>
      <c r="N17" s="9" t="s">
        <v>1332</v>
      </c>
      <c r="O17" s="9" t="s">
        <v>1333</v>
      </c>
      <c r="P17" s="9" t="s">
        <v>1388</v>
      </c>
      <c r="Q17" s="314" t="s">
        <v>3727</v>
      </c>
      <c r="R17" s="314" t="s">
        <v>3728</v>
      </c>
      <c r="S17" s="314" t="s">
        <v>3728</v>
      </c>
      <c r="T17" s="314" t="s">
        <v>3728</v>
      </c>
      <c r="U17" s="9" t="s">
        <v>207</v>
      </c>
      <c r="V17" s="9" t="s">
        <v>30</v>
      </c>
      <c r="W17" s="9" t="s">
        <v>31</v>
      </c>
    </row>
    <row r="18" spans="1:23" s="43" customFormat="1" ht="17.25" customHeight="1">
      <c r="A18" s="314">
        <v>16</v>
      </c>
      <c r="B18" s="9" t="s">
        <v>3674</v>
      </c>
      <c r="C18" s="9" t="s">
        <v>20</v>
      </c>
      <c r="D18" s="9" t="s">
        <v>331</v>
      </c>
      <c r="E18" s="9" t="s">
        <v>1389</v>
      </c>
      <c r="F18" s="9" t="s">
        <v>2086</v>
      </c>
      <c r="G18" s="9" t="s">
        <v>1391</v>
      </c>
      <c r="H18" s="9"/>
      <c r="I18" s="9" t="s">
        <v>222</v>
      </c>
      <c r="J18" s="9" t="s">
        <v>217</v>
      </c>
      <c r="K18" s="9" t="s">
        <v>1392</v>
      </c>
      <c r="L18" s="9" t="s">
        <v>1392</v>
      </c>
      <c r="M18" s="9" t="s">
        <v>1393</v>
      </c>
      <c r="N18" s="9" t="s">
        <v>1332</v>
      </c>
      <c r="O18" s="9" t="s">
        <v>1333</v>
      </c>
      <c r="P18" s="9" t="s">
        <v>1394</v>
      </c>
      <c r="Q18" s="314" t="s">
        <v>3727</v>
      </c>
      <c r="R18" s="314" t="s">
        <v>3728</v>
      </c>
      <c r="S18" s="314" t="s">
        <v>3728</v>
      </c>
      <c r="T18" s="314" t="s">
        <v>3728</v>
      </c>
      <c r="U18" s="9" t="s">
        <v>224</v>
      </c>
      <c r="V18" s="9" t="s">
        <v>175</v>
      </c>
      <c r="W18" s="9" t="s">
        <v>176</v>
      </c>
    </row>
    <row r="19" spans="1:23" s="43" customFormat="1" ht="17.25" customHeight="1">
      <c r="A19" s="314">
        <v>17</v>
      </c>
      <c r="B19" s="9" t="s">
        <v>3675</v>
      </c>
      <c r="C19" s="9" t="s">
        <v>20</v>
      </c>
      <c r="D19" s="9" t="s">
        <v>142</v>
      </c>
      <c r="E19" s="9" t="s">
        <v>1395</v>
      </c>
      <c r="F19" s="9" t="s">
        <v>2038</v>
      </c>
      <c r="G19" s="9" t="s">
        <v>2036</v>
      </c>
      <c r="H19" s="9"/>
      <c r="I19" s="9" t="s">
        <v>237</v>
      </c>
      <c r="J19" s="9" t="s">
        <v>238</v>
      </c>
      <c r="K19" s="9"/>
      <c r="L19" s="9"/>
      <c r="M19" s="9" t="s">
        <v>3108</v>
      </c>
      <c r="N19" s="9" t="s">
        <v>467</v>
      </c>
      <c r="O19" s="9" t="s">
        <v>1317</v>
      </c>
      <c r="P19" s="9" t="s">
        <v>627</v>
      </c>
      <c r="Q19" s="314" t="s">
        <v>3727</v>
      </c>
      <c r="R19" s="314" t="s">
        <v>3728</v>
      </c>
      <c r="S19" s="314" t="s">
        <v>3728</v>
      </c>
      <c r="T19" s="314"/>
      <c r="U19" s="9" t="s">
        <v>1396</v>
      </c>
      <c r="V19" s="9" t="s">
        <v>72</v>
      </c>
      <c r="W19" s="9" t="s">
        <v>73</v>
      </c>
    </row>
    <row r="20" spans="1:23" s="43" customFormat="1" ht="17.25" customHeight="1">
      <c r="A20" s="314">
        <v>18</v>
      </c>
      <c r="B20" s="9" t="s">
        <v>240</v>
      </c>
      <c r="C20" s="9" t="s">
        <v>20</v>
      </c>
      <c r="D20" s="9" t="s">
        <v>134</v>
      </c>
      <c r="E20" s="9" t="s">
        <v>1397</v>
      </c>
      <c r="F20" s="9" t="s">
        <v>2044</v>
      </c>
      <c r="G20" s="9" t="s">
        <v>2165</v>
      </c>
      <c r="H20" s="9"/>
      <c r="I20" s="9" t="s">
        <v>244</v>
      </c>
      <c r="J20" s="9" t="s">
        <v>245</v>
      </c>
      <c r="K20" s="9" t="s">
        <v>72</v>
      </c>
      <c r="L20" s="9" t="s">
        <v>72</v>
      </c>
      <c r="M20" s="9" t="s">
        <v>1398</v>
      </c>
      <c r="N20" s="9" t="s">
        <v>467</v>
      </c>
      <c r="O20" s="9" t="s">
        <v>1317</v>
      </c>
      <c r="P20" s="9" t="s">
        <v>1399</v>
      </c>
      <c r="Q20" s="314" t="s">
        <v>3725</v>
      </c>
      <c r="R20" s="314" t="s">
        <v>3728</v>
      </c>
      <c r="S20" s="314" t="s">
        <v>3728</v>
      </c>
      <c r="T20" s="314"/>
      <c r="U20" s="9" t="s">
        <v>247</v>
      </c>
      <c r="V20" s="9" t="s">
        <v>30</v>
      </c>
      <c r="W20" s="9" t="s">
        <v>31</v>
      </c>
    </row>
    <row r="21" spans="1:23" s="43" customFormat="1" ht="17.25" customHeight="1">
      <c r="A21" s="314">
        <v>19</v>
      </c>
      <c r="B21" s="9" t="s">
        <v>3676</v>
      </c>
      <c r="C21" s="9" t="s">
        <v>20</v>
      </c>
      <c r="D21" s="9" t="s">
        <v>784</v>
      </c>
      <c r="E21" s="9" t="s">
        <v>1400</v>
      </c>
      <c r="F21" s="9" t="s">
        <v>2100</v>
      </c>
      <c r="G21" s="9" t="s">
        <v>1401</v>
      </c>
      <c r="H21" s="9"/>
      <c r="I21" s="9" t="s">
        <v>268</v>
      </c>
      <c r="J21" s="9" t="s">
        <v>274</v>
      </c>
      <c r="K21" s="9" t="s">
        <v>507</v>
      </c>
      <c r="L21" s="9" t="s">
        <v>123</v>
      </c>
      <c r="M21" s="9" t="s">
        <v>1402</v>
      </c>
      <c r="N21" s="9" t="s">
        <v>467</v>
      </c>
      <c r="O21" s="9" t="s">
        <v>1317</v>
      </c>
      <c r="P21" s="9" t="s">
        <v>1403</v>
      </c>
      <c r="Q21" s="314" t="s">
        <v>3725</v>
      </c>
      <c r="R21" s="314" t="s">
        <v>3728</v>
      </c>
      <c r="S21" s="314" t="s">
        <v>3728</v>
      </c>
      <c r="T21" s="314"/>
      <c r="U21" s="9" t="s">
        <v>256</v>
      </c>
      <c r="V21" s="9" t="s">
        <v>30</v>
      </c>
      <c r="W21" s="9" t="s">
        <v>31</v>
      </c>
    </row>
    <row r="22" spans="1:23" s="43" customFormat="1" ht="17.25" customHeight="1">
      <c r="A22" s="314">
        <v>20</v>
      </c>
      <c r="B22" s="9" t="s">
        <v>3677</v>
      </c>
      <c r="C22" s="9" t="s">
        <v>20</v>
      </c>
      <c r="D22" s="9" t="s">
        <v>945</v>
      </c>
      <c r="E22" s="9" t="s">
        <v>1404</v>
      </c>
      <c r="F22" s="9" t="s">
        <v>1405</v>
      </c>
      <c r="G22" s="9" t="s">
        <v>1406</v>
      </c>
      <c r="H22" s="9"/>
      <c r="I22" s="9" t="s">
        <v>280</v>
      </c>
      <c r="J22" s="9" t="s">
        <v>275</v>
      </c>
      <c r="K22" s="9" t="s">
        <v>72</v>
      </c>
      <c r="L22" s="9" t="s">
        <v>72</v>
      </c>
      <c r="M22" s="9" t="s">
        <v>1407</v>
      </c>
      <c r="N22" s="9" t="s">
        <v>1332</v>
      </c>
      <c r="O22" s="9" t="s">
        <v>1333</v>
      </c>
      <c r="P22" s="9"/>
      <c r="Q22" s="314" t="s">
        <v>3727</v>
      </c>
      <c r="R22" s="314" t="s">
        <v>3728</v>
      </c>
      <c r="S22" s="314" t="s">
        <v>3728</v>
      </c>
      <c r="T22" s="314" t="s">
        <v>3728</v>
      </c>
      <c r="U22" s="9" t="s">
        <v>282</v>
      </c>
      <c r="V22" s="9" t="s">
        <v>61</v>
      </c>
      <c r="W22" s="9" t="s">
        <v>62</v>
      </c>
    </row>
    <row r="23" spans="1:23" s="43" customFormat="1" ht="17.25" customHeight="1">
      <c r="A23" s="314">
        <v>21</v>
      </c>
      <c r="B23" s="9" t="s">
        <v>3678</v>
      </c>
      <c r="C23" s="9" t="s">
        <v>20</v>
      </c>
      <c r="D23" s="9" t="s">
        <v>481</v>
      </c>
      <c r="E23" s="9" t="s">
        <v>1408</v>
      </c>
      <c r="F23" s="9" t="s">
        <v>1409</v>
      </c>
      <c r="G23" s="9" t="s">
        <v>1410</v>
      </c>
      <c r="H23" s="9"/>
      <c r="I23" s="9" t="s">
        <v>302</v>
      </c>
      <c r="J23" s="9" t="s">
        <v>297</v>
      </c>
      <c r="K23" s="9" t="s">
        <v>1411</v>
      </c>
      <c r="L23" s="9" t="s">
        <v>1411</v>
      </c>
      <c r="M23" s="9" t="s">
        <v>1412</v>
      </c>
      <c r="N23" s="9" t="s">
        <v>1332</v>
      </c>
      <c r="O23" s="9" t="s">
        <v>1333</v>
      </c>
      <c r="P23" s="9" t="s">
        <v>1413</v>
      </c>
      <c r="Q23" s="314" t="s">
        <v>3727</v>
      </c>
      <c r="R23" s="314" t="s">
        <v>3728</v>
      </c>
      <c r="S23" s="314" t="s">
        <v>3728</v>
      </c>
      <c r="T23" s="314" t="s">
        <v>3728</v>
      </c>
      <c r="U23" s="9" t="s">
        <v>304</v>
      </c>
      <c r="V23" s="9" t="s">
        <v>193</v>
      </c>
      <c r="W23" s="9" t="s">
        <v>194</v>
      </c>
    </row>
    <row r="24" spans="1:23" s="43" customFormat="1" ht="17.25" customHeight="1">
      <c r="A24" s="314">
        <v>22</v>
      </c>
      <c r="B24" s="9" t="s">
        <v>3679</v>
      </c>
      <c r="C24" s="9" t="s">
        <v>38</v>
      </c>
      <c r="D24" s="9" t="s">
        <v>162</v>
      </c>
      <c r="E24" s="9" t="s">
        <v>1414</v>
      </c>
      <c r="F24" s="9" t="s">
        <v>1415</v>
      </c>
      <c r="G24" s="9" t="s">
        <v>1416</v>
      </c>
      <c r="H24" s="9"/>
      <c r="I24" s="9" t="s">
        <v>328</v>
      </c>
      <c r="J24" s="9" t="s">
        <v>324</v>
      </c>
      <c r="K24" s="9" t="s">
        <v>72</v>
      </c>
      <c r="L24" s="9" t="s">
        <v>72</v>
      </c>
      <c r="M24" s="9" t="s">
        <v>1417</v>
      </c>
      <c r="N24" s="9" t="s">
        <v>1332</v>
      </c>
      <c r="O24" s="9" t="s">
        <v>1346</v>
      </c>
      <c r="P24" s="9" t="s">
        <v>1418</v>
      </c>
      <c r="Q24" s="314" t="s">
        <v>3727</v>
      </c>
      <c r="R24" s="314" t="s">
        <v>3728</v>
      </c>
      <c r="S24" s="314" t="s">
        <v>3728</v>
      </c>
      <c r="T24" s="314" t="s">
        <v>3728</v>
      </c>
      <c r="U24" s="9" t="s">
        <v>330</v>
      </c>
      <c r="V24" s="9" t="s">
        <v>95</v>
      </c>
      <c r="W24" s="9" t="s">
        <v>96</v>
      </c>
    </row>
    <row r="25" spans="1:23" s="43" customFormat="1" ht="17.25" customHeight="1">
      <c r="A25" s="314">
        <v>23</v>
      </c>
      <c r="B25" s="9" t="s">
        <v>3680</v>
      </c>
      <c r="C25" s="9" t="s">
        <v>20</v>
      </c>
      <c r="D25" s="9" t="s">
        <v>1051</v>
      </c>
      <c r="E25" s="9" t="s">
        <v>1419</v>
      </c>
      <c r="F25" s="9" t="s">
        <v>2102</v>
      </c>
      <c r="G25" s="9" t="s">
        <v>346</v>
      </c>
      <c r="H25" s="9"/>
      <c r="I25" s="9" t="s">
        <v>347</v>
      </c>
      <c r="J25" s="9" t="s">
        <v>348</v>
      </c>
      <c r="K25" s="9" t="s">
        <v>72</v>
      </c>
      <c r="L25" s="9" t="s">
        <v>72</v>
      </c>
      <c r="M25" s="9" t="s">
        <v>1421</v>
      </c>
      <c r="N25" s="9" t="s">
        <v>1332</v>
      </c>
      <c r="O25" s="9" t="s">
        <v>1333</v>
      </c>
      <c r="P25" s="9"/>
      <c r="Q25" s="314" t="s">
        <v>3727</v>
      </c>
      <c r="R25" s="314" t="s">
        <v>3728</v>
      </c>
      <c r="S25" s="314" t="s">
        <v>3728</v>
      </c>
      <c r="T25" s="314" t="s">
        <v>3728</v>
      </c>
      <c r="U25" s="9" t="s">
        <v>140</v>
      </c>
      <c r="V25" s="9" t="s">
        <v>72</v>
      </c>
      <c r="W25" s="9" t="s">
        <v>73</v>
      </c>
    </row>
    <row r="26" spans="1:23" s="43" customFormat="1" ht="17.25" customHeight="1">
      <c r="A26" s="314">
        <v>24</v>
      </c>
      <c r="B26" s="9" t="s">
        <v>3681</v>
      </c>
      <c r="C26" s="9" t="s">
        <v>20</v>
      </c>
      <c r="D26" s="9" t="s">
        <v>790</v>
      </c>
      <c r="E26" s="9" t="s">
        <v>1422</v>
      </c>
      <c r="F26" s="9" t="s">
        <v>1423</v>
      </c>
      <c r="G26" s="9" t="s">
        <v>2041</v>
      </c>
      <c r="H26" s="9"/>
      <c r="I26" s="9" t="s">
        <v>359</v>
      </c>
      <c r="J26" s="9" t="s">
        <v>354</v>
      </c>
      <c r="K26" s="9"/>
      <c r="L26" s="9"/>
      <c r="M26" s="9" t="s">
        <v>1425</v>
      </c>
      <c r="N26" s="9" t="s">
        <v>1332</v>
      </c>
      <c r="O26" s="9" t="s">
        <v>1333</v>
      </c>
      <c r="P26" s="9"/>
      <c r="Q26" s="314" t="s">
        <v>3727</v>
      </c>
      <c r="R26" s="314" t="s">
        <v>3728</v>
      </c>
      <c r="S26" s="314" t="s">
        <v>3728</v>
      </c>
      <c r="T26" s="314" t="s">
        <v>3728</v>
      </c>
      <c r="U26" s="9" t="s">
        <v>363</v>
      </c>
      <c r="V26" s="9" t="s">
        <v>140</v>
      </c>
      <c r="W26" s="9" t="s">
        <v>141</v>
      </c>
    </row>
    <row r="27" spans="1:23" s="43" customFormat="1" ht="17.25" customHeight="1">
      <c r="A27" s="314">
        <v>25</v>
      </c>
      <c r="B27" s="9" t="s">
        <v>3682</v>
      </c>
      <c r="C27" s="9" t="s">
        <v>20</v>
      </c>
      <c r="D27" s="9" t="s">
        <v>75</v>
      </c>
      <c r="E27" s="9" t="s">
        <v>3618</v>
      </c>
      <c r="F27" s="9" t="s">
        <v>1427</v>
      </c>
      <c r="G27" s="9" t="s">
        <v>1428</v>
      </c>
      <c r="H27" s="9"/>
      <c r="I27" s="9" t="s">
        <v>377</v>
      </c>
      <c r="J27" s="9" t="s">
        <v>372</v>
      </c>
      <c r="K27" s="9" t="s">
        <v>72</v>
      </c>
      <c r="L27" s="9" t="s">
        <v>72</v>
      </c>
      <c r="M27" s="46" t="s">
        <v>3619</v>
      </c>
      <c r="N27" s="9" t="s">
        <v>1332</v>
      </c>
      <c r="O27" s="9" t="s">
        <v>1333</v>
      </c>
      <c r="P27" s="9"/>
      <c r="Q27" s="314" t="s">
        <v>3727</v>
      </c>
      <c r="R27" s="314" t="s">
        <v>3728</v>
      </c>
      <c r="S27" s="314" t="s">
        <v>3728</v>
      </c>
      <c r="T27" s="314" t="s">
        <v>3728</v>
      </c>
      <c r="U27" s="9" t="s">
        <v>379</v>
      </c>
      <c r="V27" s="9" t="s">
        <v>123</v>
      </c>
      <c r="W27" s="9" t="s">
        <v>124</v>
      </c>
    </row>
    <row r="28" spans="1:23" s="43" customFormat="1" ht="17.25" customHeight="1">
      <c r="A28" s="314">
        <v>26</v>
      </c>
      <c r="B28" s="9" t="s">
        <v>3683</v>
      </c>
      <c r="C28" s="9" t="s">
        <v>38</v>
      </c>
      <c r="D28" s="9" t="s">
        <v>1429</v>
      </c>
      <c r="E28" s="9" t="s">
        <v>1430</v>
      </c>
      <c r="F28" s="9" t="s">
        <v>392</v>
      </c>
      <c r="G28" s="9" t="s">
        <v>386</v>
      </c>
      <c r="H28" s="9"/>
      <c r="I28" s="9" t="s">
        <v>387</v>
      </c>
      <c r="J28" s="9" t="s">
        <v>384</v>
      </c>
      <c r="K28" s="9" t="s">
        <v>393</v>
      </c>
      <c r="L28" s="9" t="s">
        <v>1431</v>
      </c>
      <c r="M28" s="46" t="s">
        <v>3568</v>
      </c>
      <c r="N28" s="9" t="s">
        <v>705</v>
      </c>
      <c r="O28" s="9" t="s">
        <v>1370</v>
      </c>
      <c r="P28" s="9" t="s">
        <v>1433</v>
      </c>
      <c r="Q28" s="314" t="s">
        <v>3727</v>
      </c>
      <c r="R28" s="314" t="s">
        <v>3728</v>
      </c>
      <c r="S28" s="314" t="s">
        <v>3728</v>
      </c>
      <c r="T28" s="314" t="s">
        <v>3728</v>
      </c>
      <c r="U28" s="9" t="s">
        <v>389</v>
      </c>
      <c r="V28" s="9" t="s">
        <v>61</v>
      </c>
      <c r="W28" s="9" t="s">
        <v>62</v>
      </c>
    </row>
    <row r="29" spans="1:23" s="43" customFormat="1" ht="17.25" customHeight="1">
      <c r="A29" s="314">
        <v>27</v>
      </c>
      <c r="B29" s="9" t="s">
        <v>3684</v>
      </c>
      <c r="C29" s="9" t="s">
        <v>20</v>
      </c>
      <c r="D29" s="9" t="s">
        <v>188</v>
      </c>
      <c r="E29" s="9" t="s">
        <v>1434</v>
      </c>
      <c r="F29" s="9" t="s">
        <v>1435</v>
      </c>
      <c r="G29" s="9" t="s">
        <v>1436</v>
      </c>
      <c r="H29" s="9"/>
      <c r="I29" s="9" t="s">
        <v>1437</v>
      </c>
      <c r="J29" s="9" t="s">
        <v>398</v>
      </c>
      <c r="K29" s="9" t="s">
        <v>72</v>
      </c>
      <c r="L29" s="9" t="s">
        <v>72</v>
      </c>
      <c r="M29" s="46" t="s">
        <v>1438</v>
      </c>
      <c r="N29" s="9" t="s">
        <v>1332</v>
      </c>
      <c r="O29" s="9" t="s">
        <v>1333</v>
      </c>
      <c r="P29" s="9" t="s">
        <v>1439</v>
      </c>
      <c r="Q29" s="314" t="s">
        <v>3727</v>
      </c>
      <c r="R29" s="314" t="s">
        <v>3728</v>
      </c>
      <c r="S29" s="314" t="s">
        <v>3728</v>
      </c>
      <c r="T29" s="314" t="s">
        <v>3728</v>
      </c>
      <c r="U29" s="9" t="s">
        <v>72</v>
      </c>
      <c r="V29" s="9" t="s">
        <v>72</v>
      </c>
      <c r="W29" s="9" t="s">
        <v>73</v>
      </c>
    </row>
    <row r="30" spans="1:23" s="43" customFormat="1" ht="17.25" customHeight="1">
      <c r="A30" s="314">
        <v>28</v>
      </c>
      <c r="B30" s="9" t="s">
        <v>418</v>
      </c>
      <c r="C30" s="9" t="s">
        <v>20</v>
      </c>
      <c r="D30" s="9" t="s">
        <v>1440</v>
      </c>
      <c r="E30" s="9" t="s">
        <v>1441</v>
      </c>
      <c r="F30" s="9" t="s">
        <v>2778</v>
      </c>
      <c r="G30" s="9" t="s">
        <v>1442</v>
      </c>
      <c r="H30" s="9"/>
      <c r="I30" s="9" t="s">
        <v>421</v>
      </c>
      <c r="J30" s="9" t="s">
        <v>422</v>
      </c>
      <c r="K30" s="9" t="s">
        <v>852</v>
      </c>
      <c r="L30" s="9" t="s">
        <v>72</v>
      </c>
      <c r="M30" s="9" t="s">
        <v>1443</v>
      </c>
      <c r="N30" s="9" t="s">
        <v>1332</v>
      </c>
      <c r="O30" s="9" t="s">
        <v>1333</v>
      </c>
      <c r="P30" s="9" t="s">
        <v>1248</v>
      </c>
      <c r="Q30" s="314" t="s">
        <v>3727</v>
      </c>
      <c r="R30" s="314" t="s">
        <v>3728</v>
      </c>
      <c r="S30" s="314" t="s">
        <v>3728</v>
      </c>
      <c r="T30" s="314" t="s">
        <v>3728</v>
      </c>
      <c r="U30" s="9" t="s">
        <v>424</v>
      </c>
      <c r="V30" s="9" t="s">
        <v>140</v>
      </c>
      <c r="W30" s="9" t="s">
        <v>141</v>
      </c>
    </row>
    <row r="31" spans="1:23" s="43" customFormat="1" ht="17.25" customHeight="1">
      <c r="A31" s="314">
        <v>29</v>
      </c>
      <c r="B31" s="9" t="s">
        <v>3685</v>
      </c>
      <c r="C31" s="9" t="s">
        <v>38</v>
      </c>
      <c r="D31" s="9" t="s">
        <v>1444</v>
      </c>
      <c r="E31" s="9" t="s">
        <v>1445</v>
      </c>
      <c r="F31" s="9" t="s">
        <v>1446</v>
      </c>
      <c r="G31" s="9" t="s">
        <v>443</v>
      </c>
      <c r="H31" s="9"/>
      <c r="I31" s="9" t="s">
        <v>444</v>
      </c>
      <c r="J31" s="9" t="s">
        <v>439</v>
      </c>
      <c r="K31" s="9"/>
      <c r="L31" s="9"/>
      <c r="M31" s="9" t="s">
        <v>1447</v>
      </c>
      <c r="N31" s="9" t="s">
        <v>1332</v>
      </c>
      <c r="O31" s="9" t="s">
        <v>1346</v>
      </c>
      <c r="P31" s="9"/>
      <c r="Q31" s="314" t="s">
        <v>3727</v>
      </c>
      <c r="R31" s="314" t="s">
        <v>3728</v>
      </c>
      <c r="S31" s="314" t="s">
        <v>3728</v>
      </c>
      <c r="T31" s="314"/>
      <c r="U31" s="9" t="s">
        <v>175</v>
      </c>
      <c r="V31" s="9" t="s">
        <v>72</v>
      </c>
      <c r="W31" s="9" t="s">
        <v>73</v>
      </c>
    </row>
    <row r="32" spans="1:23" s="43" customFormat="1" ht="17.25" customHeight="1">
      <c r="A32" s="314">
        <v>30</v>
      </c>
      <c r="B32" s="9" t="s">
        <v>1452</v>
      </c>
      <c r="C32" s="9" t="s">
        <v>20</v>
      </c>
      <c r="D32" s="9" t="s">
        <v>395</v>
      </c>
      <c r="E32" s="9" t="s">
        <v>1354</v>
      </c>
      <c r="F32" s="9" t="s">
        <v>2044</v>
      </c>
      <c r="G32" s="9" t="s">
        <v>2045</v>
      </c>
      <c r="H32" s="9"/>
      <c r="I32" s="9" t="s">
        <v>1807</v>
      </c>
      <c r="J32" s="9" t="s">
        <v>1307</v>
      </c>
      <c r="K32" s="9"/>
      <c r="L32" s="9" t="s">
        <v>72</v>
      </c>
      <c r="M32" s="9" t="s">
        <v>1454</v>
      </c>
      <c r="N32" s="9" t="s">
        <v>467</v>
      </c>
      <c r="O32" s="9" t="s">
        <v>1317</v>
      </c>
      <c r="P32" s="9"/>
      <c r="Q32" s="314" t="s">
        <v>3725</v>
      </c>
      <c r="R32" s="314" t="s">
        <v>3728</v>
      </c>
      <c r="S32" s="314" t="s">
        <v>3728</v>
      </c>
      <c r="T32" s="314"/>
      <c r="U32" s="9" t="s">
        <v>1455</v>
      </c>
      <c r="V32" s="9" t="s">
        <v>30</v>
      </c>
      <c r="W32" s="9" t="s">
        <v>31</v>
      </c>
    </row>
    <row r="33" spans="1:23" s="43" customFormat="1" ht="17.25" customHeight="1">
      <c r="A33" s="314">
        <v>31</v>
      </c>
      <c r="B33" s="9" t="s">
        <v>3686</v>
      </c>
      <c r="C33" s="9" t="s">
        <v>20</v>
      </c>
      <c r="D33" s="9" t="s">
        <v>395</v>
      </c>
      <c r="E33" s="9" t="s">
        <v>831</v>
      </c>
      <c r="F33" s="9" t="s">
        <v>1456</v>
      </c>
      <c r="G33" s="9" t="s">
        <v>458</v>
      </c>
      <c r="H33" s="9"/>
      <c r="I33" s="9" t="s">
        <v>454</v>
      </c>
      <c r="J33" s="9" t="s">
        <v>453</v>
      </c>
      <c r="K33" s="9"/>
      <c r="L33" s="9"/>
      <c r="M33" s="9" t="s">
        <v>1457</v>
      </c>
      <c r="N33" s="9" t="s">
        <v>1332</v>
      </c>
      <c r="O33" s="9" t="s">
        <v>1333</v>
      </c>
      <c r="P33" s="9"/>
      <c r="Q33" s="314" t="s">
        <v>3727</v>
      </c>
      <c r="R33" s="314" t="s">
        <v>3728</v>
      </c>
      <c r="S33" s="314" t="s">
        <v>3728</v>
      </c>
      <c r="T33" s="314" t="s">
        <v>3728</v>
      </c>
      <c r="U33" s="9" t="s">
        <v>455</v>
      </c>
      <c r="V33" s="9" t="s">
        <v>193</v>
      </c>
      <c r="W33" s="9" t="s">
        <v>194</v>
      </c>
    </row>
    <row r="34" spans="1:23" s="43" customFormat="1" ht="17.25" customHeight="1">
      <c r="A34" s="314">
        <v>32</v>
      </c>
      <c r="B34" s="9" t="s">
        <v>3687</v>
      </c>
      <c r="C34" s="9" t="s">
        <v>20</v>
      </c>
      <c r="D34" s="9" t="s">
        <v>1458</v>
      </c>
      <c r="E34" s="9" t="s">
        <v>1459</v>
      </c>
      <c r="F34" s="9" t="s">
        <v>1460</v>
      </c>
      <c r="G34" s="9" t="s">
        <v>2160</v>
      </c>
      <c r="H34" s="9"/>
      <c r="I34" s="9" t="s">
        <v>463</v>
      </c>
      <c r="J34" s="9" t="s">
        <v>460</v>
      </c>
      <c r="K34" s="9" t="s">
        <v>72</v>
      </c>
      <c r="L34" s="9" t="s">
        <v>72</v>
      </c>
      <c r="M34" s="9" t="s">
        <v>1461</v>
      </c>
      <c r="N34" s="9" t="s">
        <v>705</v>
      </c>
      <c r="O34" s="9" t="s">
        <v>1462</v>
      </c>
      <c r="P34" s="9" t="s">
        <v>1463</v>
      </c>
      <c r="Q34" s="314" t="s">
        <v>3727</v>
      </c>
      <c r="R34" s="314" t="s">
        <v>3728</v>
      </c>
      <c r="S34" s="314" t="s">
        <v>3728</v>
      </c>
      <c r="T34" s="314" t="s">
        <v>3728</v>
      </c>
      <c r="U34" s="9" t="s">
        <v>467</v>
      </c>
      <c r="V34" s="9" t="s">
        <v>61</v>
      </c>
      <c r="W34" s="9" t="s">
        <v>62</v>
      </c>
    </row>
    <row r="35" spans="1:23" s="43" customFormat="1" ht="17.25" customHeight="1">
      <c r="A35" s="314">
        <v>33</v>
      </c>
      <c r="B35" s="9" t="s">
        <v>3688</v>
      </c>
      <c r="C35" s="9" t="s">
        <v>20</v>
      </c>
      <c r="D35" s="9" t="s">
        <v>721</v>
      </c>
      <c r="E35" s="9" t="s">
        <v>2394</v>
      </c>
      <c r="F35" s="9" t="s">
        <v>1466</v>
      </c>
      <c r="G35" s="9" t="s">
        <v>3109</v>
      </c>
      <c r="H35" s="9"/>
      <c r="I35" s="9" t="s">
        <v>340</v>
      </c>
      <c r="J35" s="9" t="s">
        <v>341</v>
      </c>
      <c r="K35" s="9"/>
      <c r="L35" s="9"/>
      <c r="M35" s="46" t="s">
        <v>3396</v>
      </c>
      <c r="N35" s="9" t="s">
        <v>1332</v>
      </c>
      <c r="O35" s="9" t="s">
        <v>1333</v>
      </c>
      <c r="P35" s="9" t="s">
        <v>1468</v>
      </c>
      <c r="Q35" s="314" t="s">
        <v>3727</v>
      </c>
      <c r="R35" s="314" t="s">
        <v>3728</v>
      </c>
      <c r="S35" s="314" t="s">
        <v>3728</v>
      </c>
      <c r="T35" s="314" t="s">
        <v>3728</v>
      </c>
      <c r="U35" s="9" t="s">
        <v>1469</v>
      </c>
      <c r="V35" s="9" t="s">
        <v>175</v>
      </c>
      <c r="W35" s="9" t="s">
        <v>176</v>
      </c>
    </row>
    <row r="36" spans="1:23" s="43" customFormat="1" ht="17.25" customHeight="1">
      <c r="A36" s="314">
        <v>34</v>
      </c>
      <c r="B36" s="9" t="s">
        <v>491</v>
      </c>
      <c r="C36" s="9" t="s">
        <v>20</v>
      </c>
      <c r="D36" s="9" t="s">
        <v>487</v>
      </c>
      <c r="E36" s="9" t="s">
        <v>1470</v>
      </c>
      <c r="F36" s="9" t="s">
        <v>2235</v>
      </c>
      <c r="G36" s="9" t="s">
        <v>2236</v>
      </c>
      <c r="H36" s="9"/>
      <c r="I36" s="9" t="s">
        <v>268</v>
      </c>
      <c r="J36" s="9" t="s">
        <v>269</v>
      </c>
      <c r="K36" s="9" t="s">
        <v>123</v>
      </c>
      <c r="L36" s="9" t="s">
        <v>123</v>
      </c>
      <c r="M36" s="9" t="s">
        <v>1472</v>
      </c>
      <c r="N36" s="9" t="s">
        <v>467</v>
      </c>
      <c r="O36" s="9" t="s">
        <v>1317</v>
      </c>
      <c r="P36" s="9"/>
      <c r="Q36" s="314" t="s">
        <v>3725</v>
      </c>
      <c r="R36" s="314" t="s">
        <v>3728</v>
      </c>
      <c r="S36" s="314" t="s">
        <v>3728</v>
      </c>
      <c r="T36" s="314"/>
      <c r="U36" s="9" t="s">
        <v>497</v>
      </c>
      <c r="V36" s="9" t="s">
        <v>30</v>
      </c>
      <c r="W36" s="9" t="s">
        <v>31</v>
      </c>
    </row>
    <row r="37" spans="1:23" s="43" customFormat="1" ht="17.25" customHeight="1">
      <c r="A37" s="314">
        <v>35</v>
      </c>
      <c r="B37" s="9" t="s">
        <v>3689</v>
      </c>
      <c r="C37" s="9" t="s">
        <v>38</v>
      </c>
      <c r="D37" s="9" t="s">
        <v>1473</v>
      </c>
      <c r="E37" s="9" t="s">
        <v>1474</v>
      </c>
      <c r="F37" s="9" t="s">
        <v>1475</v>
      </c>
      <c r="G37" s="9" t="s">
        <v>2142</v>
      </c>
      <c r="H37" s="9"/>
      <c r="I37" s="9" t="s">
        <v>501</v>
      </c>
      <c r="J37" s="9" t="s">
        <v>498</v>
      </c>
      <c r="K37" s="9" t="s">
        <v>72</v>
      </c>
      <c r="L37" s="9" t="s">
        <v>72</v>
      </c>
      <c r="M37" s="9" t="s">
        <v>1476</v>
      </c>
      <c r="N37" s="9" t="s">
        <v>1332</v>
      </c>
      <c r="O37" s="9" t="s">
        <v>1346</v>
      </c>
      <c r="P37" s="9" t="s">
        <v>1477</v>
      </c>
      <c r="Q37" s="314" t="s">
        <v>3727</v>
      </c>
      <c r="R37" s="314" t="s">
        <v>3728</v>
      </c>
      <c r="S37" s="314" t="s">
        <v>3728</v>
      </c>
      <c r="T37" s="314"/>
      <c r="U37" s="9" t="s">
        <v>503</v>
      </c>
      <c r="V37" s="9" t="s">
        <v>175</v>
      </c>
      <c r="W37" s="9" t="s">
        <v>176</v>
      </c>
    </row>
    <row r="38" spans="1:23" s="43" customFormat="1" ht="17.25" customHeight="1">
      <c r="A38" s="314">
        <v>36</v>
      </c>
      <c r="B38" s="9" t="s">
        <v>504</v>
      </c>
      <c r="C38" s="9" t="s">
        <v>38</v>
      </c>
      <c r="D38" s="9" t="s">
        <v>350</v>
      </c>
      <c r="E38" s="9" t="s">
        <v>1478</v>
      </c>
      <c r="F38" s="9" t="s">
        <v>1479</v>
      </c>
      <c r="G38" s="9" t="s">
        <v>508</v>
      </c>
      <c r="H38" s="9"/>
      <c r="I38" s="9" t="s">
        <v>1242</v>
      </c>
      <c r="J38" s="9" t="s">
        <v>1480</v>
      </c>
      <c r="K38" s="9" t="s">
        <v>123</v>
      </c>
      <c r="L38" s="9" t="s">
        <v>123</v>
      </c>
      <c r="M38" s="12" t="s">
        <v>2257</v>
      </c>
      <c r="N38" s="9" t="s">
        <v>467</v>
      </c>
      <c r="O38" s="9" t="s">
        <v>1339</v>
      </c>
      <c r="P38" s="9"/>
      <c r="Q38" s="314" t="s">
        <v>3725</v>
      </c>
      <c r="R38" s="314" t="s">
        <v>3728</v>
      </c>
      <c r="S38" s="314" t="s">
        <v>3728</v>
      </c>
      <c r="T38" s="314"/>
      <c r="U38" s="9" t="s">
        <v>510</v>
      </c>
      <c r="V38" s="9" t="s">
        <v>30</v>
      </c>
      <c r="W38" s="9" t="s">
        <v>31</v>
      </c>
    </row>
    <row r="39" spans="1:23" s="43" customFormat="1" ht="17.25" customHeight="1">
      <c r="A39" s="314">
        <v>37</v>
      </c>
      <c r="B39" s="9" t="s">
        <v>511</v>
      </c>
      <c r="C39" s="9" t="s">
        <v>20</v>
      </c>
      <c r="D39" s="9" t="s">
        <v>1481</v>
      </c>
      <c r="E39" s="9" t="s">
        <v>1482</v>
      </c>
      <c r="F39" s="9" t="s">
        <v>1483</v>
      </c>
      <c r="G39" s="9" t="s">
        <v>514</v>
      </c>
      <c r="H39" s="9"/>
      <c r="I39" s="9" t="s">
        <v>24</v>
      </c>
      <c r="J39" s="9" t="s">
        <v>515</v>
      </c>
      <c r="K39" s="9" t="s">
        <v>1411</v>
      </c>
      <c r="L39" s="9" t="s">
        <v>1411</v>
      </c>
      <c r="M39" s="9" t="s">
        <v>1484</v>
      </c>
      <c r="N39" s="9" t="s">
        <v>467</v>
      </c>
      <c r="O39" s="9" t="s">
        <v>1317</v>
      </c>
      <c r="P39" s="9"/>
      <c r="Q39" s="314" t="s">
        <v>3725</v>
      </c>
      <c r="R39" s="314" t="s">
        <v>3728</v>
      </c>
      <c r="S39" s="314" t="s">
        <v>3728</v>
      </c>
      <c r="T39" s="314"/>
      <c r="U39" s="9" t="s">
        <v>517</v>
      </c>
      <c r="V39" s="9" t="s">
        <v>30</v>
      </c>
      <c r="W39" s="9" t="s">
        <v>31</v>
      </c>
    </row>
    <row r="40" spans="1:23" s="43" customFormat="1" ht="17.25" customHeight="1">
      <c r="A40" s="314">
        <v>38</v>
      </c>
      <c r="B40" s="9" t="s">
        <v>518</v>
      </c>
      <c r="C40" s="9" t="s">
        <v>38</v>
      </c>
      <c r="D40" s="9" t="s">
        <v>653</v>
      </c>
      <c r="E40" s="9" t="s">
        <v>1485</v>
      </c>
      <c r="F40" s="9" t="s">
        <v>1486</v>
      </c>
      <c r="G40" s="9" t="s">
        <v>2137</v>
      </c>
      <c r="H40" s="9"/>
      <c r="I40" s="9" t="s">
        <v>521</v>
      </c>
      <c r="J40" s="9" t="s">
        <v>522</v>
      </c>
      <c r="K40" s="9" t="s">
        <v>72</v>
      </c>
      <c r="L40" s="9" t="s">
        <v>72</v>
      </c>
      <c r="M40" s="9" t="s">
        <v>1487</v>
      </c>
      <c r="N40" s="9" t="s">
        <v>467</v>
      </c>
      <c r="O40" s="9" t="s">
        <v>1339</v>
      </c>
      <c r="P40" s="9" t="s">
        <v>1488</v>
      </c>
      <c r="Q40" s="314" t="s">
        <v>3725</v>
      </c>
      <c r="R40" s="314" t="s">
        <v>3728</v>
      </c>
      <c r="S40" s="314" t="s">
        <v>3728</v>
      </c>
      <c r="T40" s="314"/>
      <c r="U40" s="9" t="s">
        <v>524</v>
      </c>
      <c r="V40" s="9" t="s">
        <v>175</v>
      </c>
      <c r="W40" s="9" t="s">
        <v>176</v>
      </c>
    </row>
    <row r="41" spans="1:23" s="43" customFormat="1" ht="17.25" customHeight="1">
      <c r="A41" s="314">
        <v>39</v>
      </c>
      <c r="B41" s="9" t="s">
        <v>525</v>
      </c>
      <c r="C41" s="9" t="s">
        <v>20</v>
      </c>
      <c r="D41" s="9" t="s">
        <v>1489</v>
      </c>
      <c r="E41" s="9" t="s">
        <v>1490</v>
      </c>
      <c r="F41" s="9" t="s">
        <v>1491</v>
      </c>
      <c r="G41" s="9" t="s">
        <v>1492</v>
      </c>
      <c r="H41" s="9"/>
      <c r="I41" s="9" t="s">
        <v>527</v>
      </c>
      <c r="J41" s="9" t="s">
        <v>528</v>
      </c>
      <c r="K41" s="9" t="s">
        <v>72</v>
      </c>
      <c r="L41" s="9" t="s">
        <v>72</v>
      </c>
      <c r="M41" s="9" t="s">
        <v>1493</v>
      </c>
      <c r="N41" s="9" t="s">
        <v>467</v>
      </c>
      <c r="O41" s="9" t="s">
        <v>1317</v>
      </c>
      <c r="P41" s="9"/>
      <c r="Q41" s="314" t="s">
        <v>3725</v>
      </c>
      <c r="R41" s="314" t="s">
        <v>3728</v>
      </c>
      <c r="S41" s="314" t="s">
        <v>3728</v>
      </c>
      <c r="T41" s="314"/>
      <c r="U41" s="9" t="s">
        <v>530</v>
      </c>
      <c r="V41" s="9" t="s">
        <v>30</v>
      </c>
      <c r="W41" s="9" t="s">
        <v>31</v>
      </c>
    </row>
    <row r="42" spans="1:23" s="43" customFormat="1" ht="17.25" customHeight="1">
      <c r="A42" s="314">
        <v>40</v>
      </c>
      <c r="B42" s="9" t="s">
        <v>3690</v>
      </c>
      <c r="C42" s="9" t="s">
        <v>20</v>
      </c>
      <c r="D42" s="9" t="s">
        <v>399</v>
      </c>
      <c r="E42" s="9" t="s">
        <v>3087</v>
      </c>
      <c r="F42" s="9" t="s">
        <v>1494</v>
      </c>
      <c r="G42" s="9" t="s">
        <v>1495</v>
      </c>
      <c r="H42" s="9"/>
      <c r="I42" s="9" t="s">
        <v>535</v>
      </c>
      <c r="J42" s="9" t="s">
        <v>531</v>
      </c>
      <c r="K42" s="9" t="s">
        <v>72</v>
      </c>
      <c r="L42" s="9" t="s">
        <v>72</v>
      </c>
      <c r="M42" s="9" t="s">
        <v>1496</v>
      </c>
      <c r="N42" s="9" t="s">
        <v>1332</v>
      </c>
      <c r="O42" s="9" t="s">
        <v>1333</v>
      </c>
      <c r="P42" s="9" t="s">
        <v>1497</v>
      </c>
      <c r="Q42" s="314" t="s">
        <v>3727</v>
      </c>
      <c r="R42" s="314" t="s">
        <v>3728</v>
      </c>
      <c r="S42" s="314" t="s">
        <v>3728</v>
      </c>
      <c r="T42" s="314" t="s">
        <v>3728</v>
      </c>
      <c r="U42" s="9" t="s">
        <v>537</v>
      </c>
      <c r="V42" s="9" t="s">
        <v>95</v>
      </c>
      <c r="W42" s="9" t="s">
        <v>96</v>
      </c>
    </row>
    <row r="43" spans="1:23" s="43" customFormat="1" ht="17.25" customHeight="1">
      <c r="A43" s="314">
        <v>41</v>
      </c>
      <c r="B43" s="9" t="s">
        <v>557</v>
      </c>
      <c r="C43" s="9" t="s">
        <v>20</v>
      </c>
      <c r="D43" s="9" t="s">
        <v>229</v>
      </c>
      <c r="E43" s="9" t="s">
        <v>1498</v>
      </c>
      <c r="F43" s="9" t="s">
        <v>559</v>
      </c>
      <c r="G43" s="9" t="s">
        <v>1499</v>
      </c>
      <c r="H43" s="9"/>
      <c r="I43" s="9" t="s">
        <v>84</v>
      </c>
      <c r="J43" s="9" t="s">
        <v>85</v>
      </c>
      <c r="K43" s="9" t="s">
        <v>72</v>
      </c>
      <c r="L43" s="9" t="s">
        <v>72</v>
      </c>
      <c r="M43" s="9" t="s">
        <v>1500</v>
      </c>
      <c r="N43" s="9" t="s">
        <v>1313</v>
      </c>
      <c r="O43" s="9" t="s">
        <v>1314</v>
      </c>
      <c r="P43" s="9" t="s">
        <v>1501</v>
      </c>
      <c r="Q43" s="314" t="s">
        <v>3726</v>
      </c>
      <c r="R43" s="314"/>
      <c r="S43" s="314"/>
      <c r="T43" s="314" t="s">
        <v>3728</v>
      </c>
      <c r="U43" s="9" t="s">
        <v>562</v>
      </c>
      <c r="V43" s="9" t="s">
        <v>30</v>
      </c>
      <c r="W43" s="9" t="s">
        <v>31</v>
      </c>
    </row>
    <row r="44" spans="1:23" s="43" customFormat="1" ht="17.25" customHeight="1">
      <c r="A44" s="314">
        <v>42</v>
      </c>
      <c r="B44" s="9" t="s">
        <v>563</v>
      </c>
      <c r="C44" s="9" t="s">
        <v>38</v>
      </c>
      <c r="D44" s="9" t="s">
        <v>314</v>
      </c>
      <c r="E44" s="9" t="s">
        <v>1502</v>
      </c>
      <c r="F44" s="9" t="s">
        <v>2067</v>
      </c>
      <c r="G44" s="9" t="s">
        <v>1503</v>
      </c>
      <c r="H44" s="9"/>
      <c r="I44" s="9" t="s">
        <v>566</v>
      </c>
      <c r="J44" s="9" t="s">
        <v>567</v>
      </c>
      <c r="K44" s="9" t="s">
        <v>123</v>
      </c>
      <c r="L44" s="9" t="s">
        <v>123</v>
      </c>
      <c r="M44" s="9" t="s">
        <v>1504</v>
      </c>
      <c r="N44" s="9" t="s">
        <v>467</v>
      </c>
      <c r="O44" s="9" t="s">
        <v>1339</v>
      </c>
      <c r="P44" s="9"/>
      <c r="Q44" s="314" t="s">
        <v>3725</v>
      </c>
      <c r="R44" s="314" t="s">
        <v>3728</v>
      </c>
      <c r="S44" s="314" t="s">
        <v>3728</v>
      </c>
      <c r="T44" s="314"/>
      <c r="U44" s="9" t="s">
        <v>568</v>
      </c>
      <c r="V44" s="9" t="s">
        <v>123</v>
      </c>
      <c r="W44" s="9" t="s">
        <v>124</v>
      </c>
    </row>
    <row r="45" spans="1:23" s="43" customFormat="1" ht="18" customHeight="1">
      <c r="A45" s="314">
        <v>43</v>
      </c>
      <c r="B45" s="9" t="s">
        <v>3691</v>
      </c>
      <c r="C45" s="9" t="s">
        <v>20</v>
      </c>
      <c r="D45" s="9" t="s">
        <v>1505</v>
      </c>
      <c r="E45" s="9" t="s">
        <v>1506</v>
      </c>
      <c r="F45" s="9" t="s">
        <v>577</v>
      </c>
      <c r="G45" s="9" t="s">
        <v>578</v>
      </c>
      <c r="H45" s="9"/>
      <c r="I45" s="9" t="s">
        <v>572</v>
      </c>
      <c r="J45" s="9" t="s">
        <v>569</v>
      </c>
      <c r="K45" s="9" t="s">
        <v>72</v>
      </c>
      <c r="L45" s="9" t="s">
        <v>72</v>
      </c>
      <c r="M45" s="9" t="s">
        <v>1507</v>
      </c>
      <c r="N45" s="9" t="s">
        <v>1332</v>
      </c>
      <c r="O45" s="9" t="s">
        <v>1333</v>
      </c>
      <c r="P45" s="9" t="s">
        <v>1508</v>
      </c>
      <c r="Q45" s="314" t="s">
        <v>3727</v>
      </c>
      <c r="R45" s="314" t="s">
        <v>3728</v>
      </c>
      <c r="S45" s="314" t="s">
        <v>3728</v>
      </c>
      <c r="T45" s="314" t="s">
        <v>3728</v>
      </c>
      <c r="U45" s="9" t="s">
        <v>574</v>
      </c>
      <c r="V45" s="9" t="s">
        <v>175</v>
      </c>
      <c r="W45" s="9" t="s">
        <v>176</v>
      </c>
    </row>
    <row r="46" spans="1:23" s="43" customFormat="1" ht="17.25" customHeight="1">
      <c r="A46" s="314">
        <v>44</v>
      </c>
      <c r="B46" s="9" t="s">
        <v>1218</v>
      </c>
      <c r="C46" s="9" t="s">
        <v>38</v>
      </c>
      <c r="D46" s="9" t="s">
        <v>448</v>
      </c>
      <c r="E46" s="9" t="s">
        <v>1225</v>
      </c>
      <c r="F46" s="9" t="s">
        <v>1511</v>
      </c>
      <c r="G46" s="9" t="s">
        <v>1220</v>
      </c>
      <c r="H46" s="9"/>
      <c r="I46" s="9" t="s">
        <v>1221</v>
      </c>
      <c r="J46" s="9" t="s">
        <v>1222</v>
      </c>
      <c r="K46" s="9" t="s">
        <v>72</v>
      </c>
      <c r="L46" s="9" t="s">
        <v>72</v>
      </c>
      <c r="M46" s="9" t="s">
        <v>1513</v>
      </c>
      <c r="N46" s="9" t="s">
        <v>1332</v>
      </c>
      <c r="O46" s="9" t="s">
        <v>1346</v>
      </c>
      <c r="P46" s="9"/>
      <c r="Q46" s="314" t="s">
        <v>3727</v>
      </c>
      <c r="R46" s="314" t="s">
        <v>3728</v>
      </c>
      <c r="S46" s="314" t="s">
        <v>3728</v>
      </c>
      <c r="T46" s="314"/>
      <c r="U46" s="9" t="s">
        <v>1224</v>
      </c>
      <c r="V46" s="9" t="s">
        <v>72</v>
      </c>
      <c r="W46" s="9" t="s">
        <v>73</v>
      </c>
    </row>
    <row r="47" spans="1:23" s="43" customFormat="1" ht="17.25" customHeight="1">
      <c r="A47" s="314">
        <v>45</v>
      </c>
      <c r="B47" s="9" t="s">
        <v>3692</v>
      </c>
      <c r="C47" s="9" t="s">
        <v>2166</v>
      </c>
      <c r="D47" s="9" t="s">
        <v>88</v>
      </c>
      <c r="E47" s="9" t="s">
        <v>3414</v>
      </c>
      <c r="F47" s="9" t="s">
        <v>3415</v>
      </c>
      <c r="G47" s="9" t="s">
        <v>654</v>
      </c>
      <c r="H47" s="9"/>
      <c r="I47" s="9" t="s">
        <v>655</v>
      </c>
      <c r="J47" s="9" t="s">
        <v>656</v>
      </c>
      <c r="K47" s="9" t="s">
        <v>3416</v>
      </c>
      <c r="L47" s="9" t="s">
        <v>3417</v>
      </c>
      <c r="M47" s="46" t="s">
        <v>3418</v>
      </c>
      <c r="N47" s="9" t="s">
        <v>389</v>
      </c>
      <c r="O47" s="9" t="s">
        <v>1553</v>
      </c>
      <c r="P47" s="9" t="s">
        <v>3419</v>
      </c>
      <c r="Q47" s="314" t="s">
        <v>3729</v>
      </c>
      <c r="R47" s="314" t="s">
        <v>3728</v>
      </c>
      <c r="S47" s="314" t="s">
        <v>3728</v>
      </c>
      <c r="T47" s="314" t="s">
        <v>3728</v>
      </c>
      <c r="U47" s="9" t="s">
        <v>1519</v>
      </c>
      <c r="V47" s="9" t="s">
        <v>175</v>
      </c>
      <c r="W47" s="9" t="s">
        <v>176</v>
      </c>
    </row>
    <row r="48" spans="1:23" s="43" customFormat="1" ht="17.25" customHeight="1">
      <c r="A48" s="314">
        <v>46</v>
      </c>
      <c r="B48" s="9" t="s">
        <v>3693</v>
      </c>
      <c r="C48" s="9" t="s">
        <v>20</v>
      </c>
      <c r="D48" s="9" t="s">
        <v>639</v>
      </c>
      <c r="E48" s="9" t="s">
        <v>1520</v>
      </c>
      <c r="F48" s="9" t="s">
        <v>1521</v>
      </c>
      <c r="G48" s="9" t="s">
        <v>598</v>
      </c>
      <c r="H48" s="9" t="s">
        <v>2117</v>
      </c>
      <c r="I48" s="9" t="s">
        <v>594</v>
      </c>
      <c r="J48" s="9" t="s">
        <v>593</v>
      </c>
      <c r="K48" s="9"/>
      <c r="L48" s="9"/>
      <c r="M48" s="9" t="s">
        <v>1522</v>
      </c>
      <c r="N48" s="9" t="s">
        <v>1332</v>
      </c>
      <c r="O48" s="9" t="s">
        <v>1333</v>
      </c>
      <c r="P48" s="9" t="s">
        <v>1523</v>
      </c>
      <c r="Q48" s="314" t="s">
        <v>3727</v>
      </c>
      <c r="R48" s="314" t="s">
        <v>3728</v>
      </c>
      <c r="S48" s="314" t="s">
        <v>3728</v>
      </c>
      <c r="T48" s="314" t="s">
        <v>3728</v>
      </c>
      <c r="U48" s="9" t="s">
        <v>596</v>
      </c>
      <c r="V48" s="9" t="s">
        <v>175</v>
      </c>
      <c r="W48" s="9" t="s">
        <v>176</v>
      </c>
    </row>
    <row r="49" spans="1:23" s="43" customFormat="1" ht="17.25" customHeight="1">
      <c r="A49" s="314">
        <v>47</v>
      </c>
      <c r="B49" s="9" t="s">
        <v>600</v>
      </c>
      <c r="C49" s="9" t="s">
        <v>38</v>
      </c>
      <c r="D49" s="9" t="s">
        <v>1524</v>
      </c>
      <c r="E49" s="9" t="s">
        <v>1525</v>
      </c>
      <c r="F49" s="9" t="s">
        <v>1526</v>
      </c>
      <c r="G49" s="9" t="s">
        <v>1527</v>
      </c>
      <c r="H49" s="9"/>
      <c r="I49" s="9" t="s">
        <v>1528</v>
      </c>
      <c r="J49" s="9" t="s">
        <v>605</v>
      </c>
      <c r="K49" s="9"/>
      <c r="L49" s="9" t="s">
        <v>72</v>
      </c>
      <c r="M49" s="9" t="s">
        <v>1529</v>
      </c>
      <c r="N49" s="9" t="s">
        <v>467</v>
      </c>
      <c r="O49" s="9" t="s">
        <v>1339</v>
      </c>
      <c r="P49" s="9" t="s">
        <v>1530</v>
      </c>
      <c r="Q49" s="314" t="s">
        <v>3725</v>
      </c>
      <c r="R49" s="314" t="s">
        <v>3728</v>
      </c>
      <c r="S49" s="314" t="s">
        <v>3728</v>
      </c>
      <c r="T49" s="314"/>
      <c r="U49" s="9" t="s">
        <v>607</v>
      </c>
      <c r="V49" s="9" t="s">
        <v>193</v>
      </c>
      <c r="W49" s="9" t="s">
        <v>194</v>
      </c>
    </row>
    <row r="50" spans="1:23" s="43" customFormat="1" ht="17.25" customHeight="1">
      <c r="A50" s="314">
        <v>48</v>
      </c>
      <c r="B50" s="9" t="s">
        <v>3694</v>
      </c>
      <c r="C50" s="9" t="s">
        <v>38</v>
      </c>
      <c r="D50" s="9" t="s">
        <v>1231</v>
      </c>
      <c r="E50" s="9" t="s">
        <v>3085</v>
      </c>
      <c r="F50" s="9" t="s">
        <v>1532</v>
      </c>
      <c r="G50" s="9" t="s">
        <v>1533</v>
      </c>
      <c r="H50" s="9"/>
      <c r="I50" s="9" t="s">
        <v>618</v>
      </c>
      <c r="J50" s="9" t="s">
        <v>608</v>
      </c>
      <c r="K50" s="9"/>
      <c r="L50" s="185" t="s">
        <v>1250</v>
      </c>
      <c r="M50" s="46" t="s">
        <v>3086</v>
      </c>
      <c r="N50" s="9" t="s">
        <v>1332</v>
      </c>
      <c r="O50" s="9" t="s">
        <v>1346</v>
      </c>
      <c r="P50" s="9" t="s">
        <v>1534</v>
      </c>
      <c r="Q50" s="314" t="s">
        <v>3727</v>
      </c>
      <c r="R50" s="314" t="s">
        <v>3728</v>
      </c>
      <c r="S50" s="314" t="s">
        <v>3728</v>
      </c>
      <c r="T50" s="314"/>
      <c r="U50" s="9" t="s">
        <v>616</v>
      </c>
      <c r="V50" s="9" t="s">
        <v>193</v>
      </c>
      <c r="W50" s="9" t="s">
        <v>194</v>
      </c>
    </row>
    <row r="51" spans="1:23" s="43" customFormat="1" ht="17.25" customHeight="1">
      <c r="A51" s="314">
        <v>49</v>
      </c>
      <c r="B51" s="9" t="s">
        <v>620</v>
      </c>
      <c r="C51" s="9" t="s">
        <v>38</v>
      </c>
      <c r="D51" s="9" t="s">
        <v>88</v>
      </c>
      <c r="E51" s="9" t="s">
        <v>1535</v>
      </c>
      <c r="F51" s="9" t="s">
        <v>623</v>
      </c>
      <c r="G51" s="9" t="s">
        <v>624</v>
      </c>
      <c r="H51" s="9"/>
      <c r="I51" s="9" t="s">
        <v>625</v>
      </c>
      <c r="J51" s="9" t="s">
        <v>626</v>
      </c>
      <c r="K51" s="9" t="s">
        <v>627</v>
      </c>
      <c r="L51" s="9" t="s">
        <v>627</v>
      </c>
      <c r="M51" s="9" t="s">
        <v>1536</v>
      </c>
      <c r="N51" s="9" t="s">
        <v>1313</v>
      </c>
      <c r="O51" s="9" t="s">
        <v>1537</v>
      </c>
      <c r="P51" s="9" t="s">
        <v>627</v>
      </c>
      <c r="Q51" s="314" t="s">
        <v>3726</v>
      </c>
      <c r="R51" s="314"/>
      <c r="S51" s="314"/>
      <c r="T51" s="314" t="s">
        <v>3728</v>
      </c>
      <c r="U51" s="9" t="s">
        <v>629</v>
      </c>
      <c r="V51" s="9" t="s">
        <v>193</v>
      </c>
      <c r="W51" s="9" t="s">
        <v>194</v>
      </c>
    </row>
    <row r="52" spans="1:23" s="43" customFormat="1" ht="17.25" customHeight="1">
      <c r="A52" s="314">
        <v>50</v>
      </c>
      <c r="B52" s="9" t="s">
        <v>630</v>
      </c>
      <c r="C52" s="9" t="s">
        <v>38</v>
      </c>
      <c r="D52" s="9" t="s">
        <v>117</v>
      </c>
      <c r="E52" s="9" t="s">
        <v>1252</v>
      </c>
      <c r="F52" s="9" t="s">
        <v>1538</v>
      </c>
      <c r="G52" s="9" t="s">
        <v>633</v>
      </c>
      <c r="H52" s="9"/>
      <c r="I52" s="9" t="s">
        <v>634</v>
      </c>
      <c r="J52" s="9" t="s">
        <v>635</v>
      </c>
      <c r="K52" s="9" t="s">
        <v>72</v>
      </c>
      <c r="L52" s="9" t="s">
        <v>72</v>
      </c>
      <c r="M52" s="9" t="s">
        <v>1539</v>
      </c>
      <c r="N52" s="9" t="s">
        <v>467</v>
      </c>
      <c r="O52" s="9" t="s">
        <v>1339</v>
      </c>
      <c r="P52" s="9"/>
      <c r="Q52" s="314" t="s">
        <v>3725</v>
      </c>
      <c r="R52" s="314" t="s">
        <v>3728</v>
      </c>
      <c r="S52" s="314" t="s">
        <v>3728</v>
      </c>
      <c r="T52" s="314"/>
      <c r="U52" s="9" t="s">
        <v>637</v>
      </c>
      <c r="V52" s="9" t="s">
        <v>193</v>
      </c>
      <c r="W52" s="9" t="s">
        <v>194</v>
      </c>
    </row>
    <row r="53" spans="1:23" s="43" customFormat="1" ht="17.25" customHeight="1">
      <c r="A53" s="314">
        <v>51</v>
      </c>
      <c r="B53" s="9" t="s">
        <v>3723</v>
      </c>
      <c r="C53" s="9" t="s">
        <v>38</v>
      </c>
      <c r="D53" s="9" t="s">
        <v>512</v>
      </c>
      <c r="E53" s="9" t="s">
        <v>1085</v>
      </c>
      <c r="F53" s="9" t="s">
        <v>1540</v>
      </c>
      <c r="G53" s="9" t="s">
        <v>1541</v>
      </c>
      <c r="H53" s="9"/>
      <c r="I53" s="9" t="s">
        <v>641</v>
      </c>
      <c r="J53" s="9" t="s">
        <v>642</v>
      </c>
      <c r="K53" s="9" t="s">
        <v>72</v>
      </c>
      <c r="L53" s="9" t="s">
        <v>72</v>
      </c>
      <c r="M53" s="12" t="s">
        <v>1542</v>
      </c>
      <c r="N53" s="9" t="s">
        <v>1313</v>
      </c>
      <c r="O53" s="9" t="s">
        <v>1537</v>
      </c>
      <c r="P53" s="9" t="s">
        <v>1543</v>
      </c>
      <c r="Q53" s="314" t="s">
        <v>3726</v>
      </c>
      <c r="R53" s="314"/>
      <c r="S53" s="314"/>
      <c r="T53" s="314" t="s">
        <v>3728</v>
      </c>
      <c r="U53" s="9" t="s">
        <v>1544</v>
      </c>
      <c r="V53" s="9" t="s">
        <v>193</v>
      </c>
      <c r="W53" s="9" t="s">
        <v>194</v>
      </c>
    </row>
    <row r="54" spans="1:23" s="43" customFormat="1" ht="17.25" customHeight="1">
      <c r="A54" s="314">
        <v>52</v>
      </c>
      <c r="B54" s="9" t="s">
        <v>638</v>
      </c>
      <c r="C54" s="9" t="s">
        <v>20</v>
      </c>
      <c r="D54" s="9" t="s">
        <v>355</v>
      </c>
      <c r="E54" s="9" t="s">
        <v>1545</v>
      </c>
      <c r="F54" s="9" t="s">
        <v>1546</v>
      </c>
      <c r="G54" s="9" t="s">
        <v>1547</v>
      </c>
      <c r="H54" s="9"/>
      <c r="I54" s="9" t="s">
        <v>641</v>
      </c>
      <c r="J54" s="9" t="s">
        <v>642</v>
      </c>
      <c r="K54" s="9" t="s">
        <v>1548</v>
      </c>
      <c r="L54" s="9" t="s">
        <v>1548</v>
      </c>
      <c r="M54" s="9" t="s">
        <v>1549</v>
      </c>
      <c r="N54" s="9" t="s">
        <v>467</v>
      </c>
      <c r="O54" s="9" t="s">
        <v>1317</v>
      </c>
      <c r="P54" s="9"/>
      <c r="Q54" s="314" t="s">
        <v>3725</v>
      </c>
      <c r="R54" s="314" t="s">
        <v>3728</v>
      </c>
      <c r="S54" s="314" t="s">
        <v>3728</v>
      </c>
      <c r="T54" s="314"/>
      <c r="U54" s="9" t="s">
        <v>644</v>
      </c>
      <c r="V54" s="9" t="s">
        <v>193</v>
      </c>
      <c r="W54" s="9" t="s">
        <v>194</v>
      </c>
    </row>
    <row r="55" spans="1:23" s="43" customFormat="1" ht="17.25" customHeight="1">
      <c r="A55" s="314">
        <v>53</v>
      </c>
      <c r="B55" s="9" t="s">
        <v>658</v>
      </c>
      <c r="C55" s="9" t="s">
        <v>20</v>
      </c>
      <c r="D55" s="9" t="s">
        <v>784</v>
      </c>
      <c r="E55" s="9" t="s">
        <v>1400</v>
      </c>
      <c r="F55" s="9" t="s">
        <v>2050</v>
      </c>
      <c r="G55" s="9" t="s">
        <v>1401</v>
      </c>
      <c r="H55" s="9"/>
      <c r="I55" s="9" t="s">
        <v>268</v>
      </c>
      <c r="J55" s="9" t="s">
        <v>274</v>
      </c>
      <c r="K55" s="9" t="s">
        <v>507</v>
      </c>
      <c r="L55" s="9" t="s">
        <v>123</v>
      </c>
      <c r="M55" s="9" t="s">
        <v>1402</v>
      </c>
      <c r="N55" s="9" t="s">
        <v>1313</v>
      </c>
      <c r="O55" s="9" t="s">
        <v>1314</v>
      </c>
      <c r="P55" s="9" t="s">
        <v>1403</v>
      </c>
      <c r="Q55" s="314" t="s">
        <v>3726</v>
      </c>
      <c r="R55" s="314"/>
      <c r="S55" s="314"/>
      <c r="T55" s="314" t="s">
        <v>3728</v>
      </c>
      <c r="U55" s="9" t="s">
        <v>662</v>
      </c>
      <c r="V55" s="9" t="s">
        <v>30</v>
      </c>
      <c r="W55" s="9" t="s">
        <v>31</v>
      </c>
    </row>
    <row r="56" spans="1:23" s="43" customFormat="1" ht="17.25" customHeight="1">
      <c r="A56" s="330">
        <v>54</v>
      </c>
      <c r="B56" s="9" t="s">
        <v>3695</v>
      </c>
      <c r="C56" s="9" t="s">
        <v>20</v>
      </c>
      <c r="D56" s="9" t="s">
        <v>1555</v>
      </c>
      <c r="E56" s="9" t="s">
        <v>1556</v>
      </c>
      <c r="F56" s="9" t="s">
        <v>1557</v>
      </c>
      <c r="G56" s="9" t="s">
        <v>1558</v>
      </c>
      <c r="H56" s="9"/>
      <c r="I56" s="9" t="s">
        <v>670</v>
      </c>
      <c r="J56" s="9" t="s">
        <v>663</v>
      </c>
      <c r="K56" s="9" t="s">
        <v>72</v>
      </c>
      <c r="L56" s="9" t="s">
        <v>72</v>
      </c>
      <c r="M56" s="9" t="s">
        <v>1559</v>
      </c>
      <c r="N56" s="9" t="s">
        <v>999</v>
      </c>
      <c r="O56" s="9" t="s">
        <v>1560</v>
      </c>
      <c r="P56" s="9" t="s">
        <v>1561</v>
      </c>
      <c r="Q56" s="314" t="s">
        <v>3727</v>
      </c>
      <c r="R56" s="314" t="s">
        <v>3728</v>
      </c>
      <c r="S56" s="314" t="s">
        <v>3728</v>
      </c>
      <c r="T56" s="314" t="s">
        <v>3728</v>
      </c>
      <c r="U56" s="9" t="s">
        <v>668</v>
      </c>
      <c r="V56" s="9" t="s">
        <v>193</v>
      </c>
      <c r="W56" s="9" t="s">
        <v>194</v>
      </c>
    </row>
    <row r="57" spans="1:23" s="43" customFormat="1" ht="17.25" customHeight="1">
      <c r="A57" s="330">
        <v>54</v>
      </c>
      <c r="B57" s="9" t="s">
        <v>3695</v>
      </c>
      <c r="C57" s="9" t="s">
        <v>20</v>
      </c>
      <c r="D57" s="9" t="s">
        <v>241</v>
      </c>
      <c r="E57" s="9" t="s">
        <v>1562</v>
      </c>
      <c r="F57" s="9" t="s">
        <v>1557</v>
      </c>
      <c r="G57" s="9" t="s">
        <v>1558</v>
      </c>
      <c r="H57" s="9"/>
      <c r="I57" s="9" t="s">
        <v>670</v>
      </c>
      <c r="J57" s="9" t="s">
        <v>663</v>
      </c>
      <c r="K57" s="9" t="s">
        <v>72</v>
      </c>
      <c r="L57" s="9" t="s">
        <v>72</v>
      </c>
      <c r="M57" s="9" t="s">
        <v>1563</v>
      </c>
      <c r="N57" s="9" t="s">
        <v>1332</v>
      </c>
      <c r="O57" s="9" t="s">
        <v>1333</v>
      </c>
      <c r="P57" s="9" t="s">
        <v>1561</v>
      </c>
      <c r="Q57" s="314" t="s">
        <v>3727</v>
      </c>
      <c r="R57" s="314" t="s">
        <v>3728</v>
      </c>
      <c r="S57" s="314" t="s">
        <v>3728</v>
      </c>
      <c r="T57" s="314" t="s">
        <v>3728</v>
      </c>
      <c r="U57" s="9" t="s">
        <v>668</v>
      </c>
      <c r="V57" s="9" t="s">
        <v>193</v>
      </c>
      <c r="W57" s="9" t="s">
        <v>194</v>
      </c>
    </row>
    <row r="58" spans="1:23" s="43" customFormat="1" ht="17.25" customHeight="1">
      <c r="A58" s="314">
        <v>55</v>
      </c>
      <c r="B58" s="9" t="s">
        <v>3696</v>
      </c>
      <c r="C58" s="9" t="s">
        <v>20</v>
      </c>
      <c r="D58" s="9" t="s">
        <v>142</v>
      </c>
      <c r="E58" s="9" t="s">
        <v>369</v>
      </c>
      <c r="F58" s="9" t="s">
        <v>2248</v>
      </c>
      <c r="G58" s="9" t="s">
        <v>2249</v>
      </c>
      <c r="H58" s="9"/>
      <c r="I58" s="9" t="s">
        <v>2250</v>
      </c>
      <c r="J58" s="9" t="s">
        <v>2251</v>
      </c>
      <c r="K58" s="9" t="s">
        <v>370</v>
      </c>
      <c r="L58" s="9" t="s">
        <v>72</v>
      </c>
      <c r="M58" s="46" t="s">
        <v>3492</v>
      </c>
      <c r="N58" s="9" t="s">
        <v>1332</v>
      </c>
      <c r="O58" s="9" t="s">
        <v>1333</v>
      </c>
      <c r="P58" s="9"/>
      <c r="Q58" s="314" t="s">
        <v>3727</v>
      </c>
      <c r="R58" s="314" t="s">
        <v>3728</v>
      </c>
      <c r="S58" s="314" t="s">
        <v>3728</v>
      </c>
      <c r="T58" s="314" t="s">
        <v>3728</v>
      </c>
      <c r="U58" s="9" t="s">
        <v>680</v>
      </c>
      <c r="V58" s="9" t="s">
        <v>95</v>
      </c>
      <c r="W58" s="9" t="s">
        <v>96</v>
      </c>
    </row>
    <row r="59" spans="1:23" s="43" customFormat="1" ht="17.25" customHeight="1">
      <c r="A59" s="314">
        <v>56</v>
      </c>
      <c r="B59" s="9" t="s">
        <v>3697</v>
      </c>
      <c r="C59" s="9" t="s">
        <v>20</v>
      </c>
      <c r="D59" s="9" t="s">
        <v>1565</v>
      </c>
      <c r="E59" s="9" t="s">
        <v>1506</v>
      </c>
      <c r="F59" s="9" t="s">
        <v>1566</v>
      </c>
      <c r="G59" s="9" t="s">
        <v>1567</v>
      </c>
      <c r="H59" s="9"/>
      <c r="I59" s="9" t="s">
        <v>696</v>
      </c>
      <c r="J59" s="9" t="s">
        <v>697</v>
      </c>
      <c r="K59" s="9"/>
      <c r="L59" s="9"/>
      <c r="M59" s="9" t="s">
        <v>1568</v>
      </c>
      <c r="N59" s="9" t="s">
        <v>1332</v>
      </c>
      <c r="O59" s="9" t="s">
        <v>1333</v>
      </c>
      <c r="P59" s="9" t="s">
        <v>1569</v>
      </c>
      <c r="Q59" s="314" t="s">
        <v>3727</v>
      </c>
      <c r="R59" s="314" t="s">
        <v>3728</v>
      </c>
      <c r="S59" s="314" t="s">
        <v>3728</v>
      </c>
      <c r="T59" s="314" t="s">
        <v>3728</v>
      </c>
      <c r="U59" s="9" t="s">
        <v>699</v>
      </c>
      <c r="V59" s="9" t="s">
        <v>95</v>
      </c>
      <c r="W59" s="9" t="s">
        <v>96</v>
      </c>
    </row>
    <row r="60" spans="1:23" s="43" customFormat="1" ht="17.25" customHeight="1">
      <c r="A60" s="314">
        <v>57</v>
      </c>
      <c r="B60" s="9" t="s">
        <v>3698</v>
      </c>
      <c r="C60" s="9" t="s">
        <v>20</v>
      </c>
      <c r="D60" s="9" t="s">
        <v>1570</v>
      </c>
      <c r="E60" s="9" t="s">
        <v>400</v>
      </c>
      <c r="F60" s="9" t="s">
        <v>746</v>
      </c>
      <c r="G60" s="9" t="s">
        <v>747</v>
      </c>
      <c r="H60" s="9"/>
      <c r="I60" s="9" t="s">
        <v>718</v>
      </c>
      <c r="J60" s="9" t="s">
        <v>719</v>
      </c>
      <c r="K60" s="9" t="s">
        <v>72</v>
      </c>
      <c r="L60" s="9" t="s">
        <v>72</v>
      </c>
      <c r="M60" s="9" t="s">
        <v>1571</v>
      </c>
      <c r="N60" s="9" t="s">
        <v>1332</v>
      </c>
      <c r="O60" s="9" t="s">
        <v>1333</v>
      </c>
      <c r="P60" s="9" t="s">
        <v>1572</v>
      </c>
      <c r="Q60" s="314" t="s">
        <v>3727</v>
      </c>
      <c r="R60" s="314" t="s">
        <v>3728</v>
      </c>
      <c r="S60" s="314" t="s">
        <v>3728</v>
      </c>
      <c r="T60" s="314" t="s">
        <v>3728</v>
      </c>
      <c r="U60" s="9" t="s">
        <v>705</v>
      </c>
      <c r="V60" s="9" t="s">
        <v>61</v>
      </c>
      <c r="W60" s="9" t="s">
        <v>62</v>
      </c>
    </row>
    <row r="61" spans="1:23" s="43" customFormat="1" ht="17.25" customHeight="1">
      <c r="A61" s="314">
        <v>58</v>
      </c>
      <c r="B61" s="9" t="s">
        <v>756</v>
      </c>
      <c r="C61" s="9" t="s">
        <v>38</v>
      </c>
      <c r="D61" s="9" t="s">
        <v>1284</v>
      </c>
      <c r="E61" s="9" t="s">
        <v>1573</v>
      </c>
      <c r="F61" s="9" t="s">
        <v>1574</v>
      </c>
      <c r="G61" s="9" t="s">
        <v>1575</v>
      </c>
      <c r="H61" s="9"/>
      <c r="I61" s="9" t="s">
        <v>759</v>
      </c>
      <c r="J61" s="9" t="s">
        <v>760</v>
      </c>
      <c r="K61" s="9" t="s">
        <v>72</v>
      </c>
      <c r="L61" s="9" t="s">
        <v>72</v>
      </c>
      <c r="M61" s="9" t="s">
        <v>1576</v>
      </c>
      <c r="N61" s="9" t="s">
        <v>467</v>
      </c>
      <c r="O61" s="9" t="s">
        <v>1339</v>
      </c>
      <c r="P61" s="9"/>
      <c r="Q61" s="314" t="s">
        <v>3725</v>
      </c>
      <c r="R61" s="314" t="s">
        <v>3728</v>
      </c>
      <c r="S61" s="314" t="s">
        <v>3728</v>
      </c>
      <c r="T61" s="314"/>
      <c r="U61" s="9" t="s">
        <v>762</v>
      </c>
      <c r="V61" s="9" t="s">
        <v>30</v>
      </c>
      <c r="W61" s="9" t="s">
        <v>31</v>
      </c>
    </row>
    <row r="62" spans="1:23" s="43" customFormat="1" ht="17.25" customHeight="1">
      <c r="A62" s="314">
        <v>59</v>
      </c>
      <c r="B62" s="9" t="s">
        <v>763</v>
      </c>
      <c r="C62" s="9" t="s">
        <v>20</v>
      </c>
      <c r="D62" s="9" t="s">
        <v>134</v>
      </c>
      <c r="E62" s="9" t="s">
        <v>1577</v>
      </c>
      <c r="F62" s="9" t="s">
        <v>1578</v>
      </c>
      <c r="G62" s="9" t="s">
        <v>766</v>
      </c>
      <c r="H62" s="9"/>
      <c r="I62" s="9" t="s">
        <v>759</v>
      </c>
      <c r="J62" s="9" t="s">
        <v>760</v>
      </c>
      <c r="K62" s="9" t="s">
        <v>123</v>
      </c>
      <c r="L62" s="9" t="s">
        <v>123</v>
      </c>
      <c r="M62" s="9" t="s">
        <v>1579</v>
      </c>
      <c r="N62" s="9" t="s">
        <v>1313</v>
      </c>
      <c r="O62" s="9" t="s">
        <v>1314</v>
      </c>
      <c r="P62" s="9"/>
      <c r="Q62" s="314" t="s">
        <v>3726</v>
      </c>
      <c r="R62" s="314"/>
      <c r="S62" s="314"/>
      <c r="T62" s="314" t="s">
        <v>3728</v>
      </c>
      <c r="U62" s="9" t="s">
        <v>768</v>
      </c>
      <c r="V62" s="9" t="s">
        <v>30</v>
      </c>
      <c r="W62" s="9" t="s">
        <v>31</v>
      </c>
    </row>
    <row r="63" spans="1:23" s="43" customFormat="1" ht="17.25" customHeight="1">
      <c r="A63" s="314">
        <v>60</v>
      </c>
      <c r="B63" s="9" t="s">
        <v>3699</v>
      </c>
      <c r="C63" s="9" t="s">
        <v>38</v>
      </c>
      <c r="D63" s="9" t="s">
        <v>289</v>
      </c>
      <c r="E63" s="9" t="s">
        <v>1580</v>
      </c>
      <c r="F63" s="9" t="s">
        <v>1581</v>
      </c>
      <c r="G63" s="9" t="s">
        <v>1582</v>
      </c>
      <c r="H63" s="9"/>
      <c r="I63" s="9" t="s">
        <v>770</v>
      </c>
      <c r="J63" s="9" t="s">
        <v>769</v>
      </c>
      <c r="K63" s="9" t="s">
        <v>72</v>
      </c>
      <c r="L63" s="9" t="s">
        <v>72</v>
      </c>
      <c r="M63" s="46" t="s">
        <v>2782</v>
      </c>
      <c r="N63" s="9" t="s">
        <v>1332</v>
      </c>
      <c r="O63" s="9" t="s">
        <v>1346</v>
      </c>
      <c r="P63" s="9" t="s">
        <v>1583</v>
      </c>
      <c r="Q63" s="314" t="s">
        <v>3727</v>
      </c>
      <c r="R63" s="314" t="s">
        <v>3728</v>
      </c>
      <c r="S63" s="314" t="s">
        <v>3728</v>
      </c>
      <c r="T63" s="314" t="s">
        <v>3728</v>
      </c>
      <c r="U63" s="9" t="s">
        <v>772</v>
      </c>
      <c r="V63" s="9" t="s">
        <v>30</v>
      </c>
      <c r="W63" s="9" t="s">
        <v>31</v>
      </c>
    </row>
    <row r="64" spans="1:23" s="43" customFormat="1" ht="17.25" customHeight="1">
      <c r="A64" s="314">
        <v>61</v>
      </c>
      <c r="B64" s="9" t="s">
        <v>3700</v>
      </c>
      <c r="C64" s="9" t="s">
        <v>20</v>
      </c>
      <c r="D64" s="9" t="s">
        <v>681</v>
      </c>
      <c r="E64" s="9" t="s">
        <v>1584</v>
      </c>
      <c r="F64" s="9" t="s">
        <v>1585</v>
      </c>
      <c r="G64" s="9" t="s">
        <v>55</v>
      </c>
      <c r="H64" s="9"/>
      <c r="I64" s="9" t="s">
        <v>775</v>
      </c>
      <c r="J64" s="9" t="s">
        <v>124</v>
      </c>
      <c r="K64" s="9" t="s">
        <v>72</v>
      </c>
      <c r="L64" s="9" t="s">
        <v>72</v>
      </c>
      <c r="M64" s="9" t="s">
        <v>1587</v>
      </c>
      <c r="N64" s="9" t="s">
        <v>1332</v>
      </c>
      <c r="O64" s="9" t="s">
        <v>1333</v>
      </c>
      <c r="P64" s="9" t="s">
        <v>1588</v>
      </c>
      <c r="Q64" s="314" t="s">
        <v>3727</v>
      </c>
      <c r="R64" s="314" t="s">
        <v>3728</v>
      </c>
      <c r="S64" s="314" t="s">
        <v>3728</v>
      </c>
      <c r="T64" s="314" t="s">
        <v>3728</v>
      </c>
      <c r="U64" s="9" t="s">
        <v>777</v>
      </c>
      <c r="V64" s="9" t="s">
        <v>123</v>
      </c>
      <c r="W64" s="9" t="s">
        <v>124</v>
      </c>
    </row>
    <row r="65" spans="1:23" s="43" customFormat="1" ht="17.25" customHeight="1">
      <c r="A65" s="314">
        <v>62</v>
      </c>
      <c r="B65" s="9" t="s">
        <v>3701</v>
      </c>
      <c r="C65" s="9" t="s">
        <v>20</v>
      </c>
      <c r="D65" s="9" t="s">
        <v>142</v>
      </c>
      <c r="E65" s="9" t="s">
        <v>1589</v>
      </c>
      <c r="F65" s="9" t="s">
        <v>1590</v>
      </c>
      <c r="G65" s="9" t="s">
        <v>1591</v>
      </c>
      <c r="H65" s="9"/>
      <c r="I65" s="9" t="s">
        <v>787</v>
      </c>
      <c r="J65" s="9" t="s">
        <v>783</v>
      </c>
      <c r="K65" s="9"/>
      <c r="L65" s="9"/>
      <c r="M65" s="9" t="s">
        <v>1592</v>
      </c>
      <c r="N65" s="9" t="s">
        <v>1332</v>
      </c>
      <c r="O65" s="9" t="s">
        <v>1333</v>
      </c>
      <c r="P65" s="9"/>
      <c r="Q65" s="314" t="s">
        <v>3727</v>
      </c>
      <c r="R65" s="314" t="s">
        <v>3728</v>
      </c>
      <c r="S65" s="314" t="s">
        <v>3728</v>
      </c>
      <c r="T65" s="314" t="s">
        <v>3728</v>
      </c>
      <c r="U65" s="9" t="s">
        <v>789</v>
      </c>
      <c r="V65" s="9" t="s">
        <v>123</v>
      </c>
      <c r="W65" s="9" t="s">
        <v>124</v>
      </c>
    </row>
    <row r="66" spans="1:23" s="43" customFormat="1" ht="17.25" customHeight="1">
      <c r="A66" s="314">
        <v>63</v>
      </c>
      <c r="B66" s="9" t="s">
        <v>3702</v>
      </c>
      <c r="C66" s="9" t="s">
        <v>20</v>
      </c>
      <c r="D66" s="9" t="s">
        <v>487</v>
      </c>
      <c r="E66" s="9" t="s">
        <v>242</v>
      </c>
      <c r="F66" s="9" t="s">
        <v>1593</v>
      </c>
      <c r="G66" s="9" t="s">
        <v>1594</v>
      </c>
      <c r="H66" s="9"/>
      <c r="I66" s="9" t="s">
        <v>1242</v>
      </c>
      <c r="J66" s="9" t="s">
        <v>1243</v>
      </c>
      <c r="K66" s="9" t="s">
        <v>1595</v>
      </c>
      <c r="L66" s="9" t="s">
        <v>1595</v>
      </c>
      <c r="M66" s="9" t="s">
        <v>1596</v>
      </c>
      <c r="N66" s="9" t="s">
        <v>1332</v>
      </c>
      <c r="O66" s="9" t="s">
        <v>1333</v>
      </c>
      <c r="P66" s="9" t="s">
        <v>1597</v>
      </c>
      <c r="Q66" s="314" t="s">
        <v>3727</v>
      </c>
      <c r="R66" s="314" t="s">
        <v>3728</v>
      </c>
      <c r="S66" s="314" t="s">
        <v>3728</v>
      </c>
      <c r="T66" s="314"/>
      <c r="U66" s="9" t="s">
        <v>1598</v>
      </c>
      <c r="V66" s="9" t="s">
        <v>30</v>
      </c>
      <c r="W66" s="9" t="s">
        <v>31</v>
      </c>
    </row>
    <row r="67" spans="1:23" s="43" customFormat="1" ht="17.25" customHeight="1">
      <c r="A67" s="314">
        <v>64</v>
      </c>
      <c r="B67" s="9" t="s">
        <v>3703</v>
      </c>
      <c r="C67" s="9" t="s">
        <v>20</v>
      </c>
      <c r="D67" s="9" t="s">
        <v>1599</v>
      </c>
      <c r="E67" s="9" t="s">
        <v>1600</v>
      </c>
      <c r="F67" s="9" t="s">
        <v>2104</v>
      </c>
      <c r="G67" s="9" t="s">
        <v>2103</v>
      </c>
      <c r="H67" s="9"/>
      <c r="I67" s="9" t="s">
        <v>802</v>
      </c>
      <c r="J67" s="9" t="s">
        <v>799</v>
      </c>
      <c r="K67" s="9" t="s">
        <v>72</v>
      </c>
      <c r="L67" s="9" t="s">
        <v>72</v>
      </c>
      <c r="M67" s="9" t="s">
        <v>1601</v>
      </c>
      <c r="N67" s="9" t="s">
        <v>1332</v>
      </c>
      <c r="O67" s="9" t="s">
        <v>1333</v>
      </c>
      <c r="P67" s="9" t="s">
        <v>1602</v>
      </c>
      <c r="Q67" s="314" t="s">
        <v>3727</v>
      </c>
      <c r="R67" s="314" t="s">
        <v>3728</v>
      </c>
      <c r="S67" s="314" t="s">
        <v>3728</v>
      </c>
      <c r="T67" s="314" t="s">
        <v>3728</v>
      </c>
      <c r="U67" s="9" t="s">
        <v>804</v>
      </c>
      <c r="V67" s="9" t="s">
        <v>95</v>
      </c>
      <c r="W67" s="9" t="s">
        <v>96</v>
      </c>
    </row>
    <row r="68" spans="1:23" s="43" customFormat="1" ht="17.25" customHeight="1">
      <c r="A68" s="314">
        <v>65</v>
      </c>
      <c r="B68" s="9" t="s">
        <v>3704</v>
      </c>
      <c r="C68" s="9" t="s">
        <v>20</v>
      </c>
      <c r="D68" s="9" t="s">
        <v>3503</v>
      </c>
      <c r="E68" s="9" t="s">
        <v>3504</v>
      </c>
      <c r="F68" s="9" t="s">
        <v>1604</v>
      </c>
      <c r="G68" s="9" t="s">
        <v>1605</v>
      </c>
      <c r="H68" s="9"/>
      <c r="I68" s="9" t="s">
        <v>812</v>
      </c>
      <c r="J68" s="9" t="s">
        <v>809</v>
      </c>
      <c r="K68" s="9" t="s">
        <v>3529</v>
      </c>
      <c r="L68" s="9" t="s">
        <v>3529</v>
      </c>
      <c r="M68" s="46" t="s">
        <v>3502</v>
      </c>
      <c r="N68" s="9" t="s">
        <v>705</v>
      </c>
      <c r="O68" s="9" t="s">
        <v>1462</v>
      </c>
      <c r="P68" s="9"/>
      <c r="Q68" s="314" t="s">
        <v>3727</v>
      </c>
      <c r="R68" s="314" t="s">
        <v>3728</v>
      </c>
      <c r="S68" s="314" t="s">
        <v>3728</v>
      </c>
      <c r="T68" s="314" t="s">
        <v>3728</v>
      </c>
      <c r="U68" s="9" t="s">
        <v>814</v>
      </c>
      <c r="V68" s="9" t="s">
        <v>61</v>
      </c>
      <c r="W68" s="9" t="s">
        <v>62</v>
      </c>
    </row>
    <row r="69" spans="1:23" s="43" customFormat="1" ht="17.25" customHeight="1">
      <c r="A69" s="314">
        <v>66</v>
      </c>
      <c r="B69" s="9" t="s">
        <v>3705</v>
      </c>
      <c r="C69" s="9" t="s">
        <v>38</v>
      </c>
      <c r="D69" s="9" t="s">
        <v>1154</v>
      </c>
      <c r="E69" s="9" t="s">
        <v>2578</v>
      </c>
      <c r="F69" s="9" t="s">
        <v>1609</v>
      </c>
      <c r="G69" s="9" t="s">
        <v>821</v>
      </c>
      <c r="H69" s="9"/>
      <c r="I69" s="9" t="s">
        <v>822</v>
      </c>
      <c r="J69" s="9" t="s">
        <v>817</v>
      </c>
      <c r="K69" s="9" t="s">
        <v>823</v>
      </c>
      <c r="L69" s="9" t="s">
        <v>823</v>
      </c>
      <c r="M69" s="46" t="s">
        <v>3493</v>
      </c>
      <c r="N69" s="9" t="s">
        <v>1332</v>
      </c>
      <c r="O69" s="314" t="s">
        <v>3738</v>
      </c>
      <c r="P69" s="9" t="s">
        <v>1611</v>
      </c>
      <c r="Q69" s="314" t="s">
        <v>3727</v>
      </c>
      <c r="R69" s="314" t="s">
        <v>3728</v>
      </c>
      <c r="S69" s="314" t="s">
        <v>3728</v>
      </c>
      <c r="T69" s="314" t="s">
        <v>3728</v>
      </c>
      <c r="U69" s="9" t="s">
        <v>825</v>
      </c>
      <c r="V69" s="9" t="s">
        <v>61</v>
      </c>
      <c r="W69" s="9" t="s">
        <v>62</v>
      </c>
    </row>
    <row r="70" spans="1:23" s="43" customFormat="1" ht="17.25" customHeight="1">
      <c r="A70" s="314">
        <v>67</v>
      </c>
      <c r="B70" s="9" t="s">
        <v>3706</v>
      </c>
      <c r="C70" s="9" t="s">
        <v>38</v>
      </c>
      <c r="D70" s="9" t="s">
        <v>1612</v>
      </c>
      <c r="E70" s="9" t="s">
        <v>2154</v>
      </c>
      <c r="F70" s="9" t="s">
        <v>1613</v>
      </c>
      <c r="G70" s="9" t="s">
        <v>2155</v>
      </c>
      <c r="H70" s="9"/>
      <c r="I70" s="9" t="s">
        <v>839</v>
      </c>
      <c r="J70" s="9" t="s">
        <v>840</v>
      </c>
      <c r="K70" s="9"/>
      <c r="L70" s="9"/>
      <c r="M70" s="9" t="s">
        <v>1614</v>
      </c>
      <c r="N70" s="9" t="s">
        <v>1332</v>
      </c>
      <c r="O70" s="9" t="s">
        <v>1346</v>
      </c>
      <c r="P70" s="9" t="s">
        <v>1615</v>
      </c>
      <c r="Q70" s="314" t="s">
        <v>3727</v>
      </c>
      <c r="R70" s="314" t="s">
        <v>3728</v>
      </c>
      <c r="S70" s="314" t="s">
        <v>3728</v>
      </c>
      <c r="T70" s="314" t="s">
        <v>3728</v>
      </c>
      <c r="U70" s="9" t="s">
        <v>833</v>
      </c>
      <c r="V70" s="9" t="s">
        <v>140</v>
      </c>
      <c r="W70" s="9" t="s">
        <v>141</v>
      </c>
    </row>
    <row r="71" spans="1:23" s="43" customFormat="1" ht="17.25" customHeight="1">
      <c r="A71" s="314">
        <v>68</v>
      </c>
      <c r="B71" s="9" t="s">
        <v>3707</v>
      </c>
      <c r="C71" s="9" t="s">
        <v>38</v>
      </c>
      <c r="D71" s="9" t="s">
        <v>1473</v>
      </c>
      <c r="E71" s="9" t="s">
        <v>338</v>
      </c>
      <c r="F71" s="9" t="s">
        <v>1616</v>
      </c>
      <c r="G71" s="9" t="s">
        <v>851</v>
      </c>
      <c r="H71" s="9"/>
      <c r="I71" s="9" t="s">
        <v>845</v>
      </c>
      <c r="J71" s="9" t="s">
        <v>842</v>
      </c>
      <c r="K71" s="9" t="s">
        <v>72</v>
      </c>
      <c r="L71" s="9" t="s">
        <v>72</v>
      </c>
      <c r="M71" s="46" t="s">
        <v>3038</v>
      </c>
      <c r="N71" s="9" t="s">
        <v>1332</v>
      </c>
      <c r="O71" s="9" t="s">
        <v>1346</v>
      </c>
      <c r="P71" s="9" t="s">
        <v>1617</v>
      </c>
      <c r="Q71" s="314" t="s">
        <v>3727</v>
      </c>
      <c r="R71" s="314" t="s">
        <v>3728</v>
      </c>
      <c r="S71" s="314" t="s">
        <v>3728</v>
      </c>
      <c r="T71" s="314" t="s">
        <v>3728</v>
      </c>
      <c r="U71" s="9" t="s">
        <v>847</v>
      </c>
      <c r="V71" s="9" t="s">
        <v>140</v>
      </c>
      <c r="W71" s="9" t="s">
        <v>141</v>
      </c>
    </row>
    <row r="72" spans="1:23" s="43" customFormat="1" ht="17.25" customHeight="1">
      <c r="A72" s="330">
        <v>69</v>
      </c>
      <c r="B72" s="9" t="s">
        <v>3732</v>
      </c>
      <c r="C72" s="9" t="s">
        <v>20</v>
      </c>
      <c r="D72" s="9" t="s">
        <v>355</v>
      </c>
      <c r="E72" s="9" t="s">
        <v>1618</v>
      </c>
      <c r="F72" s="9" t="s">
        <v>904</v>
      </c>
      <c r="G72" s="9" t="s">
        <v>905</v>
      </c>
      <c r="H72" s="9"/>
      <c r="I72" s="9" t="s">
        <v>906</v>
      </c>
      <c r="J72" s="9" t="s">
        <v>859</v>
      </c>
      <c r="K72" s="9" t="s">
        <v>72</v>
      </c>
      <c r="L72" s="9" t="s">
        <v>72</v>
      </c>
      <c r="M72" s="9" t="s">
        <v>1619</v>
      </c>
      <c r="N72" s="9" t="s">
        <v>999</v>
      </c>
      <c r="O72" s="9" t="s">
        <v>1560</v>
      </c>
      <c r="P72" s="9" t="s">
        <v>1620</v>
      </c>
      <c r="Q72" s="314" t="s">
        <v>3727</v>
      </c>
      <c r="R72" s="314" t="s">
        <v>3728</v>
      </c>
      <c r="S72" s="314" t="s">
        <v>3728</v>
      </c>
      <c r="T72" s="314" t="s">
        <v>3728</v>
      </c>
      <c r="U72" s="9" t="s">
        <v>95</v>
      </c>
      <c r="V72" s="9" t="s">
        <v>72</v>
      </c>
      <c r="W72" s="9" t="s">
        <v>73</v>
      </c>
    </row>
    <row r="73" spans="1:23" s="43" customFormat="1" ht="17.25" customHeight="1">
      <c r="A73" s="330">
        <v>69</v>
      </c>
      <c r="B73" s="9" t="s">
        <v>3732</v>
      </c>
      <c r="C73" s="9" t="s">
        <v>38</v>
      </c>
      <c r="D73" s="9" t="s">
        <v>1621</v>
      </c>
      <c r="E73" s="9" t="s">
        <v>1622</v>
      </c>
      <c r="F73" s="9" t="s">
        <v>904</v>
      </c>
      <c r="G73" s="9" t="s">
        <v>905</v>
      </c>
      <c r="H73" s="9"/>
      <c r="I73" s="9" t="s">
        <v>906</v>
      </c>
      <c r="J73" s="9" t="s">
        <v>859</v>
      </c>
      <c r="K73" s="9"/>
      <c r="L73" s="9"/>
      <c r="M73" s="9" t="s">
        <v>1623</v>
      </c>
      <c r="N73" s="9" t="s">
        <v>705</v>
      </c>
      <c r="O73" s="9" t="s">
        <v>1370</v>
      </c>
      <c r="P73" s="9"/>
      <c r="Q73" s="314" t="s">
        <v>3727</v>
      </c>
      <c r="R73" s="314" t="s">
        <v>3728</v>
      </c>
      <c r="S73" s="314" t="s">
        <v>3728</v>
      </c>
      <c r="T73" s="314" t="s">
        <v>3728</v>
      </c>
      <c r="U73" s="9" t="s">
        <v>95</v>
      </c>
      <c r="V73" s="9" t="s">
        <v>72</v>
      </c>
      <c r="W73" s="9" t="s">
        <v>73</v>
      </c>
    </row>
    <row r="74" spans="1:23" s="43" customFormat="1" ht="17.25" customHeight="1">
      <c r="A74" s="330">
        <v>69</v>
      </c>
      <c r="B74" s="9" t="s">
        <v>3732</v>
      </c>
      <c r="C74" s="9" t="s">
        <v>20</v>
      </c>
      <c r="D74" s="9" t="s">
        <v>1624</v>
      </c>
      <c r="E74" s="9" t="s">
        <v>143</v>
      </c>
      <c r="F74" s="9" t="s">
        <v>1625</v>
      </c>
      <c r="G74" s="9" t="s">
        <v>905</v>
      </c>
      <c r="H74" s="9"/>
      <c r="I74" s="9" t="s">
        <v>906</v>
      </c>
      <c r="J74" s="9" t="s">
        <v>859</v>
      </c>
      <c r="K74" s="9" t="s">
        <v>1626</v>
      </c>
      <c r="L74" s="9" t="s">
        <v>72</v>
      </c>
      <c r="M74" s="9" t="s">
        <v>1627</v>
      </c>
      <c r="N74" s="9" t="s">
        <v>825</v>
      </c>
      <c r="O74" s="9" t="s">
        <v>1628</v>
      </c>
      <c r="P74" s="9"/>
      <c r="Q74" s="314" t="s">
        <v>3727</v>
      </c>
      <c r="R74" s="314" t="s">
        <v>3728</v>
      </c>
      <c r="S74" s="314" t="s">
        <v>3728</v>
      </c>
      <c r="T74" s="314" t="s">
        <v>3728</v>
      </c>
      <c r="U74" s="9" t="s">
        <v>95</v>
      </c>
      <c r="V74" s="9" t="s">
        <v>72</v>
      </c>
      <c r="W74" s="9" t="s">
        <v>73</v>
      </c>
    </row>
    <row r="75" spans="1:23" s="43" customFormat="1" ht="17.25" customHeight="1">
      <c r="A75" s="330">
        <v>69</v>
      </c>
      <c r="B75" s="9" t="s">
        <v>3732</v>
      </c>
      <c r="C75" s="9" t="s">
        <v>20</v>
      </c>
      <c r="D75" s="9" t="s">
        <v>1228</v>
      </c>
      <c r="E75" s="9" t="s">
        <v>1085</v>
      </c>
      <c r="F75" s="9" t="s">
        <v>904</v>
      </c>
      <c r="G75" s="9" t="s">
        <v>905</v>
      </c>
      <c r="H75" s="9"/>
      <c r="I75" s="9" t="s">
        <v>906</v>
      </c>
      <c r="J75" s="9" t="s">
        <v>859</v>
      </c>
      <c r="K75" s="9"/>
      <c r="L75" s="9"/>
      <c r="M75" s="46" t="s">
        <v>3226</v>
      </c>
      <c r="N75" s="9" t="s">
        <v>705</v>
      </c>
      <c r="O75" s="9" t="s">
        <v>1462</v>
      </c>
      <c r="P75" s="9" t="s">
        <v>907</v>
      </c>
      <c r="Q75" s="314" t="s">
        <v>3727</v>
      </c>
      <c r="R75" s="314" t="s">
        <v>3728</v>
      </c>
      <c r="S75" s="314" t="s">
        <v>3728</v>
      </c>
      <c r="T75" s="314" t="s">
        <v>3728</v>
      </c>
      <c r="U75" s="9" t="s">
        <v>95</v>
      </c>
      <c r="V75" s="9" t="s">
        <v>72</v>
      </c>
      <c r="W75" s="9" t="s">
        <v>73</v>
      </c>
    </row>
    <row r="76" spans="1:23" s="43" customFormat="1" ht="17.25" customHeight="1">
      <c r="A76" s="314">
        <v>70</v>
      </c>
      <c r="B76" s="9" t="s">
        <v>3708</v>
      </c>
      <c r="C76" s="9" t="s">
        <v>20</v>
      </c>
      <c r="D76" s="9" t="s">
        <v>157</v>
      </c>
      <c r="E76" s="9" t="s">
        <v>3605</v>
      </c>
      <c r="F76" s="9" t="s">
        <v>1631</v>
      </c>
      <c r="G76" s="9" t="s">
        <v>1632</v>
      </c>
      <c r="H76" s="9"/>
      <c r="I76" s="9" t="s">
        <v>934</v>
      </c>
      <c r="J76" s="9" t="s">
        <v>1633</v>
      </c>
      <c r="K76" s="9" t="s">
        <v>1634</v>
      </c>
      <c r="L76" s="9" t="s">
        <v>1634</v>
      </c>
      <c r="M76" s="46" t="s">
        <v>3606</v>
      </c>
      <c r="N76" s="9" t="s">
        <v>1332</v>
      </c>
      <c r="O76" s="9" t="s">
        <v>1333</v>
      </c>
      <c r="P76" s="9" t="s">
        <v>1636</v>
      </c>
      <c r="Q76" s="314" t="s">
        <v>3727</v>
      </c>
      <c r="R76" s="314" t="s">
        <v>3728</v>
      </c>
      <c r="S76" s="314" t="s">
        <v>3728</v>
      </c>
      <c r="T76" s="314" t="s">
        <v>3728</v>
      </c>
      <c r="U76" s="9" t="s">
        <v>1637</v>
      </c>
      <c r="V76" s="9" t="s">
        <v>30</v>
      </c>
      <c r="W76" s="9" t="s">
        <v>31</v>
      </c>
    </row>
    <row r="77" spans="1:23" s="43" customFormat="1" ht="17.25" customHeight="1">
      <c r="A77" s="314">
        <v>72</v>
      </c>
      <c r="B77" s="9" t="s">
        <v>952</v>
      </c>
      <c r="C77" s="9" t="s">
        <v>38</v>
      </c>
      <c r="D77" s="9" t="s">
        <v>178</v>
      </c>
      <c r="E77" s="9" t="s">
        <v>2776</v>
      </c>
      <c r="F77" s="9" t="s">
        <v>2175</v>
      </c>
      <c r="G77" s="9" t="s">
        <v>1642</v>
      </c>
      <c r="H77" s="9"/>
      <c r="I77" s="9" t="s">
        <v>869</v>
      </c>
      <c r="J77" s="9" t="s">
        <v>859</v>
      </c>
      <c r="K77" s="9" t="s">
        <v>1411</v>
      </c>
      <c r="L77" s="9" t="s">
        <v>1411</v>
      </c>
      <c r="M77" s="46" t="s">
        <v>2777</v>
      </c>
      <c r="N77" s="9" t="s">
        <v>1313</v>
      </c>
      <c r="O77" s="9" t="s">
        <v>1537</v>
      </c>
      <c r="P77" s="9" t="s">
        <v>1643</v>
      </c>
      <c r="Q77" s="314" t="s">
        <v>3726</v>
      </c>
      <c r="R77" s="314"/>
      <c r="S77" s="314"/>
      <c r="T77" s="314" t="s">
        <v>3728</v>
      </c>
      <c r="U77" s="9" t="s">
        <v>957</v>
      </c>
      <c r="V77" s="9" t="s">
        <v>72</v>
      </c>
      <c r="W77" s="9" t="s">
        <v>73</v>
      </c>
    </row>
    <row r="78" spans="1:23" s="43" customFormat="1" ht="17.25" customHeight="1">
      <c r="A78" s="314">
        <v>71</v>
      </c>
      <c r="B78" s="9" t="s">
        <v>3709</v>
      </c>
      <c r="C78" s="9" t="s">
        <v>38</v>
      </c>
      <c r="D78" s="9" t="s">
        <v>1638</v>
      </c>
      <c r="E78" s="9" t="s">
        <v>1639</v>
      </c>
      <c r="F78" s="9" t="s">
        <v>1640</v>
      </c>
      <c r="G78" s="9" t="s">
        <v>948</v>
      </c>
      <c r="H78" s="9"/>
      <c r="I78" s="9" t="s">
        <v>949</v>
      </c>
      <c r="J78" s="9" t="s">
        <v>944</v>
      </c>
      <c r="K78" s="9"/>
      <c r="L78" s="9"/>
      <c r="M78" s="314" t="s">
        <v>1641</v>
      </c>
      <c r="N78" s="9" t="s">
        <v>1332</v>
      </c>
      <c r="O78" s="9" t="s">
        <v>1346</v>
      </c>
      <c r="P78" s="9"/>
      <c r="Q78" s="314" t="s">
        <v>3727</v>
      </c>
      <c r="R78" s="314" t="s">
        <v>3728</v>
      </c>
      <c r="S78" s="314" t="s">
        <v>3728</v>
      </c>
      <c r="T78" s="314"/>
      <c r="U78" s="9" t="s">
        <v>951</v>
      </c>
      <c r="V78" s="9" t="s">
        <v>123</v>
      </c>
      <c r="W78" s="9" t="s">
        <v>124</v>
      </c>
    </row>
    <row r="79" spans="1:23" s="43" customFormat="1" ht="17.25" customHeight="1">
      <c r="A79" s="314">
        <v>73</v>
      </c>
      <c r="B79" s="9" t="s">
        <v>3710</v>
      </c>
      <c r="C79" s="9" t="s">
        <v>38</v>
      </c>
      <c r="D79" s="9" t="s">
        <v>1045</v>
      </c>
      <c r="E79" s="9" t="s">
        <v>1644</v>
      </c>
      <c r="F79" s="9" t="s">
        <v>1645</v>
      </c>
      <c r="G79" s="9" t="s">
        <v>2125</v>
      </c>
      <c r="H79" s="9"/>
      <c r="I79" s="9" t="s">
        <v>968</v>
      </c>
      <c r="J79" s="9" t="s">
        <v>965</v>
      </c>
      <c r="K79" s="9"/>
      <c r="L79" s="9"/>
      <c r="M79" s="9" t="s">
        <v>1646</v>
      </c>
      <c r="N79" s="9" t="s">
        <v>467</v>
      </c>
      <c r="O79" s="9" t="s">
        <v>1339</v>
      </c>
      <c r="P79" s="9" t="s">
        <v>1647</v>
      </c>
      <c r="Q79" s="314" t="s">
        <v>3727</v>
      </c>
      <c r="R79" s="314" t="s">
        <v>3728</v>
      </c>
      <c r="S79" s="314" t="s">
        <v>3728</v>
      </c>
      <c r="T79" s="314" t="s">
        <v>3728</v>
      </c>
      <c r="U79" s="9" t="s">
        <v>969</v>
      </c>
      <c r="V79" s="9" t="s">
        <v>123</v>
      </c>
      <c r="W79" s="9" t="s">
        <v>124</v>
      </c>
    </row>
    <row r="80" spans="1:23" s="43" customFormat="1" ht="17.25" customHeight="1">
      <c r="A80" s="314">
        <v>74</v>
      </c>
      <c r="B80" s="9" t="s">
        <v>3711</v>
      </c>
      <c r="C80" s="9" t="s">
        <v>20</v>
      </c>
      <c r="D80" s="9" t="s">
        <v>75</v>
      </c>
      <c r="E80" s="9" t="s">
        <v>1648</v>
      </c>
      <c r="F80" s="9" t="s">
        <v>1649</v>
      </c>
      <c r="G80" s="9" t="s">
        <v>1650</v>
      </c>
      <c r="H80" s="9"/>
      <c r="I80" s="9" t="s">
        <v>984</v>
      </c>
      <c r="J80" s="9" t="s">
        <v>981</v>
      </c>
      <c r="K80" s="9" t="s">
        <v>72</v>
      </c>
      <c r="L80" s="9" t="s">
        <v>72</v>
      </c>
      <c r="M80" s="9" t="s">
        <v>1651</v>
      </c>
      <c r="N80" s="9" t="s">
        <v>1332</v>
      </c>
      <c r="O80" s="9" t="s">
        <v>1333</v>
      </c>
      <c r="P80" s="9" t="s">
        <v>1652</v>
      </c>
      <c r="Q80" s="314" t="s">
        <v>3727</v>
      </c>
      <c r="R80" s="314" t="s">
        <v>3728</v>
      </c>
      <c r="S80" s="314" t="s">
        <v>3728</v>
      </c>
      <c r="T80" s="314"/>
      <c r="U80" s="9" t="s">
        <v>986</v>
      </c>
      <c r="V80" s="9" t="s">
        <v>123</v>
      </c>
      <c r="W80" s="9" t="s">
        <v>124</v>
      </c>
    </row>
    <row r="81" spans="1:24" s="43" customFormat="1" ht="17.25" customHeight="1">
      <c r="A81" s="314">
        <v>75</v>
      </c>
      <c r="B81" s="9" t="s">
        <v>3712</v>
      </c>
      <c r="C81" s="9" t="s">
        <v>20</v>
      </c>
      <c r="D81" s="9" t="s">
        <v>753</v>
      </c>
      <c r="E81" s="9" t="s">
        <v>1653</v>
      </c>
      <c r="F81" s="9" t="s">
        <v>2063</v>
      </c>
      <c r="G81" s="9" t="s">
        <v>1654</v>
      </c>
      <c r="H81" s="9"/>
      <c r="I81" s="9" t="s">
        <v>989</v>
      </c>
      <c r="J81" s="9" t="s">
        <v>990</v>
      </c>
      <c r="K81" s="9"/>
      <c r="L81" s="9"/>
      <c r="M81" s="9" t="s">
        <v>1655</v>
      </c>
      <c r="N81" s="9" t="s">
        <v>1332</v>
      </c>
      <c r="O81" s="9" t="s">
        <v>1333</v>
      </c>
      <c r="P81" s="9" t="s">
        <v>1656</v>
      </c>
      <c r="Q81" s="314" t="s">
        <v>3727</v>
      </c>
      <c r="R81" s="314" t="s">
        <v>3728</v>
      </c>
      <c r="S81" s="314" t="s">
        <v>3728</v>
      </c>
      <c r="T81" s="314"/>
      <c r="U81" s="9" t="s">
        <v>1657</v>
      </c>
      <c r="V81" s="9" t="s">
        <v>123</v>
      </c>
      <c r="W81" s="9" t="s">
        <v>124</v>
      </c>
    </row>
    <row r="82" spans="1:24" s="43" customFormat="1" ht="17.25" customHeight="1">
      <c r="A82" s="314">
        <v>76</v>
      </c>
      <c r="B82" s="9" t="s">
        <v>3713</v>
      </c>
      <c r="C82" s="9" t="s">
        <v>20</v>
      </c>
      <c r="D82" s="9" t="s">
        <v>2244</v>
      </c>
      <c r="E82" s="9" t="s">
        <v>2245</v>
      </c>
      <c r="F82" s="9" t="s">
        <v>1658</v>
      </c>
      <c r="G82" s="9" t="s">
        <v>996</v>
      </c>
      <c r="H82" s="9"/>
      <c r="I82" s="9" t="s">
        <v>997</v>
      </c>
      <c r="J82" s="9" t="s">
        <v>992</v>
      </c>
      <c r="K82" s="9" t="s">
        <v>72</v>
      </c>
      <c r="L82" s="9" t="s">
        <v>72</v>
      </c>
      <c r="M82" s="48" t="s">
        <v>2246</v>
      </c>
      <c r="N82" s="9" t="s">
        <v>999</v>
      </c>
      <c r="O82" s="9" t="s">
        <v>1462</v>
      </c>
      <c r="P82" s="9" t="s">
        <v>1659</v>
      </c>
      <c r="Q82" s="314" t="s">
        <v>3727</v>
      </c>
      <c r="R82" s="314" t="s">
        <v>3728</v>
      </c>
      <c r="S82" s="314" t="s">
        <v>3728</v>
      </c>
      <c r="T82" s="314" t="s">
        <v>3728</v>
      </c>
      <c r="U82" s="9" t="s">
        <v>999</v>
      </c>
      <c r="V82" s="9" t="s">
        <v>61</v>
      </c>
      <c r="W82" s="9" t="s">
        <v>62</v>
      </c>
    </row>
    <row r="83" spans="1:24" s="43" customFormat="1" ht="17.25" customHeight="1">
      <c r="A83" s="314">
        <v>77</v>
      </c>
      <c r="B83" s="9" t="s">
        <v>3714</v>
      </c>
      <c r="C83" s="9" t="s">
        <v>38</v>
      </c>
      <c r="D83" s="9" t="s">
        <v>218</v>
      </c>
      <c r="E83" s="9" t="s">
        <v>1660</v>
      </c>
      <c r="F83" s="9" t="s">
        <v>2084</v>
      </c>
      <c r="G83" s="9" t="s">
        <v>1662</v>
      </c>
      <c r="H83" s="9"/>
      <c r="I83" s="9" t="s">
        <v>1017</v>
      </c>
      <c r="J83" s="9" t="s">
        <v>1002</v>
      </c>
      <c r="K83" s="9" t="s">
        <v>1663</v>
      </c>
      <c r="L83" s="9" t="s">
        <v>1663</v>
      </c>
      <c r="M83" s="9" t="s">
        <v>1664</v>
      </c>
      <c r="N83" s="9" t="s">
        <v>1332</v>
      </c>
      <c r="O83" s="9" t="s">
        <v>1346</v>
      </c>
      <c r="P83" s="9"/>
      <c r="Q83" s="314" t="s">
        <v>3727</v>
      </c>
      <c r="R83" s="314" t="s">
        <v>3728</v>
      </c>
      <c r="S83" s="314" t="s">
        <v>3728</v>
      </c>
      <c r="T83" s="314" t="s">
        <v>3728</v>
      </c>
      <c r="U83" s="9" t="s">
        <v>1007</v>
      </c>
      <c r="V83" s="9" t="s">
        <v>193</v>
      </c>
      <c r="W83" s="9" t="s">
        <v>194</v>
      </c>
    </row>
    <row r="84" spans="1:24" s="43" customFormat="1" ht="17.25" customHeight="1">
      <c r="A84" s="314">
        <v>78</v>
      </c>
      <c r="B84" s="9" t="s">
        <v>3715</v>
      </c>
      <c r="C84" s="9" t="s">
        <v>20</v>
      </c>
      <c r="D84" s="9" t="s">
        <v>1665</v>
      </c>
      <c r="E84" s="9" t="s">
        <v>1666</v>
      </c>
      <c r="F84" s="9" t="s">
        <v>1667</v>
      </c>
      <c r="G84" s="9" t="s">
        <v>1668</v>
      </c>
      <c r="H84" s="9"/>
      <c r="I84" s="9" t="s">
        <v>1041</v>
      </c>
      <c r="J84" s="9" t="s">
        <v>1042</v>
      </c>
      <c r="K84" s="9" t="s">
        <v>72</v>
      </c>
      <c r="L84" s="9" t="s">
        <v>72</v>
      </c>
      <c r="M84" s="9" t="s">
        <v>1669</v>
      </c>
      <c r="N84" s="9" t="s">
        <v>1332</v>
      </c>
      <c r="O84" s="9" t="s">
        <v>1333</v>
      </c>
      <c r="P84" s="9"/>
      <c r="Q84" s="314" t="s">
        <v>3727</v>
      </c>
      <c r="R84" s="314" t="s">
        <v>3728</v>
      </c>
      <c r="S84" s="314" t="s">
        <v>3728</v>
      </c>
      <c r="T84" s="314" t="s">
        <v>3728</v>
      </c>
      <c r="U84" s="9" t="s">
        <v>1035</v>
      </c>
      <c r="V84" s="9" t="s">
        <v>95</v>
      </c>
      <c r="W84" s="9" t="s">
        <v>96</v>
      </c>
    </row>
    <row r="85" spans="1:24" s="43" customFormat="1" ht="17.25" customHeight="1">
      <c r="A85" s="314">
        <v>79</v>
      </c>
      <c r="B85" s="9" t="s">
        <v>3716</v>
      </c>
      <c r="C85" s="9" t="s">
        <v>38</v>
      </c>
      <c r="D85" s="9" t="s">
        <v>425</v>
      </c>
      <c r="E85" s="9" t="s">
        <v>1670</v>
      </c>
      <c r="F85" s="9" t="s">
        <v>1671</v>
      </c>
      <c r="G85" s="9" t="s">
        <v>2097</v>
      </c>
      <c r="H85" s="9"/>
      <c r="I85" s="9" t="s">
        <v>1050</v>
      </c>
      <c r="J85" s="9" t="s">
        <v>1044</v>
      </c>
      <c r="K85" s="9" t="s">
        <v>72</v>
      </c>
      <c r="L85" s="9" t="s">
        <v>72</v>
      </c>
      <c r="M85" s="9" t="s">
        <v>1672</v>
      </c>
      <c r="N85" s="9" t="s">
        <v>1332</v>
      </c>
      <c r="O85" s="9" t="s">
        <v>1346</v>
      </c>
      <c r="P85" s="9"/>
      <c r="Q85" s="314" t="s">
        <v>3727</v>
      </c>
      <c r="R85" s="314" t="s">
        <v>3728</v>
      </c>
      <c r="S85" s="314" t="s">
        <v>3728</v>
      </c>
      <c r="T85" s="314" t="s">
        <v>3728</v>
      </c>
      <c r="U85" s="9" t="s">
        <v>30</v>
      </c>
      <c r="V85" s="9" t="s">
        <v>72</v>
      </c>
      <c r="W85" s="9" t="s">
        <v>73</v>
      </c>
    </row>
    <row r="86" spans="1:24" s="43" customFormat="1" ht="17.25" customHeight="1">
      <c r="A86" s="314">
        <v>80</v>
      </c>
      <c r="B86" s="9" t="s">
        <v>3717</v>
      </c>
      <c r="C86" s="9" t="s">
        <v>20</v>
      </c>
      <c r="D86" s="9" t="s">
        <v>1673</v>
      </c>
      <c r="E86" s="9" t="s">
        <v>1674</v>
      </c>
      <c r="F86" s="9" t="s">
        <v>1675</v>
      </c>
      <c r="G86" s="9" t="s">
        <v>1676</v>
      </c>
      <c r="H86" s="9"/>
      <c r="I86" s="9" t="s">
        <v>1058</v>
      </c>
      <c r="J86" s="9" t="s">
        <v>1055</v>
      </c>
      <c r="K86" s="9" t="s">
        <v>72</v>
      </c>
      <c r="L86" s="9" t="s">
        <v>72</v>
      </c>
      <c r="M86" s="9" t="s">
        <v>1677</v>
      </c>
      <c r="N86" s="9" t="s">
        <v>1332</v>
      </c>
      <c r="O86" s="9" t="s">
        <v>1333</v>
      </c>
      <c r="P86" s="9"/>
      <c r="Q86" s="314" t="s">
        <v>3727</v>
      </c>
      <c r="R86" s="314" t="s">
        <v>3728</v>
      </c>
      <c r="S86" s="314" t="s">
        <v>3728</v>
      </c>
      <c r="T86" s="314" t="s">
        <v>3728</v>
      </c>
      <c r="U86" s="9" t="s">
        <v>1060</v>
      </c>
      <c r="V86" s="9" t="s">
        <v>95</v>
      </c>
      <c r="W86" s="9" t="s">
        <v>96</v>
      </c>
    </row>
    <row r="87" spans="1:24" s="43" customFormat="1" ht="17.25" customHeight="1">
      <c r="A87" s="314">
        <v>81</v>
      </c>
      <c r="B87" s="9" t="s">
        <v>3718</v>
      </c>
      <c r="C87" s="9" t="s">
        <v>20</v>
      </c>
      <c r="D87" s="9" t="s">
        <v>1679</v>
      </c>
      <c r="E87" s="9" t="s">
        <v>1680</v>
      </c>
      <c r="F87" s="9" t="s">
        <v>1681</v>
      </c>
      <c r="G87" s="9" t="s">
        <v>1682</v>
      </c>
      <c r="H87" s="9"/>
      <c r="I87" s="9" t="s">
        <v>1074</v>
      </c>
      <c r="J87" s="9" t="s">
        <v>1075</v>
      </c>
      <c r="K87" s="9" t="s">
        <v>1683</v>
      </c>
      <c r="L87" s="9" t="s">
        <v>1683</v>
      </c>
      <c r="M87" s="9" t="s">
        <v>1684</v>
      </c>
      <c r="N87" s="9" t="s">
        <v>1332</v>
      </c>
      <c r="O87" s="9" t="s">
        <v>1333</v>
      </c>
      <c r="P87" s="9"/>
      <c r="Q87" s="314" t="s">
        <v>3727</v>
      </c>
      <c r="R87" s="314" t="s">
        <v>3728</v>
      </c>
      <c r="S87" s="314" t="s">
        <v>3728</v>
      </c>
      <c r="T87" s="314" t="s">
        <v>3728</v>
      </c>
      <c r="U87" s="9" t="s">
        <v>1685</v>
      </c>
      <c r="V87" s="9" t="s">
        <v>140</v>
      </c>
      <c r="W87" s="9" t="s">
        <v>141</v>
      </c>
    </row>
    <row r="88" spans="1:24" s="43" customFormat="1" ht="17.25" customHeight="1">
      <c r="A88" s="314">
        <v>82</v>
      </c>
      <c r="B88" s="9" t="s">
        <v>1079</v>
      </c>
      <c r="C88" s="9" t="s">
        <v>20</v>
      </c>
      <c r="D88" s="9" t="s">
        <v>1101</v>
      </c>
      <c r="E88" s="9" t="s">
        <v>1686</v>
      </c>
      <c r="F88" s="9" t="s">
        <v>2112</v>
      </c>
      <c r="G88" s="9" t="s">
        <v>1688</v>
      </c>
      <c r="H88" s="9"/>
      <c r="I88" s="9" t="s">
        <v>1081</v>
      </c>
      <c r="J88" s="9" t="s">
        <v>1082</v>
      </c>
      <c r="K88" s="9" t="s">
        <v>72</v>
      </c>
      <c r="L88" s="9" t="s">
        <v>72</v>
      </c>
      <c r="M88" s="9" t="s">
        <v>1689</v>
      </c>
      <c r="N88" s="9" t="s">
        <v>389</v>
      </c>
      <c r="O88" s="9" t="s">
        <v>1518</v>
      </c>
      <c r="P88" s="9" t="s">
        <v>1690</v>
      </c>
      <c r="Q88" s="314" t="s">
        <v>3729</v>
      </c>
      <c r="R88" s="314" t="s">
        <v>3728</v>
      </c>
      <c r="S88" s="314" t="s">
        <v>3728</v>
      </c>
      <c r="T88" s="314" t="s">
        <v>3728</v>
      </c>
      <c r="U88" s="9" t="s">
        <v>1084</v>
      </c>
      <c r="V88" s="9" t="s">
        <v>175</v>
      </c>
      <c r="W88" s="9" t="s">
        <v>176</v>
      </c>
    </row>
    <row r="89" spans="1:24" s="43" customFormat="1" ht="17.25" customHeight="1">
      <c r="A89" s="314">
        <v>83</v>
      </c>
      <c r="B89" s="9" t="s">
        <v>1092</v>
      </c>
      <c r="C89" s="9" t="s">
        <v>38</v>
      </c>
      <c r="D89" s="9" t="s">
        <v>1691</v>
      </c>
      <c r="E89" s="9" t="s">
        <v>1692</v>
      </c>
      <c r="F89" s="9" t="s">
        <v>1693</v>
      </c>
      <c r="G89" s="9" t="s">
        <v>420</v>
      </c>
      <c r="H89" s="9"/>
      <c r="I89" s="9" t="s">
        <v>1096</v>
      </c>
      <c r="J89" s="9" t="s">
        <v>1097</v>
      </c>
      <c r="K89" s="9" t="s">
        <v>1411</v>
      </c>
      <c r="L89" s="9" t="s">
        <v>1411</v>
      </c>
      <c r="M89" s="9" t="s">
        <v>1694</v>
      </c>
      <c r="N89" s="9" t="s">
        <v>467</v>
      </c>
      <c r="O89" s="9" t="s">
        <v>1339</v>
      </c>
      <c r="P89" s="9"/>
      <c r="Q89" s="314" t="s">
        <v>3725</v>
      </c>
      <c r="R89" s="314" t="s">
        <v>3728</v>
      </c>
      <c r="S89" s="314" t="s">
        <v>3728</v>
      </c>
      <c r="T89" s="314"/>
      <c r="U89" s="9" t="s">
        <v>1099</v>
      </c>
      <c r="V89" s="9" t="s">
        <v>61</v>
      </c>
      <c r="W89" s="9" t="s">
        <v>62</v>
      </c>
    </row>
    <row r="90" spans="1:24" s="43" customFormat="1" ht="17.25" customHeight="1">
      <c r="A90" s="314">
        <v>84</v>
      </c>
      <c r="B90" s="9" t="s">
        <v>1100</v>
      </c>
      <c r="C90" s="9" t="s">
        <v>20</v>
      </c>
      <c r="D90" s="9" t="s">
        <v>75</v>
      </c>
      <c r="E90" s="9" t="s">
        <v>1695</v>
      </c>
      <c r="F90" s="9" t="s">
        <v>1696</v>
      </c>
      <c r="G90" s="9" t="s">
        <v>2144</v>
      </c>
      <c r="H90" s="9"/>
      <c r="I90" s="9" t="s">
        <v>1096</v>
      </c>
      <c r="J90" s="9" t="s">
        <v>1097</v>
      </c>
      <c r="K90" s="9" t="s">
        <v>1698</v>
      </c>
      <c r="L90" s="9" t="s">
        <v>1698</v>
      </c>
      <c r="M90" s="9" t="s">
        <v>1699</v>
      </c>
      <c r="N90" s="9" t="s">
        <v>1313</v>
      </c>
      <c r="O90" s="9" t="s">
        <v>1314</v>
      </c>
      <c r="P90" s="9" t="s">
        <v>1103</v>
      </c>
      <c r="Q90" s="314" t="s">
        <v>3726</v>
      </c>
      <c r="R90" s="314"/>
      <c r="S90" s="314"/>
      <c r="T90" s="314" t="s">
        <v>3728</v>
      </c>
      <c r="U90" s="9" t="s">
        <v>1105</v>
      </c>
      <c r="V90" s="9" t="s">
        <v>61</v>
      </c>
      <c r="W90" s="9" t="s">
        <v>62</v>
      </c>
    </row>
    <row r="91" spans="1:24" s="43" customFormat="1" ht="17.25" customHeight="1">
      <c r="A91" s="314">
        <v>85</v>
      </c>
      <c r="B91" s="9" t="s">
        <v>3719</v>
      </c>
      <c r="C91" s="9" t="s">
        <v>20</v>
      </c>
      <c r="D91" s="9" t="s">
        <v>3500</v>
      </c>
      <c r="E91" s="9" t="s">
        <v>250</v>
      </c>
      <c r="F91" s="9" t="s">
        <v>1701</v>
      </c>
      <c r="G91" s="9" t="s">
        <v>1702</v>
      </c>
      <c r="H91" s="370"/>
      <c r="I91" s="9" t="s">
        <v>1111</v>
      </c>
      <c r="J91" s="9" t="s">
        <v>1106</v>
      </c>
      <c r="K91" s="9" t="s">
        <v>72</v>
      </c>
      <c r="L91" s="9" t="s">
        <v>72</v>
      </c>
      <c r="M91" s="46" t="s">
        <v>3501</v>
      </c>
      <c r="N91" s="9" t="s">
        <v>1332</v>
      </c>
      <c r="O91" s="9" t="s">
        <v>1333</v>
      </c>
      <c r="P91" s="9" t="s">
        <v>1704</v>
      </c>
      <c r="Q91" s="314" t="s">
        <v>3727</v>
      </c>
      <c r="R91" s="314" t="s">
        <v>3728</v>
      </c>
      <c r="S91" s="314" t="s">
        <v>3728</v>
      </c>
      <c r="T91" s="314" t="s">
        <v>3728</v>
      </c>
      <c r="U91" s="9" t="s">
        <v>1113</v>
      </c>
      <c r="V91" s="9" t="s">
        <v>30</v>
      </c>
      <c r="W91" s="9" t="s">
        <v>31</v>
      </c>
      <c r="X91" s="43" t="s">
        <v>3782</v>
      </c>
    </row>
    <row r="92" spans="1:24" s="43" customFormat="1" ht="17.25" customHeight="1">
      <c r="A92" s="314">
        <v>86</v>
      </c>
      <c r="B92" s="9" t="s">
        <v>3720</v>
      </c>
      <c r="C92" s="9" t="s">
        <v>20</v>
      </c>
      <c r="D92" s="9" t="s">
        <v>1705</v>
      </c>
      <c r="E92" s="9" t="s">
        <v>1706</v>
      </c>
      <c r="F92" s="9" t="s">
        <v>1144</v>
      </c>
      <c r="G92" s="9" t="s">
        <v>1145</v>
      </c>
      <c r="H92" s="9"/>
      <c r="I92" s="9" t="s">
        <v>1125</v>
      </c>
      <c r="J92" s="9" t="s">
        <v>194</v>
      </c>
      <c r="K92" s="9" t="s">
        <v>72</v>
      </c>
      <c r="L92" s="9" t="s">
        <v>72</v>
      </c>
      <c r="M92" s="9" t="s">
        <v>1707</v>
      </c>
      <c r="N92" s="9" t="s">
        <v>1332</v>
      </c>
      <c r="O92" s="9" t="s">
        <v>1333</v>
      </c>
      <c r="P92" s="9"/>
      <c r="Q92" s="314" t="s">
        <v>3727</v>
      </c>
      <c r="R92" s="314" t="s">
        <v>3728</v>
      </c>
      <c r="S92" s="314" t="s">
        <v>3728</v>
      </c>
      <c r="T92" s="314" t="s">
        <v>3728</v>
      </c>
      <c r="U92" s="9" t="s">
        <v>1127</v>
      </c>
      <c r="V92" s="9" t="s">
        <v>193</v>
      </c>
      <c r="W92" s="9" t="s">
        <v>194</v>
      </c>
    </row>
    <row r="93" spans="1:24" s="43" customFormat="1" ht="17.25" customHeight="1">
      <c r="A93" s="314">
        <v>87</v>
      </c>
      <c r="B93" s="9" t="s">
        <v>3721</v>
      </c>
      <c r="C93" s="9" t="s">
        <v>20</v>
      </c>
      <c r="D93" s="9" t="s">
        <v>410</v>
      </c>
      <c r="E93" s="9" t="s">
        <v>1708</v>
      </c>
      <c r="F93" s="9" t="s">
        <v>1709</v>
      </c>
      <c r="G93" s="9" t="s">
        <v>1710</v>
      </c>
      <c r="H93" s="9"/>
      <c r="I93" s="9" t="s">
        <v>1293</v>
      </c>
      <c r="J93" s="9" t="s">
        <v>1294</v>
      </c>
      <c r="K93" s="9" t="s">
        <v>72</v>
      </c>
      <c r="L93" s="9" t="s">
        <v>72</v>
      </c>
      <c r="M93" s="9" t="s">
        <v>1711</v>
      </c>
      <c r="N93" s="9" t="s">
        <v>1332</v>
      </c>
      <c r="O93" s="9" t="s">
        <v>1333</v>
      </c>
      <c r="P93" s="9"/>
      <c r="Q93" s="314" t="s">
        <v>3727</v>
      </c>
      <c r="R93" s="314" t="s">
        <v>3728</v>
      </c>
      <c r="S93" s="314" t="s">
        <v>3728</v>
      </c>
      <c r="T93" s="314"/>
      <c r="U93" s="9" t="s">
        <v>1165</v>
      </c>
      <c r="V93" s="9" t="s">
        <v>175</v>
      </c>
      <c r="W93" s="9" t="s">
        <v>176</v>
      </c>
    </row>
    <row r="94" spans="1:24" s="43" customFormat="1" ht="17.25" customHeight="1">
      <c r="A94" s="314">
        <v>89</v>
      </c>
      <c r="B94" s="9" t="s">
        <v>1166</v>
      </c>
      <c r="C94" s="9" t="s">
        <v>20</v>
      </c>
      <c r="D94" s="9" t="s">
        <v>1721</v>
      </c>
      <c r="E94" s="9" t="s">
        <v>1722</v>
      </c>
      <c r="F94" s="9" t="s">
        <v>1723</v>
      </c>
      <c r="G94" s="9" t="s">
        <v>1170</v>
      </c>
      <c r="H94" s="9"/>
      <c r="I94" s="9" t="s">
        <v>1171</v>
      </c>
      <c r="J94" s="9" t="s">
        <v>1172</v>
      </c>
      <c r="K94" s="9" t="s">
        <v>1173</v>
      </c>
      <c r="L94" s="9" t="s">
        <v>1173</v>
      </c>
      <c r="M94" s="9" t="s">
        <v>1724</v>
      </c>
      <c r="N94" s="9" t="s">
        <v>1313</v>
      </c>
      <c r="O94" s="9" t="s">
        <v>1314</v>
      </c>
      <c r="P94" s="9" t="s">
        <v>1173</v>
      </c>
      <c r="Q94" s="314" t="s">
        <v>3727</v>
      </c>
      <c r="R94" s="314" t="s">
        <v>3728</v>
      </c>
      <c r="S94" s="314" t="s">
        <v>3728</v>
      </c>
      <c r="T94" s="314"/>
      <c r="U94" s="9" t="s">
        <v>1176</v>
      </c>
      <c r="V94" s="9" t="s">
        <v>72</v>
      </c>
      <c r="W94" s="9" t="s">
        <v>73</v>
      </c>
    </row>
    <row r="95" spans="1:24" s="43" customFormat="1" ht="17.25" customHeight="1">
      <c r="A95" s="330">
        <v>88</v>
      </c>
      <c r="B95" s="9" t="s">
        <v>1177</v>
      </c>
      <c r="C95" s="9" t="s">
        <v>20</v>
      </c>
      <c r="D95" s="9" t="s">
        <v>1712</v>
      </c>
      <c r="E95" s="9" t="s">
        <v>1713</v>
      </c>
      <c r="F95" s="9" t="s">
        <v>1714</v>
      </c>
      <c r="G95" s="9" t="s">
        <v>3227</v>
      </c>
      <c r="H95" s="9" t="s">
        <v>2441</v>
      </c>
      <c r="I95" s="9" t="s">
        <v>3228</v>
      </c>
      <c r="J95" s="9" t="s">
        <v>1172</v>
      </c>
      <c r="K95" s="9" t="s">
        <v>1716</v>
      </c>
      <c r="L95" s="9" t="s">
        <v>1716</v>
      </c>
      <c r="M95" s="9" t="s">
        <v>1717</v>
      </c>
      <c r="N95" s="9" t="s">
        <v>705</v>
      </c>
      <c r="O95" s="9" t="s">
        <v>1462</v>
      </c>
      <c r="P95" s="9" t="s">
        <v>1718</v>
      </c>
      <c r="Q95" s="314" t="s">
        <v>3727</v>
      </c>
      <c r="R95" s="314" t="s">
        <v>3728</v>
      </c>
      <c r="S95" s="314" t="s">
        <v>3728</v>
      </c>
      <c r="T95" s="314"/>
      <c r="U95" s="9" t="s">
        <v>61</v>
      </c>
      <c r="V95" s="9" t="s">
        <v>72</v>
      </c>
      <c r="W95" s="9" t="s">
        <v>73</v>
      </c>
    </row>
    <row r="96" spans="1:24" s="43" customFormat="1" ht="17.25" customHeight="1">
      <c r="A96" s="330">
        <v>88</v>
      </c>
      <c r="B96" s="9" t="s">
        <v>1177</v>
      </c>
      <c r="C96" s="9" t="s">
        <v>20</v>
      </c>
      <c r="D96" s="9" t="s">
        <v>399</v>
      </c>
      <c r="E96" s="9" t="s">
        <v>1719</v>
      </c>
      <c r="F96" s="9" t="s">
        <v>1714</v>
      </c>
      <c r="G96" s="9" t="s">
        <v>3227</v>
      </c>
      <c r="H96" s="9" t="s">
        <v>2441</v>
      </c>
      <c r="I96" s="9" t="s">
        <v>3228</v>
      </c>
      <c r="J96" s="9" t="s">
        <v>1172</v>
      </c>
      <c r="K96" s="9" t="s">
        <v>1716</v>
      </c>
      <c r="L96" s="9" t="s">
        <v>1716</v>
      </c>
      <c r="M96" s="46" t="s">
        <v>3740</v>
      </c>
      <c r="N96" s="9" t="s">
        <v>1332</v>
      </c>
      <c r="O96" s="9" t="s">
        <v>1333</v>
      </c>
      <c r="P96" s="9"/>
      <c r="Q96" s="314" t="s">
        <v>3726</v>
      </c>
      <c r="R96" s="314"/>
      <c r="S96" s="314"/>
      <c r="T96" s="314" t="s">
        <v>3728</v>
      </c>
      <c r="U96" s="9" t="s">
        <v>61</v>
      </c>
      <c r="V96" s="9" t="s">
        <v>72</v>
      </c>
      <c r="W96" s="9" t="s">
        <v>73</v>
      </c>
    </row>
    <row r="97" spans="1:23" s="43" customFormat="1" ht="17.25" customHeight="1">
      <c r="A97" s="314">
        <v>90</v>
      </c>
      <c r="B97" s="9" t="s">
        <v>3722</v>
      </c>
      <c r="C97" s="9" t="s">
        <v>20</v>
      </c>
      <c r="D97" s="9" t="s">
        <v>1093</v>
      </c>
      <c r="E97" s="9" t="s">
        <v>1725</v>
      </c>
      <c r="F97" s="9" t="s">
        <v>1726</v>
      </c>
      <c r="G97" s="9" t="s">
        <v>1727</v>
      </c>
      <c r="H97" s="9"/>
      <c r="I97" s="9" t="s">
        <v>1188</v>
      </c>
      <c r="J97" s="9" t="s">
        <v>1186</v>
      </c>
      <c r="K97" s="9"/>
      <c r="L97" s="9"/>
      <c r="M97" s="9" t="s">
        <v>1728</v>
      </c>
      <c r="N97" s="9" t="s">
        <v>1332</v>
      </c>
      <c r="O97" s="9" t="s">
        <v>1333</v>
      </c>
      <c r="P97" s="9"/>
      <c r="Q97" s="314" t="s">
        <v>3727</v>
      </c>
      <c r="R97" s="314" t="s">
        <v>3728</v>
      </c>
      <c r="S97" s="314" t="s">
        <v>3728</v>
      </c>
      <c r="T97" s="314"/>
      <c r="U97" s="9" t="s">
        <v>1190</v>
      </c>
      <c r="V97" s="9" t="s">
        <v>193</v>
      </c>
      <c r="W97" s="9" t="s">
        <v>194</v>
      </c>
    </row>
    <row r="98" spans="1:23" ht="17.25" customHeight="1"/>
    <row r="99" spans="1:23" s="7" customFormat="1" ht="15.75" customHeight="1">
      <c r="B99" s="8" t="s">
        <v>3010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s="7" customFormat="1">
      <c r="B100" s="6" t="s">
        <v>0</v>
      </c>
      <c r="C100" s="6" t="s">
        <v>1</v>
      </c>
      <c r="D100" s="6" t="s">
        <v>2</v>
      </c>
      <c r="E100" s="6" t="s">
        <v>3</v>
      </c>
      <c r="F100" s="6" t="s">
        <v>4</v>
      </c>
      <c r="G100" s="6" t="s">
        <v>5</v>
      </c>
      <c r="H100" s="6"/>
      <c r="I100" s="6" t="s">
        <v>6</v>
      </c>
      <c r="J100" s="6" t="s">
        <v>7</v>
      </c>
      <c r="K100" s="6" t="s">
        <v>8</v>
      </c>
      <c r="L100" s="6" t="s">
        <v>11</v>
      </c>
      <c r="M100" s="6" t="s">
        <v>12</v>
      </c>
      <c r="N100" s="6" t="s">
        <v>13</v>
      </c>
      <c r="O100" s="6" t="s">
        <v>14</v>
      </c>
      <c r="P100" s="6" t="s">
        <v>15</v>
      </c>
      <c r="Q100" s="6"/>
      <c r="R100" s="6"/>
      <c r="S100" s="6"/>
      <c r="T100" s="6"/>
      <c r="U100" s="6" t="s">
        <v>16</v>
      </c>
      <c r="V100" s="6" t="s">
        <v>17</v>
      </c>
      <c r="W100" s="6" t="s">
        <v>18</v>
      </c>
    </row>
    <row r="101" spans="1:23" s="7" customFormat="1" ht="15.75" customHeight="1">
      <c r="B101" s="9" t="s">
        <v>3410</v>
      </c>
      <c r="C101" s="3" t="s">
        <v>20</v>
      </c>
      <c r="D101" s="3" t="s">
        <v>134</v>
      </c>
      <c r="E101" s="3" t="s">
        <v>1729</v>
      </c>
      <c r="F101" s="3" t="s">
        <v>1730</v>
      </c>
      <c r="G101" s="3" t="s">
        <v>1731</v>
      </c>
      <c r="H101" s="3"/>
      <c r="I101" s="3">
        <v>9301</v>
      </c>
      <c r="J101" s="3" t="s">
        <v>1172</v>
      </c>
      <c r="K101" s="3" t="s">
        <v>1732</v>
      </c>
      <c r="L101" s="3"/>
      <c r="M101" s="42" t="s">
        <v>1733</v>
      </c>
      <c r="N101" s="3">
        <v>56</v>
      </c>
      <c r="O101" s="9" t="s">
        <v>1734</v>
      </c>
      <c r="P101" s="3"/>
      <c r="Q101" s="313"/>
      <c r="R101" s="313"/>
      <c r="S101" s="313"/>
      <c r="T101" s="313"/>
      <c r="U101" s="3"/>
      <c r="V101" s="3"/>
      <c r="W101" s="3"/>
    </row>
    <row r="102" spans="1:23" ht="17.25" customHeight="1">
      <c r="B102" s="305" t="s">
        <v>3411</v>
      </c>
      <c r="C102" s="305" t="s">
        <v>20</v>
      </c>
      <c r="D102" s="305" t="s">
        <v>142</v>
      </c>
      <c r="E102" s="305" t="s">
        <v>2980</v>
      </c>
      <c r="F102" s="305" t="s">
        <v>3412</v>
      </c>
      <c r="G102" s="305" t="s">
        <v>3030</v>
      </c>
      <c r="H102" s="305" t="s">
        <v>3413</v>
      </c>
      <c r="I102" s="305" t="s">
        <v>869</v>
      </c>
      <c r="J102" s="305" t="s">
        <v>859</v>
      </c>
      <c r="K102" s="305"/>
      <c r="L102" s="305"/>
      <c r="M102" s="306" t="s">
        <v>2746</v>
      </c>
      <c r="N102" s="305"/>
      <c r="O102" s="305" t="s">
        <v>2572</v>
      </c>
      <c r="P102" s="305"/>
      <c r="Q102" s="305"/>
      <c r="R102" s="305"/>
      <c r="S102" s="305"/>
      <c r="T102" s="305"/>
      <c r="U102" s="305"/>
      <c r="V102" s="305"/>
      <c r="W102" s="305"/>
    </row>
    <row r="103" spans="1:23" ht="17.25" customHeight="1"/>
    <row r="104" spans="1:23" ht="17.25" customHeight="1"/>
    <row r="105" spans="1:23" ht="17.25" customHeight="1"/>
    <row r="106" spans="1:23" ht="17.25" customHeight="1"/>
    <row r="107" spans="1:23" ht="17.25" customHeight="1"/>
    <row r="108" spans="1:23" ht="17.25" customHeight="1"/>
    <row r="109" spans="1:23" ht="17.25" customHeight="1"/>
    <row r="110" spans="1:23" ht="17.25" customHeight="1"/>
    <row r="111" spans="1:23" ht="17.25" customHeight="1"/>
    <row r="112" spans="1:23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</sheetData>
  <autoFilter ref="A1:X1">
    <sortState ref="A2:V97">
      <sortCondition ref="B1"/>
    </sortState>
  </autoFilter>
  <hyperlinks>
    <hyperlink ref="M101" r:id="rId1"/>
    <hyperlink ref="M53" r:id="rId2"/>
    <hyperlink ref="M82" r:id="rId3" display="mailto:felix.rueegg@uznach.ch"/>
    <hyperlink ref="M77" r:id="rId4"/>
    <hyperlink ref="M63" r:id="rId5"/>
    <hyperlink ref="M50" r:id="rId6"/>
    <hyperlink ref="M27" r:id="rId7"/>
    <hyperlink ref="M71" r:id="rId8"/>
    <hyperlink ref="M75" r:id="rId9"/>
    <hyperlink ref="M102" r:id="rId10"/>
    <hyperlink ref="M47" r:id="rId11"/>
    <hyperlink ref="M69" r:id="rId12"/>
    <hyperlink ref="M58" r:id="rId13"/>
    <hyperlink ref="M91" r:id="rId14"/>
    <hyperlink ref="M68" r:id="rId15"/>
    <hyperlink ref="M28" r:id="rId16"/>
    <hyperlink ref="M76" r:id="rId17"/>
    <hyperlink ref="M13" r:id="rId18"/>
    <hyperlink ref="M96" r:id="rId19"/>
    <hyperlink ref="M10" r:id="rId20"/>
    <hyperlink ref="M29" r:id="rId21"/>
  </hyperlinks>
  <pageMargins left="0.7" right="0.7" top="0.78740157499999996" bottom="0.78740157499999996" header="0.3" footer="0.3"/>
  <pageSetup paperSize="9" orientation="portrait" r:id="rId2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47"/>
  <sheetViews>
    <sheetView topLeftCell="F4" zoomScale="70" zoomScaleNormal="70" workbookViewId="0">
      <selection activeCell="L23" sqref="L23"/>
    </sheetView>
  </sheetViews>
  <sheetFormatPr baseColWidth="10" defaultColWidth="11.42578125" defaultRowHeight="27.75" customHeight="1"/>
  <cols>
    <col min="1" max="1" width="31.42578125" style="56" customWidth="1"/>
    <col min="2" max="2" width="43.42578125" style="56" bestFit="1" customWidth="1"/>
    <col min="3" max="3" width="27.7109375" style="56" customWidth="1"/>
    <col min="4" max="4" width="10.140625" style="56" customWidth="1"/>
    <col min="5" max="5" width="17" style="56" customWidth="1"/>
    <col min="6" max="6" width="15" style="56" customWidth="1"/>
    <col min="7" max="7" width="17.28515625" style="56" customWidth="1"/>
    <col min="8" max="8" width="23.42578125" style="56" customWidth="1"/>
    <col min="9" max="9" width="7.85546875" style="56" customWidth="1"/>
    <col min="10" max="10" width="18.28515625" style="56" customWidth="1"/>
    <col min="11" max="12" width="41.28515625" style="56" customWidth="1"/>
    <col min="13" max="13" width="17.28515625" style="56" customWidth="1"/>
    <col min="14" max="14" width="27.42578125" style="56" customWidth="1"/>
    <col min="15" max="15" width="20.85546875" style="56" customWidth="1"/>
    <col min="16" max="16" width="13.140625" style="361" customWidth="1"/>
    <col min="17" max="17" width="12.140625" style="149" customWidth="1"/>
    <col min="18" max="18" width="13.85546875" style="56" customWidth="1"/>
    <col min="19" max="16384" width="11.42578125" style="56"/>
  </cols>
  <sheetData>
    <row r="1" spans="1:18" s="148" customFormat="1" ht="27.75" customHeight="1">
      <c r="A1" s="143" t="s">
        <v>2526</v>
      </c>
      <c r="B1" s="144" t="s">
        <v>2415</v>
      </c>
      <c r="C1" s="144" t="s">
        <v>2420</v>
      </c>
      <c r="D1" s="144" t="s">
        <v>1</v>
      </c>
      <c r="E1" s="154" t="s">
        <v>2</v>
      </c>
      <c r="F1" s="144" t="s">
        <v>3</v>
      </c>
      <c r="G1" s="144" t="s">
        <v>14</v>
      </c>
      <c r="H1" s="144" t="s">
        <v>10</v>
      </c>
      <c r="I1" s="144" t="s">
        <v>6</v>
      </c>
      <c r="J1" s="144" t="s">
        <v>7</v>
      </c>
      <c r="K1" s="144" t="s">
        <v>2920</v>
      </c>
      <c r="L1" s="144" t="s">
        <v>2921</v>
      </c>
      <c r="M1" s="144" t="s">
        <v>15</v>
      </c>
      <c r="N1" s="144" t="s">
        <v>2413</v>
      </c>
      <c r="O1" s="145" t="s">
        <v>2414</v>
      </c>
      <c r="P1" s="145" t="s">
        <v>3275</v>
      </c>
      <c r="Q1" s="146" t="s">
        <v>2699</v>
      </c>
      <c r="R1" s="147" t="s">
        <v>2700</v>
      </c>
    </row>
    <row r="2" spans="1:18" ht="27.75" customHeight="1">
      <c r="A2" s="57"/>
      <c r="B2" s="57" t="s">
        <v>2282</v>
      </c>
      <c r="C2" s="60"/>
      <c r="D2" s="57" t="s">
        <v>38</v>
      </c>
      <c r="E2" s="57" t="s">
        <v>2283</v>
      </c>
      <c r="F2" s="57" t="s">
        <v>2284</v>
      </c>
      <c r="G2" s="57"/>
      <c r="H2" s="64" t="s">
        <v>2285</v>
      </c>
      <c r="I2" s="64">
        <v>8722</v>
      </c>
      <c r="J2" s="57" t="s">
        <v>460</v>
      </c>
      <c r="K2" s="65" t="s">
        <v>2928</v>
      </c>
      <c r="L2" s="65" t="s">
        <v>2922</v>
      </c>
      <c r="M2" s="54"/>
      <c r="N2" s="57"/>
      <c r="O2" s="57" t="s">
        <v>2916</v>
      </c>
      <c r="P2" s="358">
        <v>5</v>
      </c>
      <c r="Q2" s="149" t="s">
        <v>2260</v>
      </c>
      <c r="R2" s="149" t="s">
        <v>2260</v>
      </c>
    </row>
    <row r="3" spans="1:18" ht="27.75" customHeight="1">
      <c r="A3" s="57"/>
      <c r="B3" s="57" t="s">
        <v>3481</v>
      </c>
      <c r="C3" s="60"/>
      <c r="D3" s="57" t="s">
        <v>38</v>
      </c>
      <c r="E3" s="57" t="s">
        <v>1128</v>
      </c>
      <c r="F3" s="57" t="s">
        <v>3477</v>
      </c>
      <c r="G3" s="57"/>
      <c r="H3" s="64" t="s">
        <v>3478</v>
      </c>
      <c r="I3" s="64">
        <v>9000</v>
      </c>
      <c r="J3" s="57" t="s">
        <v>859</v>
      </c>
      <c r="K3" s="174" t="s">
        <v>3479</v>
      </c>
      <c r="L3" s="62"/>
      <c r="M3" s="54"/>
      <c r="N3" s="57"/>
      <c r="O3" s="60" t="s">
        <v>2916</v>
      </c>
      <c r="P3" s="358">
        <v>2</v>
      </c>
      <c r="Q3" s="149" t="s">
        <v>2260</v>
      </c>
      <c r="R3" s="149" t="s">
        <v>2260</v>
      </c>
    </row>
    <row r="4" spans="1:18" ht="27.75" customHeight="1">
      <c r="A4" s="58"/>
      <c r="B4" s="61" t="s">
        <v>3093</v>
      </c>
      <c r="C4" s="57"/>
      <c r="D4" s="57" t="s">
        <v>20</v>
      </c>
      <c r="E4" s="57" t="s">
        <v>532</v>
      </c>
      <c r="F4" s="57" t="s">
        <v>3094</v>
      </c>
      <c r="G4" s="57" t="s">
        <v>1734</v>
      </c>
      <c r="H4" s="64" t="s">
        <v>3095</v>
      </c>
      <c r="I4" s="64">
        <v>9651</v>
      </c>
      <c r="J4" s="57" t="s">
        <v>2009</v>
      </c>
      <c r="K4" s="203" t="s">
        <v>3216</v>
      </c>
      <c r="L4" s="200" t="s">
        <v>3530</v>
      </c>
      <c r="M4" s="57" t="s">
        <v>3217</v>
      </c>
      <c r="N4" s="57"/>
      <c r="O4" s="57" t="s">
        <v>3600</v>
      </c>
      <c r="P4" s="358">
        <v>1</v>
      </c>
      <c r="Q4" s="196" t="s">
        <v>2260</v>
      </c>
      <c r="R4" s="196" t="s">
        <v>2260</v>
      </c>
    </row>
    <row r="5" spans="1:18" s="150" customFormat="1" ht="27.75" customHeight="1">
      <c r="A5" s="72"/>
      <c r="B5" s="61" t="s">
        <v>2418</v>
      </c>
      <c r="C5" s="60" t="s">
        <v>2417</v>
      </c>
      <c r="D5" s="60" t="s">
        <v>38</v>
      </c>
      <c r="E5" s="60" t="s">
        <v>2389</v>
      </c>
      <c r="F5" s="60" t="s">
        <v>2390</v>
      </c>
      <c r="G5" s="60"/>
      <c r="H5" s="66" t="s">
        <v>2391</v>
      </c>
      <c r="I5" s="66">
        <v>8640</v>
      </c>
      <c r="J5" s="60" t="s">
        <v>700</v>
      </c>
      <c r="K5" s="73" t="s">
        <v>2392</v>
      </c>
      <c r="L5" s="73"/>
      <c r="M5" s="60"/>
      <c r="N5" s="60"/>
      <c r="O5" s="60" t="s">
        <v>3599</v>
      </c>
      <c r="P5" s="358">
        <v>1</v>
      </c>
      <c r="Q5" s="149"/>
      <c r="R5" s="149" t="s">
        <v>2260</v>
      </c>
    </row>
    <row r="6" spans="1:18" ht="27.75" customHeight="1">
      <c r="A6" s="60"/>
      <c r="B6" s="60" t="s">
        <v>2287</v>
      </c>
      <c r="C6" s="60"/>
      <c r="D6" s="60" t="s">
        <v>38</v>
      </c>
      <c r="E6" s="60" t="s">
        <v>757</v>
      </c>
      <c r="F6" s="60" t="s">
        <v>2288</v>
      </c>
      <c r="G6" s="60"/>
      <c r="H6" s="66" t="s">
        <v>3531</v>
      </c>
      <c r="I6" s="66">
        <v>9435</v>
      </c>
      <c r="J6" s="60" t="s">
        <v>85</v>
      </c>
      <c r="K6" s="67" t="s">
        <v>2929</v>
      </c>
      <c r="L6" s="67" t="s">
        <v>2923</v>
      </c>
      <c r="M6" s="55"/>
      <c r="N6" s="60" t="s">
        <v>3562</v>
      </c>
      <c r="O6" s="57" t="s">
        <v>3600</v>
      </c>
      <c r="P6" s="358">
        <v>1</v>
      </c>
      <c r="Q6" s="149" t="s">
        <v>2260</v>
      </c>
      <c r="R6" s="149" t="s">
        <v>2260</v>
      </c>
    </row>
    <row r="7" spans="1:18" ht="27.75" customHeight="1">
      <c r="A7" s="60"/>
      <c r="B7" s="60" t="s">
        <v>2289</v>
      </c>
      <c r="C7" s="60"/>
      <c r="D7" s="60" t="s">
        <v>20</v>
      </c>
      <c r="E7" s="60" t="s">
        <v>2290</v>
      </c>
      <c r="F7" s="60" t="s">
        <v>2291</v>
      </c>
      <c r="G7" s="60"/>
      <c r="H7" s="66" t="s">
        <v>2292</v>
      </c>
      <c r="I7" s="66">
        <v>9000</v>
      </c>
      <c r="J7" s="60" t="s">
        <v>859</v>
      </c>
      <c r="K7" s="197" t="s">
        <v>3092</v>
      </c>
      <c r="L7" s="59"/>
      <c r="M7" s="57"/>
      <c r="N7" s="60"/>
      <c r="O7" s="57" t="s">
        <v>2916</v>
      </c>
      <c r="P7" s="358">
        <v>1</v>
      </c>
      <c r="Q7" s="149" t="s">
        <v>2260</v>
      </c>
      <c r="R7" s="149" t="s">
        <v>2260</v>
      </c>
    </row>
    <row r="8" spans="1:18" ht="27.75" customHeight="1">
      <c r="A8" s="57"/>
      <c r="B8" s="57" t="s">
        <v>2293</v>
      </c>
      <c r="C8" s="60"/>
      <c r="D8" s="57" t="s">
        <v>2706</v>
      </c>
      <c r="E8" s="57" t="s">
        <v>2708</v>
      </c>
      <c r="F8" s="57" t="s">
        <v>2294</v>
      </c>
      <c r="G8" s="57"/>
      <c r="H8" s="64" t="s">
        <v>2295</v>
      </c>
      <c r="I8" s="64">
        <v>7323</v>
      </c>
      <c r="J8" s="57" t="s">
        <v>1042</v>
      </c>
      <c r="K8" s="65" t="s">
        <v>2296</v>
      </c>
      <c r="L8" s="65"/>
      <c r="M8" s="58"/>
      <c r="N8" s="57"/>
      <c r="O8" s="57" t="s">
        <v>3600</v>
      </c>
      <c r="P8" s="358">
        <v>2</v>
      </c>
      <c r="Q8" s="149" t="s">
        <v>2260</v>
      </c>
      <c r="R8" s="149" t="s">
        <v>2260</v>
      </c>
    </row>
    <row r="9" spans="1:18" ht="27.75" customHeight="1">
      <c r="A9" s="68" t="s">
        <v>2403</v>
      </c>
      <c r="B9" s="60" t="s">
        <v>2298</v>
      </c>
      <c r="C9" s="60" t="s">
        <v>2406</v>
      </c>
      <c r="D9" s="60" t="s">
        <v>38</v>
      </c>
      <c r="E9" s="60" t="s">
        <v>380</v>
      </c>
      <c r="F9" s="60" t="s">
        <v>2404</v>
      </c>
      <c r="G9" s="60"/>
      <c r="H9" s="69" t="s">
        <v>3742</v>
      </c>
      <c r="I9" s="66">
        <v>9470</v>
      </c>
      <c r="J9" s="60" t="s">
        <v>133</v>
      </c>
      <c r="K9" s="73" t="s">
        <v>2405</v>
      </c>
      <c r="L9" s="73"/>
      <c r="M9" s="60"/>
      <c r="N9" s="60"/>
      <c r="O9" s="57" t="s">
        <v>2916</v>
      </c>
      <c r="P9" s="358">
        <v>0</v>
      </c>
      <c r="Q9" s="149" t="s">
        <v>2260</v>
      </c>
      <c r="R9" s="149" t="s">
        <v>2260</v>
      </c>
    </row>
    <row r="10" spans="1:18" ht="27.75" customHeight="1">
      <c r="A10" s="68" t="s">
        <v>2297</v>
      </c>
      <c r="B10" s="60" t="s">
        <v>2298</v>
      </c>
      <c r="C10" s="60"/>
      <c r="D10" s="60" t="s">
        <v>38</v>
      </c>
      <c r="E10" s="60" t="s">
        <v>2299</v>
      </c>
      <c r="F10" s="60" t="s">
        <v>2300</v>
      </c>
      <c r="G10" s="60"/>
      <c r="H10" s="66" t="s">
        <v>3742</v>
      </c>
      <c r="I10" s="66">
        <v>9470</v>
      </c>
      <c r="J10" s="60" t="s">
        <v>133</v>
      </c>
      <c r="K10" s="351" t="s">
        <v>3597</v>
      </c>
      <c r="L10" s="79" t="s">
        <v>2924</v>
      </c>
      <c r="M10" s="59"/>
      <c r="N10" s="60" t="s">
        <v>2301</v>
      </c>
      <c r="O10" s="57" t="s">
        <v>2916</v>
      </c>
      <c r="P10" s="358">
        <v>1</v>
      </c>
      <c r="R10" s="149" t="s">
        <v>2260</v>
      </c>
    </row>
    <row r="11" spans="1:18" ht="27.75" customHeight="1">
      <c r="A11" s="60"/>
      <c r="B11" s="60" t="s">
        <v>2302</v>
      </c>
      <c r="C11" s="60"/>
      <c r="D11" s="60" t="s">
        <v>20</v>
      </c>
      <c r="E11" s="60" t="s">
        <v>415</v>
      </c>
      <c r="F11" s="60" t="s">
        <v>2303</v>
      </c>
      <c r="G11" s="60"/>
      <c r="H11" s="66" t="s">
        <v>2304</v>
      </c>
      <c r="I11" s="66">
        <v>8645</v>
      </c>
      <c r="J11" s="60" t="s">
        <v>719</v>
      </c>
      <c r="K11" s="174" t="s">
        <v>2305</v>
      </c>
      <c r="L11" s="174"/>
      <c r="M11" s="60"/>
      <c r="N11" s="60"/>
      <c r="O11" s="57" t="s">
        <v>3600</v>
      </c>
      <c r="P11" s="358">
        <v>8</v>
      </c>
      <c r="Q11" s="149" t="s">
        <v>2260</v>
      </c>
      <c r="R11" s="149" t="s">
        <v>2260</v>
      </c>
    </row>
    <row r="12" spans="1:18" ht="27.75" customHeight="1">
      <c r="A12" s="58"/>
      <c r="B12" s="60" t="s">
        <v>2409</v>
      </c>
      <c r="C12" s="60"/>
      <c r="D12" s="60" t="s">
        <v>20</v>
      </c>
      <c r="E12" s="60" t="s">
        <v>2410</v>
      </c>
      <c r="F12" s="60" t="s">
        <v>2411</v>
      </c>
      <c r="G12" s="60"/>
      <c r="H12" s="66" t="s">
        <v>2412</v>
      </c>
      <c r="I12" s="66">
        <v>9450</v>
      </c>
      <c r="J12" s="60" t="s">
        <v>25</v>
      </c>
      <c r="K12" s="79" t="s">
        <v>3745</v>
      </c>
      <c r="L12" s="73"/>
      <c r="M12" s="60"/>
      <c r="N12" s="60"/>
      <c r="O12" s="57" t="s">
        <v>3600</v>
      </c>
      <c r="P12" s="358">
        <v>2</v>
      </c>
      <c r="R12" s="149" t="s">
        <v>2260</v>
      </c>
    </row>
    <row r="13" spans="1:18" ht="27.75" customHeight="1">
      <c r="A13" s="60"/>
      <c r="B13" s="60" t="s">
        <v>2306</v>
      </c>
      <c r="C13" s="60"/>
      <c r="D13" s="60" t="s">
        <v>20</v>
      </c>
      <c r="E13" s="60" t="s">
        <v>717</v>
      </c>
      <c r="F13" s="60" t="s">
        <v>3598</v>
      </c>
      <c r="G13" s="60"/>
      <c r="H13" s="66" t="s">
        <v>1558</v>
      </c>
      <c r="I13" s="66">
        <v>9200</v>
      </c>
      <c r="J13" s="60" t="s">
        <v>398</v>
      </c>
      <c r="K13" s="197" t="s">
        <v>2856</v>
      </c>
      <c r="L13" s="174" t="s">
        <v>2925</v>
      </c>
      <c r="M13" s="60"/>
      <c r="N13" s="60" t="s">
        <v>3427</v>
      </c>
      <c r="O13" s="57" t="s">
        <v>2917</v>
      </c>
      <c r="P13" s="358">
        <v>18</v>
      </c>
      <c r="Q13" s="149" t="s">
        <v>2260</v>
      </c>
      <c r="R13" s="149" t="s">
        <v>2260</v>
      </c>
    </row>
    <row r="14" spans="1:18" ht="27.75" customHeight="1">
      <c r="A14" s="57"/>
      <c r="B14" s="57" t="s">
        <v>2307</v>
      </c>
      <c r="C14" s="60"/>
      <c r="D14" s="57" t="s">
        <v>38</v>
      </c>
      <c r="E14" s="57" t="s">
        <v>276</v>
      </c>
      <c r="F14" s="57" t="s">
        <v>2308</v>
      </c>
      <c r="G14" s="57"/>
      <c r="H14" s="64" t="s">
        <v>2309</v>
      </c>
      <c r="I14" s="64">
        <v>9552</v>
      </c>
      <c r="J14" s="57" t="s">
        <v>1132</v>
      </c>
      <c r="K14" s="174" t="s">
        <v>2310</v>
      </c>
      <c r="L14" s="174"/>
      <c r="M14" s="54"/>
      <c r="N14" s="57" t="s">
        <v>3426</v>
      </c>
      <c r="O14" s="57" t="s">
        <v>3600</v>
      </c>
      <c r="P14" s="358">
        <v>8</v>
      </c>
      <c r="Q14" s="149" t="s">
        <v>2260</v>
      </c>
      <c r="R14" s="149" t="s">
        <v>2260</v>
      </c>
    </row>
    <row r="15" spans="1:18" ht="27.75" customHeight="1">
      <c r="A15" s="58"/>
      <c r="B15" s="60" t="s">
        <v>2393</v>
      </c>
      <c r="C15" s="60"/>
      <c r="D15" s="60" t="s">
        <v>38</v>
      </c>
      <c r="E15" s="60" t="s">
        <v>2940</v>
      </c>
      <c r="F15" s="60" t="s">
        <v>3734</v>
      </c>
      <c r="G15" s="60"/>
      <c r="H15" s="66" t="s">
        <v>2395</v>
      </c>
      <c r="I15" s="66">
        <v>9608</v>
      </c>
      <c r="J15" s="60" t="s">
        <v>182</v>
      </c>
      <c r="K15" s="174" t="s">
        <v>3735</v>
      </c>
      <c r="L15" s="73"/>
      <c r="M15" s="60"/>
      <c r="N15" s="60"/>
      <c r="O15" s="57" t="s">
        <v>2917</v>
      </c>
      <c r="P15" s="358">
        <v>10</v>
      </c>
      <c r="R15" s="149" t="s">
        <v>2260</v>
      </c>
    </row>
    <row r="16" spans="1:18" ht="27.75" customHeight="1">
      <c r="A16" s="60" t="s">
        <v>2311</v>
      </c>
      <c r="B16" s="60" t="s">
        <v>2312</v>
      </c>
      <c r="C16" s="60"/>
      <c r="D16" s="60" t="s">
        <v>38</v>
      </c>
      <c r="E16" s="60" t="s">
        <v>1823</v>
      </c>
      <c r="F16" s="60" t="s">
        <v>2313</v>
      </c>
      <c r="G16" s="60"/>
      <c r="H16" s="66" t="s">
        <v>2314</v>
      </c>
      <c r="I16" s="66">
        <v>9470</v>
      </c>
      <c r="J16" s="60" t="s">
        <v>133</v>
      </c>
      <c r="K16" s="67" t="s">
        <v>2930</v>
      </c>
      <c r="L16" s="67" t="s">
        <v>2926</v>
      </c>
      <c r="M16" s="59"/>
      <c r="N16" s="60" t="s">
        <v>2315</v>
      </c>
      <c r="O16" s="57" t="s">
        <v>3600</v>
      </c>
      <c r="P16" s="358">
        <v>1</v>
      </c>
      <c r="Q16" s="149" t="s">
        <v>2260</v>
      </c>
      <c r="R16" s="149" t="s">
        <v>2260</v>
      </c>
    </row>
    <row r="17" spans="1:18" ht="27.75" customHeight="1">
      <c r="A17" s="60"/>
      <c r="B17" s="57" t="s">
        <v>3100</v>
      </c>
      <c r="C17" s="60" t="s">
        <v>3395</v>
      </c>
      <c r="D17" s="60" t="s">
        <v>20</v>
      </c>
      <c r="E17" s="60" t="s">
        <v>399</v>
      </c>
      <c r="F17" s="60" t="s">
        <v>3101</v>
      </c>
      <c r="G17" s="60"/>
      <c r="H17" s="66" t="s">
        <v>3102</v>
      </c>
      <c r="I17" s="66">
        <v>8730</v>
      </c>
      <c r="J17" s="60" t="s">
        <v>992</v>
      </c>
      <c r="K17" s="171" t="s">
        <v>3103</v>
      </c>
      <c r="L17" s="67"/>
      <c r="M17" s="59" t="s">
        <v>3104</v>
      </c>
      <c r="N17" s="60"/>
      <c r="O17" s="60" t="s">
        <v>2917</v>
      </c>
      <c r="P17" s="358">
        <v>2</v>
      </c>
      <c r="Q17" s="149" t="s">
        <v>2260</v>
      </c>
      <c r="R17" s="149" t="s">
        <v>2260</v>
      </c>
    </row>
    <row r="18" spans="1:18" ht="27.75" customHeight="1">
      <c r="A18" s="60"/>
      <c r="B18" s="60" t="s">
        <v>2316</v>
      </c>
      <c r="C18" s="60"/>
      <c r="D18" s="60" t="s">
        <v>20</v>
      </c>
      <c r="E18" s="60" t="s">
        <v>2701</v>
      </c>
      <c r="F18" s="60" t="s">
        <v>2702</v>
      </c>
      <c r="G18" s="60" t="s">
        <v>1734</v>
      </c>
      <c r="H18" s="66" t="s">
        <v>2703</v>
      </c>
      <c r="I18" s="66">
        <v>9000</v>
      </c>
      <c r="J18" s="60" t="s">
        <v>859</v>
      </c>
      <c r="K18" s="67" t="s">
        <v>2704</v>
      </c>
      <c r="L18" s="67"/>
      <c r="M18" s="60" t="s">
        <v>2705</v>
      </c>
      <c r="N18" s="60"/>
      <c r="O18" s="57" t="s">
        <v>3600</v>
      </c>
      <c r="P18" s="358">
        <v>0</v>
      </c>
      <c r="Q18" s="149" t="s">
        <v>2260</v>
      </c>
      <c r="R18" s="149" t="s">
        <v>2260</v>
      </c>
    </row>
    <row r="19" spans="1:18" ht="27.75" customHeight="1">
      <c r="A19" s="60"/>
      <c r="B19" s="60" t="s">
        <v>2316</v>
      </c>
      <c r="C19" s="60"/>
      <c r="D19" s="60" t="s">
        <v>38</v>
      </c>
      <c r="E19" s="60" t="s">
        <v>609</v>
      </c>
      <c r="F19" s="60" t="s">
        <v>2317</v>
      </c>
      <c r="G19" s="60"/>
      <c r="H19" s="66" t="s">
        <v>2318</v>
      </c>
      <c r="I19" s="66">
        <v>9500</v>
      </c>
      <c r="J19" s="60" t="s">
        <v>194</v>
      </c>
      <c r="K19" s="67" t="s">
        <v>2931</v>
      </c>
      <c r="L19" s="67" t="s">
        <v>2839</v>
      </c>
      <c r="M19" s="60"/>
      <c r="N19" s="60"/>
      <c r="O19" s="57" t="s">
        <v>3600</v>
      </c>
      <c r="P19" s="358">
        <v>20</v>
      </c>
      <c r="Q19" s="149" t="s">
        <v>2260</v>
      </c>
      <c r="R19" s="149" t="s">
        <v>2260</v>
      </c>
    </row>
    <row r="20" spans="1:18" ht="27.75" customHeight="1">
      <c r="A20" s="60"/>
      <c r="B20" s="60" t="s">
        <v>3573</v>
      </c>
      <c r="C20" s="60"/>
      <c r="D20" s="60" t="s">
        <v>20</v>
      </c>
      <c r="E20" s="60" t="s">
        <v>717</v>
      </c>
      <c r="F20" s="60" t="s">
        <v>76</v>
      </c>
      <c r="G20" s="60"/>
      <c r="H20" s="66" t="s">
        <v>3030</v>
      </c>
      <c r="I20" s="66">
        <v>9001</v>
      </c>
      <c r="J20" s="60" t="s">
        <v>859</v>
      </c>
      <c r="K20" s="172" t="s">
        <v>2401</v>
      </c>
      <c r="L20" s="67"/>
      <c r="M20" s="60"/>
      <c r="N20" s="60"/>
      <c r="O20" s="60"/>
      <c r="P20" s="358">
        <v>2</v>
      </c>
      <c r="R20" s="149"/>
    </row>
    <row r="21" spans="1:18" ht="27.75" customHeight="1">
      <c r="A21" s="173" t="s">
        <v>2939</v>
      </c>
      <c r="B21" s="60" t="s">
        <v>2396</v>
      </c>
      <c r="C21" s="60"/>
      <c r="D21" s="60" t="s">
        <v>20</v>
      </c>
      <c r="E21" s="60" t="s">
        <v>142</v>
      </c>
      <c r="F21" s="60" t="s">
        <v>2012</v>
      </c>
      <c r="G21" s="60"/>
      <c r="H21" s="66" t="s">
        <v>2013</v>
      </c>
      <c r="I21" s="66">
        <v>9001</v>
      </c>
      <c r="J21" s="60" t="s">
        <v>859</v>
      </c>
      <c r="K21" s="73" t="s">
        <v>2015</v>
      </c>
      <c r="L21" s="73"/>
      <c r="M21" s="60"/>
      <c r="N21" s="60"/>
      <c r="O21" s="57" t="s">
        <v>2917</v>
      </c>
      <c r="P21" s="358">
        <v>6</v>
      </c>
      <c r="R21" s="149" t="s">
        <v>2260</v>
      </c>
    </row>
    <row r="22" spans="1:18" ht="27.75" customHeight="1">
      <c r="A22" s="60"/>
      <c r="B22" s="60" t="s">
        <v>3532</v>
      </c>
      <c r="C22" s="60"/>
      <c r="D22" s="60" t="s">
        <v>38</v>
      </c>
      <c r="E22" s="60" t="s">
        <v>425</v>
      </c>
      <c r="F22" s="60" t="s">
        <v>2319</v>
      </c>
      <c r="G22" s="60"/>
      <c r="H22" s="66" t="s">
        <v>2320</v>
      </c>
      <c r="I22" s="66">
        <v>9113</v>
      </c>
      <c r="J22" s="60" t="s">
        <v>187</v>
      </c>
      <c r="K22" s="174" t="s">
        <v>2321</v>
      </c>
      <c r="L22" s="59"/>
      <c r="M22" s="55"/>
      <c r="N22" s="60"/>
      <c r="O22" s="57" t="s">
        <v>3600</v>
      </c>
      <c r="P22" s="358">
        <v>10</v>
      </c>
      <c r="Q22" s="149" t="s">
        <v>2260</v>
      </c>
      <c r="R22" s="149" t="s">
        <v>2260</v>
      </c>
    </row>
    <row r="23" spans="1:18" ht="27.75" customHeight="1">
      <c r="A23" s="61"/>
      <c r="B23" s="69" t="s">
        <v>2407</v>
      </c>
      <c r="C23" s="60"/>
      <c r="D23" s="60" t="s">
        <v>38</v>
      </c>
      <c r="E23" s="60" t="s">
        <v>1823</v>
      </c>
      <c r="F23" s="60" t="s">
        <v>3752</v>
      </c>
      <c r="G23" s="60" t="s">
        <v>2408</v>
      </c>
      <c r="H23" s="69" t="s">
        <v>3753</v>
      </c>
      <c r="I23" s="66">
        <v>9230</v>
      </c>
      <c r="J23" s="60" t="s">
        <v>297</v>
      </c>
      <c r="K23" s="79" t="s">
        <v>3755</v>
      </c>
      <c r="L23" s="73"/>
      <c r="M23" s="60"/>
      <c r="N23" s="60" t="s">
        <v>3020</v>
      </c>
      <c r="O23" s="57" t="s">
        <v>2917</v>
      </c>
      <c r="P23" s="358">
        <v>4</v>
      </c>
      <c r="Q23" s="149" t="s">
        <v>2260</v>
      </c>
      <c r="R23" s="149" t="s">
        <v>2260</v>
      </c>
    </row>
    <row r="24" spans="1:18" ht="27.75" customHeight="1">
      <c r="A24" s="84" t="s">
        <v>2426</v>
      </c>
      <c r="B24" s="57" t="s">
        <v>2322</v>
      </c>
      <c r="C24" s="60"/>
      <c r="D24" s="57" t="s">
        <v>20</v>
      </c>
      <c r="E24" s="57" t="s">
        <v>3149</v>
      </c>
      <c r="F24" s="57" t="s">
        <v>3620</v>
      </c>
      <c r="G24" s="57"/>
      <c r="H24" s="64" t="s">
        <v>2323</v>
      </c>
      <c r="I24" s="64">
        <v>9230</v>
      </c>
      <c r="J24" s="57" t="s">
        <v>297</v>
      </c>
      <c r="K24" s="65" t="s">
        <v>3621</v>
      </c>
      <c r="L24" s="65" t="s">
        <v>2927</v>
      </c>
      <c r="M24" s="59"/>
      <c r="N24" s="57"/>
      <c r="O24" s="57" t="s">
        <v>2917</v>
      </c>
      <c r="P24" s="358">
        <v>0</v>
      </c>
      <c r="R24" s="149" t="s">
        <v>2260</v>
      </c>
    </row>
    <row r="25" spans="1:18" ht="27.75" customHeight="1">
      <c r="A25" s="57"/>
      <c r="B25" s="57" t="s">
        <v>2324</v>
      </c>
      <c r="C25" s="60"/>
      <c r="D25" s="57" t="s">
        <v>38</v>
      </c>
      <c r="E25" s="57" t="s">
        <v>364</v>
      </c>
      <c r="F25" s="57" t="s">
        <v>2325</v>
      </c>
      <c r="G25" s="57"/>
      <c r="H25" s="61" t="s">
        <v>2326</v>
      </c>
      <c r="I25" s="61">
        <v>9000</v>
      </c>
      <c r="J25" s="57" t="s">
        <v>859</v>
      </c>
      <c r="K25" s="65" t="s">
        <v>2932</v>
      </c>
      <c r="L25" s="65"/>
      <c r="M25" s="57"/>
      <c r="N25" s="57"/>
      <c r="O25" s="57" t="s">
        <v>2916</v>
      </c>
      <c r="P25" s="358">
        <v>0</v>
      </c>
      <c r="Q25" s="149" t="s">
        <v>2260</v>
      </c>
      <c r="R25" s="149" t="s">
        <v>2260</v>
      </c>
    </row>
    <row r="26" spans="1:18" ht="27.75" customHeight="1">
      <c r="A26" s="392"/>
      <c r="B26" s="394" t="s">
        <v>2327</v>
      </c>
      <c r="C26" s="396"/>
      <c r="D26" s="394" t="s">
        <v>38</v>
      </c>
      <c r="E26" s="398" t="s">
        <v>1823</v>
      </c>
      <c r="F26" s="398" t="s">
        <v>2000</v>
      </c>
      <c r="G26" s="392"/>
      <c r="H26" s="384" t="s">
        <v>2328</v>
      </c>
      <c r="I26" s="384">
        <v>9000</v>
      </c>
      <c r="J26" s="386" t="s">
        <v>859</v>
      </c>
      <c r="K26" s="388" t="s">
        <v>2329</v>
      </c>
      <c r="L26" s="390"/>
      <c r="M26" s="392"/>
      <c r="N26" s="392"/>
      <c r="O26" s="381" t="s">
        <v>2916</v>
      </c>
      <c r="P26" s="383">
        <v>5</v>
      </c>
      <c r="R26" s="149"/>
    </row>
    <row r="27" spans="1:18" ht="27.75" customHeight="1">
      <c r="A27" s="393"/>
      <c r="B27" s="395"/>
      <c r="C27" s="397"/>
      <c r="D27" s="395"/>
      <c r="E27" s="399"/>
      <c r="F27" s="399"/>
      <c r="G27" s="393"/>
      <c r="H27" s="385"/>
      <c r="I27" s="385"/>
      <c r="J27" s="387"/>
      <c r="K27" s="389"/>
      <c r="L27" s="391"/>
      <c r="M27" s="393"/>
      <c r="N27" s="393"/>
      <c r="O27" s="382"/>
      <c r="P27" s="383"/>
      <c r="Q27" s="149" t="s">
        <v>2260</v>
      </c>
      <c r="R27" s="149" t="s">
        <v>2260</v>
      </c>
    </row>
    <row r="28" spans="1:18" ht="27.75" customHeight="1">
      <c r="A28" s="57"/>
      <c r="B28" s="57" t="s">
        <v>2330</v>
      </c>
      <c r="C28" s="60"/>
      <c r="D28" s="57" t="s">
        <v>38</v>
      </c>
      <c r="E28" s="57" t="s">
        <v>2331</v>
      </c>
      <c r="F28" s="57" t="s">
        <v>2332</v>
      </c>
      <c r="G28" s="57"/>
      <c r="H28" s="61" t="s">
        <v>3521</v>
      </c>
      <c r="I28" s="61">
        <v>9000</v>
      </c>
      <c r="J28" s="57" t="s">
        <v>859</v>
      </c>
      <c r="K28" s="174" t="s">
        <v>2934</v>
      </c>
      <c r="L28" s="174" t="s">
        <v>2933</v>
      </c>
      <c r="M28" s="61" t="s">
        <v>2333</v>
      </c>
      <c r="N28" s="61" t="s">
        <v>2334</v>
      </c>
      <c r="O28" s="57" t="s">
        <v>2916</v>
      </c>
      <c r="P28" s="358">
        <v>5</v>
      </c>
      <c r="Q28" s="149" t="s">
        <v>2260</v>
      </c>
      <c r="R28" s="149" t="s">
        <v>2260</v>
      </c>
    </row>
    <row r="29" spans="1:18" ht="27.75" customHeight="1">
      <c r="A29" s="57"/>
      <c r="B29" s="57" t="s">
        <v>2335</v>
      </c>
      <c r="C29" s="60"/>
      <c r="D29" s="57" t="s">
        <v>20</v>
      </c>
      <c r="E29" s="57" t="s">
        <v>75</v>
      </c>
      <c r="F29" s="57" t="s">
        <v>2336</v>
      </c>
      <c r="G29" s="57"/>
      <c r="H29" s="61" t="s">
        <v>2337</v>
      </c>
      <c r="I29" s="61">
        <v>9001</v>
      </c>
      <c r="J29" s="57" t="s">
        <v>859</v>
      </c>
      <c r="K29" s="315" t="s">
        <v>2338</v>
      </c>
      <c r="L29" s="79"/>
      <c r="M29" s="62"/>
      <c r="N29" s="57" t="s">
        <v>2339</v>
      </c>
      <c r="O29" s="57" t="s">
        <v>2916</v>
      </c>
      <c r="P29" s="358">
        <v>15</v>
      </c>
      <c r="Q29" s="149" t="s">
        <v>2260</v>
      </c>
      <c r="R29" s="149" t="s">
        <v>2260</v>
      </c>
    </row>
    <row r="30" spans="1:18" ht="27.75" customHeight="1">
      <c r="A30" s="57"/>
      <c r="B30" s="57" t="s">
        <v>2340</v>
      </c>
      <c r="C30" s="60"/>
      <c r="D30" s="57" t="s">
        <v>2706</v>
      </c>
      <c r="E30" s="57" t="s">
        <v>2707</v>
      </c>
      <c r="F30" s="57" t="s">
        <v>2341</v>
      </c>
      <c r="G30" s="57"/>
      <c r="H30" s="64" t="s">
        <v>2342</v>
      </c>
      <c r="I30" s="64">
        <v>9500</v>
      </c>
      <c r="J30" s="57" t="s">
        <v>194</v>
      </c>
      <c r="K30" s="65" t="s">
        <v>2343</v>
      </c>
      <c r="L30" s="65"/>
      <c r="M30" s="62"/>
      <c r="N30" s="57"/>
      <c r="O30" s="57" t="s">
        <v>3600</v>
      </c>
      <c r="P30" s="358">
        <v>4</v>
      </c>
      <c r="Q30" s="149" t="s">
        <v>2260</v>
      </c>
      <c r="R30" s="149" t="s">
        <v>2260</v>
      </c>
    </row>
    <row r="31" spans="1:18" ht="27.75" customHeight="1">
      <c r="A31" s="60"/>
      <c r="B31" s="60" t="s">
        <v>2344</v>
      </c>
      <c r="C31" s="60"/>
      <c r="D31" s="60" t="s">
        <v>2345</v>
      </c>
      <c r="E31" s="60" t="s">
        <v>2346</v>
      </c>
      <c r="F31" s="60"/>
      <c r="G31" s="60"/>
      <c r="H31" s="66" t="s">
        <v>2347</v>
      </c>
      <c r="I31" s="66">
        <v>9463</v>
      </c>
      <c r="J31" s="60" t="s">
        <v>274</v>
      </c>
      <c r="K31" s="172" t="s">
        <v>2348</v>
      </c>
      <c r="L31" s="67"/>
      <c r="M31" s="55"/>
      <c r="N31" s="60"/>
      <c r="O31" s="57" t="s">
        <v>3600</v>
      </c>
      <c r="P31" s="358">
        <v>3</v>
      </c>
      <c r="Q31" s="149" t="s">
        <v>2260</v>
      </c>
      <c r="R31" s="149" t="s">
        <v>2260</v>
      </c>
    </row>
    <row r="32" spans="1:18" ht="27.75" customHeight="1">
      <c r="A32" s="60"/>
      <c r="B32" s="60" t="s">
        <v>2349</v>
      </c>
      <c r="C32" s="60"/>
      <c r="D32" s="60" t="s">
        <v>20</v>
      </c>
      <c r="E32" s="60" t="s">
        <v>945</v>
      </c>
      <c r="F32" s="60" t="s">
        <v>2350</v>
      </c>
      <c r="G32" s="60"/>
      <c r="H32" s="66" t="s">
        <v>2351</v>
      </c>
      <c r="I32" s="66">
        <v>9014</v>
      </c>
      <c r="J32" s="60" t="s">
        <v>859</v>
      </c>
      <c r="K32" s="67" t="s">
        <v>2352</v>
      </c>
      <c r="L32" s="67"/>
      <c r="M32" s="55"/>
      <c r="N32" s="60"/>
      <c r="O32" s="57" t="s">
        <v>2916</v>
      </c>
      <c r="P32" s="358">
        <v>5</v>
      </c>
      <c r="Q32" s="149" t="s">
        <v>2260</v>
      </c>
      <c r="R32" s="149" t="s">
        <v>2260</v>
      </c>
    </row>
    <row r="33" spans="1:18" ht="27.75" customHeight="1">
      <c r="A33" s="57"/>
      <c r="B33" s="57" t="s">
        <v>3577</v>
      </c>
      <c r="C33" s="60"/>
      <c r="D33" s="57" t="s">
        <v>38</v>
      </c>
      <c r="E33" s="57" t="s">
        <v>2353</v>
      </c>
      <c r="F33" s="57" t="s">
        <v>2354</v>
      </c>
      <c r="G33" s="57"/>
      <c r="H33" s="64" t="s">
        <v>2355</v>
      </c>
      <c r="I33" s="64">
        <v>8718</v>
      </c>
      <c r="J33" s="57" t="s">
        <v>809</v>
      </c>
      <c r="K33" s="174" t="s">
        <v>2356</v>
      </c>
      <c r="L33" s="62"/>
      <c r="M33" s="57"/>
      <c r="N33" s="57"/>
      <c r="O33" s="57" t="s">
        <v>2917</v>
      </c>
      <c r="P33" s="358">
        <v>1</v>
      </c>
      <c r="Q33" s="149" t="s">
        <v>2260</v>
      </c>
      <c r="R33" s="149" t="s">
        <v>2260</v>
      </c>
    </row>
    <row r="34" spans="1:18" ht="27.75" customHeight="1">
      <c r="A34" s="55"/>
      <c r="B34" s="55" t="s">
        <v>3454</v>
      </c>
      <c r="C34" s="60"/>
      <c r="D34" s="55" t="s">
        <v>38</v>
      </c>
      <c r="E34" s="55" t="s">
        <v>2362</v>
      </c>
      <c r="F34" s="55" t="s">
        <v>2363</v>
      </c>
      <c r="G34" s="55"/>
      <c r="H34" s="70" t="s">
        <v>2364</v>
      </c>
      <c r="I34" s="70">
        <v>9500</v>
      </c>
      <c r="J34" s="55" t="s">
        <v>194</v>
      </c>
      <c r="K34" s="174" t="s">
        <v>2365</v>
      </c>
      <c r="L34" s="67"/>
      <c r="M34" s="55"/>
      <c r="N34" s="55"/>
      <c r="O34" s="57" t="s">
        <v>2916</v>
      </c>
      <c r="P34" s="359">
        <v>1</v>
      </c>
      <c r="Q34" s="149" t="s">
        <v>2260</v>
      </c>
      <c r="R34" s="149" t="s">
        <v>2260</v>
      </c>
    </row>
    <row r="35" spans="1:18" ht="27.75" customHeight="1">
      <c r="A35" s="57"/>
      <c r="B35" s="57" t="s">
        <v>2357</v>
      </c>
      <c r="C35" s="60"/>
      <c r="D35" s="57" t="s">
        <v>38</v>
      </c>
      <c r="E35" s="57" t="s">
        <v>2358</v>
      </c>
      <c r="F35" s="57" t="s">
        <v>2359</v>
      </c>
      <c r="G35" s="57"/>
      <c r="H35" s="64" t="s">
        <v>2360</v>
      </c>
      <c r="I35" s="64">
        <v>9016</v>
      </c>
      <c r="J35" s="57" t="s">
        <v>859</v>
      </c>
      <c r="K35" s="198" t="s">
        <v>2936</v>
      </c>
      <c r="L35" s="79" t="s">
        <v>2935</v>
      </c>
      <c r="M35" s="57"/>
      <c r="N35" s="57" t="s">
        <v>2361</v>
      </c>
      <c r="O35" s="57" t="s">
        <v>2916</v>
      </c>
      <c r="P35" s="358">
        <v>2</v>
      </c>
      <c r="Q35" s="149" t="s">
        <v>2260</v>
      </c>
      <c r="R35" s="149" t="s">
        <v>2260</v>
      </c>
    </row>
    <row r="36" spans="1:18" s="150" customFormat="1" ht="27.75" customHeight="1">
      <c r="A36" s="57"/>
      <c r="B36" s="61" t="s">
        <v>2416</v>
      </c>
      <c r="C36" s="60" t="s">
        <v>3390</v>
      </c>
      <c r="D36" s="57" t="s">
        <v>38</v>
      </c>
      <c r="E36" s="57" t="s">
        <v>1073</v>
      </c>
      <c r="F36" s="57" t="s">
        <v>754</v>
      </c>
      <c r="G36" s="57"/>
      <c r="H36" s="64" t="s">
        <v>2372</v>
      </c>
      <c r="I36" s="64">
        <v>9015</v>
      </c>
      <c r="J36" s="57" t="s">
        <v>859</v>
      </c>
      <c r="K36" s="65" t="s">
        <v>3391</v>
      </c>
      <c r="L36" s="79"/>
      <c r="M36" s="62"/>
      <c r="N36" s="57"/>
      <c r="O36" s="57" t="s">
        <v>2916</v>
      </c>
      <c r="P36" s="358">
        <v>1</v>
      </c>
      <c r="Q36" s="149" t="s">
        <v>2260</v>
      </c>
      <c r="R36" s="149" t="s">
        <v>2260</v>
      </c>
    </row>
    <row r="37" spans="1:18" ht="27.75" customHeight="1">
      <c r="A37" s="57"/>
      <c r="B37" s="199" t="s">
        <v>2416</v>
      </c>
      <c r="C37" s="57" t="s">
        <v>3393</v>
      </c>
      <c r="D37" s="57" t="s">
        <v>38</v>
      </c>
      <c r="E37" s="57" t="s">
        <v>3096</v>
      </c>
      <c r="F37" s="57" t="s">
        <v>3097</v>
      </c>
      <c r="G37" s="57" t="s">
        <v>3098</v>
      </c>
      <c r="H37" s="64" t="s">
        <v>3040</v>
      </c>
      <c r="I37" s="64">
        <v>8645</v>
      </c>
      <c r="J37" s="57" t="s">
        <v>700</v>
      </c>
      <c r="K37" s="201" t="s">
        <v>3099</v>
      </c>
      <c r="L37" s="65" t="s">
        <v>3218</v>
      </c>
      <c r="M37" s="62" t="s">
        <v>3219</v>
      </c>
      <c r="N37" s="57"/>
      <c r="O37" s="57" t="s">
        <v>3600</v>
      </c>
      <c r="P37" s="358">
        <v>1</v>
      </c>
      <c r="Q37" s="196" t="s">
        <v>2260</v>
      </c>
      <c r="R37" s="196"/>
    </row>
    <row r="38" spans="1:18" ht="27.75" customHeight="1">
      <c r="A38" s="71"/>
      <c r="B38" s="61" t="s">
        <v>2416</v>
      </c>
      <c r="C38" s="60" t="s">
        <v>3394</v>
      </c>
      <c r="D38" s="57" t="s">
        <v>20</v>
      </c>
      <c r="E38" s="57" t="s">
        <v>2366</v>
      </c>
      <c r="F38" s="57" t="s">
        <v>2367</v>
      </c>
      <c r="G38" s="57"/>
      <c r="H38" s="64" t="s">
        <v>2368</v>
      </c>
      <c r="I38" s="64">
        <v>9014</v>
      </c>
      <c r="J38" s="57" t="s">
        <v>859</v>
      </c>
      <c r="K38" s="174" t="s">
        <v>2369</v>
      </c>
      <c r="L38" s="62"/>
      <c r="M38" s="62"/>
      <c r="N38" s="61" t="s">
        <v>2370</v>
      </c>
      <c r="O38" s="57" t="s">
        <v>2916</v>
      </c>
      <c r="P38" s="358">
        <v>2</v>
      </c>
      <c r="Q38" s="149" t="s">
        <v>2260</v>
      </c>
      <c r="R38" s="149" t="s">
        <v>2260</v>
      </c>
    </row>
    <row r="39" spans="1:18" ht="27.75" customHeight="1">
      <c r="A39" s="60"/>
      <c r="B39" s="69" t="s">
        <v>2416</v>
      </c>
      <c r="C39" s="60" t="s">
        <v>3392</v>
      </c>
      <c r="D39" s="60" t="s">
        <v>20</v>
      </c>
      <c r="E39" s="60" t="s">
        <v>3213</v>
      </c>
      <c r="F39" s="60" t="s">
        <v>3214</v>
      </c>
      <c r="G39" s="60"/>
      <c r="H39" s="66" t="s">
        <v>2371</v>
      </c>
      <c r="I39" s="66">
        <v>9312</v>
      </c>
      <c r="J39" s="60" t="s">
        <v>439</v>
      </c>
      <c r="K39" s="174" t="s">
        <v>3215</v>
      </c>
      <c r="L39" s="67"/>
      <c r="M39" s="59" t="s">
        <v>446</v>
      </c>
      <c r="N39" s="60"/>
      <c r="O39" s="57" t="s">
        <v>2916</v>
      </c>
      <c r="P39" s="358">
        <v>5</v>
      </c>
      <c r="Q39" s="149" t="s">
        <v>2260</v>
      </c>
      <c r="R39" s="149" t="s">
        <v>2260</v>
      </c>
    </row>
    <row r="40" spans="1:18" ht="27.75" customHeight="1">
      <c r="A40" s="60"/>
      <c r="B40" s="60" t="s">
        <v>2710</v>
      </c>
      <c r="C40" s="60"/>
      <c r="D40" s="60" t="s">
        <v>20</v>
      </c>
      <c r="E40" s="60" t="s">
        <v>399</v>
      </c>
      <c r="F40" s="60" t="s">
        <v>1948</v>
      </c>
      <c r="G40" s="60"/>
      <c r="H40" s="66" t="s">
        <v>2373</v>
      </c>
      <c r="I40" s="66">
        <v>9425</v>
      </c>
      <c r="J40" s="60" t="s">
        <v>965</v>
      </c>
      <c r="K40" s="174" t="s">
        <v>2374</v>
      </c>
      <c r="L40" s="59"/>
      <c r="M40" s="190"/>
      <c r="N40" s="60"/>
      <c r="O40" s="57" t="s">
        <v>2916</v>
      </c>
      <c r="P40" s="358">
        <v>1</v>
      </c>
      <c r="Q40" s="149" t="s">
        <v>2260</v>
      </c>
      <c r="R40" s="149" t="s">
        <v>2260</v>
      </c>
    </row>
    <row r="41" spans="1:18" s="150" customFormat="1" ht="27.75" customHeight="1">
      <c r="A41" s="60"/>
      <c r="B41" s="60" t="s">
        <v>2375</v>
      </c>
      <c r="C41" s="60"/>
      <c r="D41" s="60" t="s">
        <v>20</v>
      </c>
      <c r="E41" s="60" t="s">
        <v>2376</v>
      </c>
      <c r="F41" s="60" t="s">
        <v>2377</v>
      </c>
      <c r="G41" s="60"/>
      <c r="H41" s="66" t="s">
        <v>2378</v>
      </c>
      <c r="I41" s="66">
        <v>9113</v>
      </c>
      <c r="J41" s="60" t="s">
        <v>187</v>
      </c>
      <c r="K41" s="174" t="s">
        <v>2379</v>
      </c>
      <c r="L41" s="59"/>
      <c r="M41" s="55"/>
      <c r="N41" s="60"/>
      <c r="O41" s="57" t="s">
        <v>3600</v>
      </c>
      <c r="P41" s="358">
        <v>0</v>
      </c>
      <c r="Q41" s="149" t="s">
        <v>2260</v>
      </c>
      <c r="R41" s="149" t="s">
        <v>2260</v>
      </c>
    </row>
    <row r="42" spans="1:18" ht="27.75" customHeight="1">
      <c r="A42" s="72"/>
      <c r="B42" s="60" t="s">
        <v>2397</v>
      </c>
      <c r="C42" s="60"/>
      <c r="D42" s="60" t="s">
        <v>2166</v>
      </c>
      <c r="E42" s="57" t="s">
        <v>2382</v>
      </c>
      <c r="F42" s="57" t="s">
        <v>2422</v>
      </c>
      <c r="G42" s="60"/>
      <c r="H42" s="66" t="s">
        <v>2398</v>
      </c>
      <c r="I42" s="66">
        <v>9450</v>
      </c>
      <c r="J42" s="60" t="s">
        <v>25</v>
      </c>
      <c r="K42" s="318" t="s">
        <v>2424</v>
      </c>
      <c r="L42" s="73"/>
      <c r="M42" s="60" t="s">
        <v>2423</v>
      </c>
      <c r="N42" s="60"/>
      <c r="O42" s="57" t="s">
        <v>2917</v>
      </c>
      <c r="P42" s="358">
        <v>10</v>
      </c>
      <c r="R42" s="149" t="s">
        <v>2260</v>
      </c>
    </row>
    <row r="43" spans="1:18" ht="27.75" customHeight="1">
      <c r="A43" s="57"/>
      <c r="B43" s="61" t="s">
        <v>3220</v>
      </c>
      <c r="C43" s="60"/>
      <c r="D43" s="57" t="s">
        <v>38</v>
      </c>
      <c r="E43" s="57" t="s">
        <v>364</v>
      </c>
      <c r="F43" s="57" t="s">
        <v>2325</v>
      </c>
      <c r="G43" s="57"/>
      <c r="H43" s="64" t="s">
        <v>3480</v>
      </c>
      <c r="I43" s="64">
        <v>9014</v>
      </c>
      <c r="J43" s="57" t="s">
        <v>859</v>
      </c>
      <c r="K43" s="65" t="s">
        <v>2938</v>
      </c>
      <c r="L43" s="65" t="s">
        <v>2937</v>
      </c>
      <c r="M43" s="62" t="s">
        <v>2381</v>
      </c>
      <c r="N43" s="57"/>
      <c r="O43" s="57" t="s">
        <v>2916</v>
      </c>
      <c r="P43" s="358">
        <v>0</v>
      </c>
      <c r="Q43" s="149" t="s">
        <v>2260</v>
      </c>
      <c r="R43" s="149" t="s">
        <v>2260</v>
      </c>
    </row>
    <row r="44" spans="1:18" ht="27.75" customHeight="1">
      <c r="A44" s="60"/>
      <c r="B44" s="60" t="s">
        <v>3221</v>
      </c>
      <c r="C44" s="60"/>
      <c r="D44" s="60" t="s">
        <v>38</v>
      </c>
      <c r="E44" s="60" t="s">
        <v>2382</v>
      </c>
      <c r="F44" s="60" t="s">
        <v>2383</v>
      </c>
      <c r="G44" s="60"/>
      <c r="H44" s="69" t="s">
        <v>3533</v>
      </c>
      <c r="I44" s="69">
        <v>9001</v>
      </c>
      <c r="J44" s="60" t="s">
        <v>859</v>
      </c>
      <c r="K44" s="174" t="s">
        <v>2384</v>
      </c>
      <c r="L44" s="59"/>
      <c r="M44" s="59"/>
      <c r="N44" s="60"/>
      <c r="O44" s="57" t="s">
        <v>3600</v>
      </c>
      <c r="P44" s="358">
        <v>14</v>
      </c>
      <c r="Q44" s="149" t="s">
        <v>2260</v>
      </c>
      <c r="R44" s="149" t="s">
        <v>2260</v>
      </c>
    </row>
    <row r="45" spans="1:18" ht="27.75" customHeight="1">
      <c r="A45" s="57"/>
      <c r="B45" s="60" t="s">
        <v>2385</v>
      </c>
      <c r="C45" s="60"/>
      <c r="D45" s="60" t="s">
        <v>20</v>
      </c>
      <c r="E45" s="57" t="s">
        <v>241</v>
      </c>
      <c r="F45" s="57" t="s">
        <v>3576</v>
      </c>
      <c r="G45" s="60"/>
      <c r="H45" s="69" t="s">
        <v>2387</v>
      </c>
      <c r="I45" s="66">
        <v>9402</v>
      </c>
      <c r="J45" s="60" t="s">
        <v>567</v>
      </c>
      <c r="K45" s="174" t="s">
        <v>2857</v>
      </c>
      <c r="L45" s="172" t="s">
        <v>3733</v>
      </c>
      <c r="M45" s="55" t="s">
        <v>2388</v>
      </c>
      <c r="N45" s="60"/>
      <c r="O45" s="57" t="s">
        <v>3600</v>
      </c>
      <c r="P45" s="358">
        <v>2</v>
      </c>
      <c r="Q45" s="149" t="s">
        <v>2260</v>
      </c>
      <c r="R45" s="149" t="s">
        <v>2260</v>
      </c>
    </row>
    <row r="46" spans="1:18" ht="27.75" customHeight="1">
      <c r="A46" s="56" t="s">
        <v>2421</v>
      </c>
      <c r="H46" s="63"/>
      <c r="I46" s="63"/>
      <c r="L46" s="79"/>
      <c r="P46" s="360">
        <f>SUM(P2:P45)</f>
        <v>182</v>
      </c>
    </row>
    <row r="47" spans="1:18" ht="27.75" customHeight="1">
      <c r="H47" s="63"/>
      <c r="I47" s="63"/>
    </row>
  </sheetData>
  <sortState ref="A2:S47">
    <sortCondition ref="B2:B44"/>
  </sortState>
  <mergeCells count="16">
    <mergeCell ref="A26:A27"/>
    <mergeCell ref="B26:B27"/>
    <mergeCell ref="C26:C27"/>
    <mergeCell ref="G26:G27"/>
    <mergeCell ref="H26:H27"/>
    <mergeCell ref="D26:D27"/>
    <mergeCell ref="E26:E27"/>
    <mergeCell ref="F26:F27"/>
    <mergeCell ref="O26:O27"/>
    <mergeCell ref="P26:P27"/>
    <mergeCell ref="I26:I27"/>
    <mergeCell ref="J26:J27"/>
    <mergeCell ref="K26:K27"/>
    <mergeCell ref="L26:L27"/>
    <mergeCell ref="M26:M27"/>
    <mergeCell ref="N26:N27"/>
  </mergeCells>
  <hyperlinks>
    <hyperlink ref="K29" r:id="rId1"/>
    <hyperlink ref="K35" r:id="rId2"/>
    <hyperlink ref="K38" r:id="rId3"/>
    <hyperlink ref="K44" r:id="rId4"/>
    <hyperlink ref="K40" r:id="rId5"/>
    <hyperlink ref="K31" r:id="rId6"/>
    <hyperlink ref="K16" r:id="rId7"/>
    <hyperlink ref="K10" r:id="rId8"/>
    <hyperlink ref="K8" r:id="rId9"/>
    <hyperlink ref="K33" r:id="rId10"/>
    <hyperlink ref="K2" r:id="rId11"/>
    <hyperlink ref="K41" r:id="rId12"/>
    <hyperlink ref="K30" r:id="rId13"/>
    <hyperlink ref="K13" r:id="rId14"/>
    <hyperlink ref="K14" r:id="rId15"/>
    <hyperlink ref="K25" r:id="rId16"/>
    <hyperlink ref="K22" r:id="rId17"/>
    <hyperlink ref="K32" r:id="rId18"/>
    <hyperlink ref="K18" r:id="rId19"/>
    <hyperlink ref="K34" r:id="rId20"/>
    <hyperlink ref="K9" r:id="rId21"/>
    <hyperlink ref="K24" r:id="rId22" display="wohlwend@lotty-wohlwend.ch"/>
    <hyperlink ref="K5" r:id="rId23"/>
    <hyperlink ref="K43" r:id="rId24"/>
    <hyperlink ref="K45" r:id="rId25"/>
    <hyperlink ref="K21" r:id="rId26"/>
    <hyperlink ref="K42" r:id="rId27"/>
    <hyperlink ref="K19" r:id="rId28"/>
    <hyperlink ref="L2" r:id="rId29"/>
    <hyperlink ref="L6" r:id="rId30"/>
    <hyperlink ref="K6" r:id="rId31"/>
    <hyperlink ref="L24" r:id="rId32"/>
    <hyperlink ref="K28" r:id="rId33"/>
    <hyperlink ref="L16" r:id="rId34"/>
    <hyperlink ref="K7" r:id="rId35"/>
    <hyperlink ref="K37" r:id="rId36"/>
    <hyperlink ref="K17" r:id="rId37"/>
    <hyperlink ref="K4" r:id="rId38"/>
    <hyperlink ref="K39" r:id="rId39" display="m.boppart@sbw.edu"/>
    <hyperlink ref="L37" r:id="rId40"/>
    <hyperlink ref="L45" r:id="rId41" display="christiane.feuerstein@waid.sg"/>
    <hyperlink ref="K15" r:id="rId42" display="mailto:martin.trachsler@kjpz.ch"/>
    <hyperlink ref="K20" r:id="rId43"/>
    <hyperlink ref="K26" r:id="rId44"/>
    <hyperlink ref="K12" r:id="rId45" display="mailto:info@bellevuenet.ch"/>
    <hyperlink ref="K23" r:id="rId46" display="mailto:karin.niedermann@mosaikschulen-ostschweiz.ch"/>
  </hyperlinks>
  <pageMargins left="0.39370078740157483" right="0.39370078740157483" top="0.74803149606299213" bottom="0.74803149606299213" header="0.31496062992125984" footer="0.31496062992125984"/>
  <pageSetup paperSize="9" scale="34" fitToHeight="0" orientation="landscape" r:id="rId47"/>
  <legacyDrawing r:id="rId4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N43"/>
  <sheetViews>
    <sheetView zoomScaleNormal="100" workbookViewId="0">
      <selection activeCell="H40" sqref="H40"/>
    </sheetView>
  </sheetViews>
  <sheetFormatPr baseColWidth="10" defaultRowHeight="12.75"/>
  <cols>
    <col min="1" max="1" width="3" style="212" bestFit="1" customWidth="1"/>
    <col min="2" max="2" width="39.42578125" customWidth="1"/>
    <col min="3" max="3" width="29.85546875" bestFit="1" customWidth="1"/>
    <col min="4" max="4" width="8.140625" bestFit="1" customWidth="1"/>
    <col min="5" max="5" width="10.42578125" bestFit="1" customWidth="1"/>
    <col min="6" max="6" width="14.5703125" bestFit="1" customWidth="1"/>
    <col min="7" max="7" width="34.5703125" hidden="1" customWidth="1"/>
    <col min="8" max="8" width="24.85546875" bestFit="1" customWidth="1"/>
    <col min="9" max="9" width="12.85546875" customWidth="1"/>
    <col min="10" max="10" width="5.5703125" bestFit="1" customWidth="1"/>
    <col min="11" max="11" width="16.85546875" bestFit="1" customWidth="1"/>
    <col min="12" max="12" width="16.85546875" customWidth="1"/>
    <col min="13" max="13" width="31" customWidth="1"/>
    <col min="14" max="14" width="44.42578125" style="337" customWidth="1"/>
  </cols>
  <sheetData>
    <row r="1" spans="1:14" s="89" customFormat="1" ht="27.75" customHeight="1">
      <c r="A1" s="211"/>
      <c r="B1" s="88" t="s">
        <v>2436</v>
      </c>
      <c r="C1" s="88" t="s">
        <v>2437</v>
      </c>
      <c r="D1" s="88" t="s">
        <v>2438</v>
      </c>
      <c r="E1" s="88" t="s">
        <v>2</v>
      </c>
      <c r="F1" s="88" t="s">
        <v>2439</v>
      </c>
      <c r="G1" s="88" t="s">
        <v>14</v>
      </c>
      <c r="H1" s="88" t="s">
        <v>2440</v>
      </c>
      <c r="I1" s="88" t="s">
        <v>2441</v>
      </c>
      <c r="J1" s="88" t="s">
        <v>6</v>
      </c>
      <c r="K1" s="88" t="s">
        <v>7</v>
      </c>
      <c r="L1" s="88" t="s">
        <v>2544</v>
      </c>
      <c r="M1" s="88" t="s">
        <v>2442</v>
      </c>
      <c r="N1" s="331" t="s">
        <v>2526</v>
      </c>
    </row>
    <row r="2" spans="1:14" ht="17.25" customHeight="1">
      <c r="A2" s="212">
        <v>1</v>
      </c>
      <c r="B2" s="90" t="s">
        <v>2443</v>
      </c>
      <c r="C2" s="90"/>
      <c r="D2" s="91" t="s">
        <v>20</v>
      </c>
      <c r="E2" s="90" t="s">
        <v>75</v>
      </c>
      <c r="F2" s="90" t="s">
        <v>2444</v>
      </c>
      <c r="G2" s="90" t="s">
        <v>2474</v>
      </c>
      <c r="H2" s="91" t="s">
        <v>2445</v>
      </c>
      <c r="I2" s="91"/>
      <c r="J2" s="91">
        <v>9000</v>
      </c>
      <c r="K2" s="91" t="s">
        <v>859</v>
      </c>
      <c r="L2" s="91" t="s">
        <v>2545</v>
      </c>
      <c r="M2" s="94" t="s">
        <v>2446</v>
      </c>
      <c r="N2" s="332"/>
    </row>
    <row r="3" spans="1:14" ht="17.25" customHeight="1">
      <c r="A3" s="212">
        <v>2</v>
      </c>
      <c r="B3" s="90" t="s">
        <v>2447</v>
      </c>
      <c r="C3" s="90"/>
      <c r="D3" s="91" t="s">
        <v>20</v>
      </c>
      <c r="E3" s="90" t="s">
        <v>461</v>
      </c>
      <c r="F3" s="90" t="s">
        <v>2448</v>
      </c>
      <c r="G3" s="90" t="s">
        <v>1204</v>
      </c>
      <c r="H3" s="91" t="s">
        <v>2449</v>
      </c>
      <c r="I3" s="91"/>
      <c r="J3" s="91">
        <v>9404</v>
      </c>
      <c r="K3" s="91" t="s">
        <v>783</v>
      </c>
      <c r="L3" s="91" t="s">
        <v>2546</v>
      </c>
      <c r="M3" s="92" t="s">
        <v>2450</v>
      </c>
      <c r="N3" s="332"/>
    </row>
    <row r="4" spans="1:14" ht="17.25" customHeight="1">
      <c r="A4" s="212">
        <v>3</v>
      </c>
      <c r="B4" s="90" t="s">
        <v>2451</v>
      </c>
      <c r="C4" s="90"/>
      <c r="D4" s="91" t="s">
        <v>38</v>
      </c>
      <c r="E4" s="90" t="s">
        <v>2452</v>
      </c>
      <c r="F4" s="90" t="s">
        <v>2059</v>
      </c>
      <c r="G4" s="90" t="s">
        <v>1204</v>
      </c>
      <c r="H4" s="91" t="s">
        <v>2453</v>
      </c>
      <c r="I4" s="91"/>
      <c r="J4" s="91">
        <v>9435</v>
      </c>
      <c r="K4" s="91" t="s">
        <v>85</v>
      </c>
      <c r="L4" s="91" t="s">
        <v>2547</v>
      </c>
      <c r="M4" s="94" t="s">
        <v>2719</v>
      </c>
      <c r="N4" s="332"/>
    </row>
    <row r="5" spans="1:14" ht="17.25" customHeight="1">
      <c r="A5" s="212">
        <v>4</v>
      </c>
      <c r="B5" s="90" t="s">
        <v>3288</v>
      </c>
      <c r="C5" s="90"/>
      <c r="D5" s="91" t="s">
        <v>20</v>
      </c>
      <c r="E5" s="90" t="s">
        <v>399</v>
      </c>
      <c r="F5" s="90" t="s">
        <v>2780</v>
      </c>
      <c r="G5" s="90" t="s">
        <v>2474</v>
      </c>
      <c r="H5" s="91" t="s">
        <v>3289</v>
      </c>
      <c r="I5" s="91"/>
      <c r="J5" s="91">
        <v>9477</v>
      </c>
      <c r="K5" s="91" t="s">
        <v>1071</v>
      </c>
      <c r="L5" s="91" t="s">
        <v>2548</v>
      </c>
      <c r="M5" s="92" t="s">
        <v>3302</v>
      </c>
      <c r="N5" s="332" t="s">
        <v>3310</v>
      </c>
    </row>
    <row r="6" spans="1:14" ht="17.25" customHeight="1">
      <c r="A6" s="212">
        <v>5</v>
      </c>
      <c r="B6" s="93" t="s">
        <v>2455</v>
      </c>
      <c r="C6" s="93"/>
      <c r="D6" s="91" t="s">
        <v>20</v>
      </c>
      <c r="E6" s="91" t="s">
        <v>1048</v>
      </c>
      <c r="F6" s="90" t="s">
        <v>2456</v>
      </c>
      <c r="G6" s="91" t="s">
        <v>1204</v>
      </c>
      <c r="H6" s="91" t="s">
        <v>2457</v>
      </c>
      <c r="I6" s="91"/>
      <c r="J6" s="91">
        <v>8640</v>
      </c>
      <c r="K6" s="91" t="s">
        <v>711</v>
      </c>
      <c r="L6" s="91" t="s">
        <v>2549</v>
      </c>
      <c r="M6" s="92" t="s">
        <v>2458</v>
      </c>
      <c r="N6" s="332"/>
    </row>
    <row r="7" spans="1:14" ht="17.25" customHeight="1">
      <c r="A7" s="212">
        <v>6</v>
      </c>
      <c r="B7" s="93" t="s">
        <v>2459</v>
      </c>
      <c r="C7" s="93"/>
      <c r="D7" s="91" t="s">
        <v>38</v>
      </c>
      <c r="E7" s="91" t="s">
        <v>2460</v>
      </c>
      <c r="F7" s="90" t="s">
        <v>2461</v>
      </c>
      <c r="G7" s="91" t="s">
        <v>2462</v>
      </c>
      <c r="H7" s="91" t="s">
        <v>2463</v>
      </c>
      <c r="I7" s="91" t="s">
        <v>2464</v>
      </c>
      <c r="J7" s="91">
        <v>9630</v>
      </c>
      <c r="K7" s="91" t="s">
        <v>1082</v>
      </c>
      <c r="L7" s="91" t="s">
        <v>2550</v>
      </c>
      <c r="M7" s="92" t="s">
        <v>2465</v>
      </c>
      <c r="N7" s="332"/>
    </row>
    <row r="8" spans="1:14" ht="17.25" customHeight="1">
      <c r="A8" s="212">
        <v>7</v>
      </c>
      <c r="B8" s="93" t="s">
        <v>2466</v>
      </c>
      <c r="C8" s="93"/>
      <c r="D8" s="91" t="s">
        <v>38</v>
      </c>
      <c r="E8" s="91" t="s">
        <v>407</v>
      </c>
      <c r="F8" s="90" t="s">
        <v>3425</v>
      </c>
      <c r="G8" s="91" t="s">
        <v>2462</v>
      </c>
      <c r="H8" s="91" t="s">
        <v>2469</v>
      </c>
      <c r="I8" s="91"/>
      <c r="J8" s="91">
        <v>9230</v>
      </c>
      <c r="K8" s="91" t="s">
        <v>297</v>
      </c>
      <c r="L8" s="91" t="s">
        <v>2551</v>
      </c>
      <c r="M8" s="92" t="s">
        <v>3386</v>
      </c>
      <c r="N8" s="333"/>
    </row>
    <row r="9" spans="1:14" ht="17.25" customHeight="1">
      <c r="A9" s="212">
        <v>8</v>
      </c>
      <c r="B9" s="93" t="s">
        <v>2471</v>
      </c>
      <c r="C9" s="93"/>
      <c r="D9" s="91" t="s">
        <v>20</v>
      </c>
      <c r="E9" s="91" t="s">
        <v>3449</v>
      </c>
      <c r="F9" s="90" t="s">
        <v>3601</v>
      </c>
      <c r="G9" s="90" t="s">
        <v>2474</v>
      </c>
      <c r="H9" s="91" t="s">
        <v>2475</v>
      </c>
      <c r="I9" s="91" t="s">
        <v>2476</v>
      </c>
      <c r="J9" s="91">
        <v>9652</v>
      </c>
      <c r="K9" s="91" t="s">
        <v>2477</v>
      </c>
      <c r="L9" s="91" t="s">
        <v>2552</v>
      </c>
      <c r="M9" s="94" t="s">
        <v>3602</v>
      </c>
      <c r="N9" s="332"/>
    </row>
    <row r="10" spans="1:14" ht="17.25" customHeight="1">
      <c r="A10" s="212">
        <v>8</v>
      </c>
      <c r="B10" s="90" t="s">
        <v>2479</v>
      </c>
      <c r="C10" s="90"/>
      <c r="D10" s="91" t="s">
        <v>38</v>
      </c>
      <c r="E10" s="91" t="s">
        <v>2480</v>
      </c>
      <c r="F10" s="90" t="s">
        <v>2481</v>
      </c>
      <c r="G10" s="91" t="s">
        <v>2462</v>
      </c>
      <c r="H10" s="91" t="s">
        <v>2482</v>
      </c>
      <c r="I10" s="91"/>
      <c r="J10" s="91">
        <v>9000</v>
      </c>
      <c r="K10" s="91" t="s">
        <v>859</v>
      </c>
      <c r="L10" s="91" t="s">
        <v>3578</v>
      </c>
      <c r="M10" s="92" t="s">
        <v>2483</v>
      </c>
      <c r="N10" s="332" t="s">
        <v>2527</v>
      </c>
    </row>
    <row r="11" spans="1:14" ht="17.25" customHeight="1">
      <c r="A11" s="212">
        <v>10</v>
      </c>
      <c r="B11" s="93" t="s">
        <v>2484</v>
      </c>
      <c r="C11" s="93"/>
      <c r="D11" s="91" t="s">
        <v>20</v>
      </c>
      <c r="E11" s="91" t="s">
        <v>142</v>
      </c>
      <c r="F11" s="90" t="s">
        <v>2485</v>
      </c>
      <c r="G11" s="91" t="s">
        <v>2474</v>
      </c>
      <c r="H11" s="91" t="s">
        <v>2486</v>
      </c>
      <c r="I11" s="91" t="s">
        <v>2441</v>
      </c>
      <c r="J11" s="91">
        <v>9630</v>
      </c>
      <c r="K11" s="91" t="s">
        <v>1082</v>
      </c>
      <c r="L11" s="91" t="s">
        <v>2553</v>
      </c>
      <c r="M11" s="94" t="s">
        <v>2487</v>
      </c>
      <c r="N11" s="333"/>
    </row>
    <row r="12" spans="1:14" ht="22.5">
      <c r="A12" s="212">
        <v>11</v>
      </c>
      <c r="B12" s="93" t="s">
        <v>3764</v>
      </c>
      <c r="C12" s="93"/>
      <c r="D12" s="91" t="s">
        <v>20</v>
      </c>
      <c r="E12" s="91" t="s">
        <v>1048</v>
      </c>
      <c r="F12" s="90" t="s">
        <v>3326</v>
      </c>
      <c r="G12" s="91" t="s">
        <v>2488</v>
      </c>
      <c r="H12" s="91" t="s">
        <v>3765</v>
      </c>
      <c r="I12" s="91"/>
      <c r="J12" s="91">
        <v>9500</v>
      </c>
      <c r="K12" s="91" t="s">
        <v>194</v>
      </c>
      <c r="L12" s="91" t="s">
        <v>3766</v>
      </c>
      <c r="M12" s="94" t="s">
        <v>3325</v>
      </c>
      <c r="N12" s="332" t="s">
        <v>2528</v>
      </c>
    </row>
    <row r="13" spans="1:14" ht="17.25" customHeight="1">
      <c r="A13" s="212">
        <v>12</v>
      </c>
      <c r="B13" s="90" t="s">
        <v>2489</v>
      </c>
      <c r="C13" s="90" t="s">
        <v>2490</v>
      </c>
      <c r="D13" s="91" t="s">
        <v>38</v>
      </c>
      <c r="E13" s="91" t="s">
        <v>1444</v>
      </c>
      <c r="F13" s="90" t="s">
        <v>2491</v>
      </c>
      <c r="G13" s="91" t="s">
        <v>2462</v>
      </c>
      <c r="H13" s="91" t="s">
        <v>2492</v>
      </c>
      <c r="I13" s="91"/>
      <c r="J13" s="91">
        <v>9437</v>
      </c>
      <c r="K13" s="91" t="s">
        <v>528</v>
      </c>
      <c r="L13" s="91" t="s">
        <v>2554</v>
      </c>
      <c r="M13" s="92" t="s">
        <v>2493</v>
      </c>
      <c r="N13" s="332"/>
    </row>
    <row r="14" spans="1:14" ht="17.25" customHeight="1">
      <c r="A14" s="212">
        <v>13</v>
      </c>
      <c r="B14" s="90" t="s">
        <v>3308</v>
      </c>
      <c r="C14" s="90"/>
      <c r="D14" s="91"/>
      <c r="E14" s="91"/>
      <c r="F14" s="90"/>
      <c r="G14" s="91"/>
      <c r="H14" s="91" t="s">
        <v>2494</v>
      </c>
      <c r="I14" s="91"/>
      <c r="J14" s="91">
        <v>9478</v>
      </c>
      <c r="K14" s="91" t="s">
        <v>1075</v>
      </c>
      <c r="L14" s="91"/>
      <c r="M14" s="92"/>
      <c r="N14" s="332" t="s">
        <v>3309</v>
      </c>
    </row>
    <row r="15" spans="1:14" ht="17.25" customHeight="1">
      <c r="A15" s="212">
        <v>14</v>
      </c>
      <c r="B15" s="90" t="s">
        <v>2495</v>
      </c>
      <c r="C15" s="90" t="s">
        <v>2490</v>
      </c>
      <c r="D15" s="91" t="s">
        <v>38</v>
      </c>
      <c r="E15" s="91" t="s">
        <v>2496</v>
      </c>
      <c r="F15" s="90" t="s">
        <v>2497</v>
      </c>
      <c r="G15" s="91" t="s">
        <v>2462</v>
      </c>
      <c r="H15" s="91" t="s">
        <v>2498</v>
      </c>
      <c r="I15" s="91"/>
      <c r="J15" s="91">
        <v>9620</v>
      </c>
      <c r="K15" s="91" t="s">
        <v>498</v>
      </c>
      <c r="L15" s="91" t="s">
        <v>2555</v>
      </c>
      <c r="M15" s="92" t="s">
        <v>2499</v>
      </c>
      <c r="N15" s="332" t="s">
        <v>2529</v>
      </c>
    </row>
    <row r="16" spans="1:14" ht="17.25" customHeight="1">
      <c r="A16" s="212">
        <v>15</v>
      </c>
      <c r="B16" s="90" t="s">
        <v>2500</v>
      </c>
      <c r="C16" s="90" t="s">
        <v>2501</v>
      </c>
      <c r="D16" s="90" t="s">
        <v>20</v>
      </c>
      <c r="E16" s="91" t="s">
        <v>721</v>
      </c>
      <c r="F16" s="90" t="s">
        <v>2502</v>
      </c>
      <c r="G16" s="90" t="s">
        <v>2474</v>
      </c>
      <c r="H16" s="91" t="s">
        <v>2503</v>
      </c>
      <c r="I16" s="91"/>
      <c r="J16" s="91">
        <v>9601</v>
      </c>
      <c r="K16" s="91" t="s">
        <v>522</v>
      </c>
      <c r="L16" s="91" t="s">
        <v>2556</v>
      </c>
      <c r="M16" s="92" t="s">
        <v>2504</v>
      </c>
      <c r="N16" s="332"/>
    </row>
    <row r="17" spans="1:14" ht="17.25" customHeight="1">
      <c r="A17" s="212">
        <v>16</v>
      </c>
      <c r="B17" s="90" t="s">
        <v>2505</v>
      </c>
      <c r="C17" s="90" t="s">
        <v>2501</v>
      </c>
      <c r="D17" s="90" t="s">
        <v>20</v>
      </c>
      <c r="E17" s="91" t="s">
        <v>3280</v>
      </c>
      <c r="F17" s="90" t="s">
        <v>3281</v>
      </c>
      <c r="G17" s="90" t="s">
        <v>2474</v>
      </c>
      <c r="H17" s="91" t="s">
        <v>2508</v>
      </c>
      <c r="I17" s="91"/>
      <c r="J17" s="91">
        <v>9030</v>
      </c>
      <c r="K17" s="91" t="s">
        <v>348</v>
      </c>
      <c r="L17" s="91" t="s">
        <v>2557</v>
      </c>
      <c r="M17" s="92" t="s">
        <v>2509</v>
      </c>
      <c r="N17" s="332" t="s">
        <v>3282</v>
      </c>
    </row>
    <row r="18" spans="1:14" ht="17.25" customHeight="1">
      <c r="A18" s="212">
        <v>17</v>
      </c>
      <c r="B18" s="90" t="s">
        <v>2510</v>
      </c>
      <c r="C18" s="90" t="s">
        <v>2511</v>
      </c>
      <c r="D18" s="90" t="s">
        <v>20</v>
      </c>
      <c r="E18" s="91" t="s">
        <v>399</v>
      </c>
      <c r="F18" s="90" t="s">
        <v>2512</v>
      </c>
      <c r="G18" s="90" t="s">
        <v>2474</v>
      </c>
      <c r="H18" s="91" t="s">
        <v>2513</v>
      </c>
      <c r="I18" s="91"/>
      <c r="J18" s="91">
        <v>9053</v>
      </c>
      <c r="K18" s="91" t="s">
        <v>2514</v>
      </c>
      <c r="L18" s="91" t="s">
        <v>2558</v>
      </c>
      <c r="M18" s="92" t="s">
        <v>2515</v>
      </c>
      <c r="N18" s="332"/>
    </row>
    <row r="19" spans="1:14" ht="17.25" customHeight="1">
      <c r="A19" s="212">
        <v>18</v>
      </c>
      <c r="B19" s="90" t="s">
        <v>2516</v>
      </c>
      <c r="C19" s="90"/>
      <c r="D19" s="90" t="s">
        <v>20</v>
      </c>
      <c r="E19" s="91" t="s">
        <v>487</v>
      </c>
      <c r="F19" s="90" t="s">
        <v>2517</v>
      </c>
      <c r="G19" s="90" t="s">
        <v>2474</v>
      </c>
      <c r="H19" s="91" t="s">
        <v>2518</v>
      </c>
      <c r="I19" s="91"/>
      <c r="J19" s="91">
        <v>9633</v>
      </c>
      <c r="K19" s="91" t="s">
        <v>451</v>
      </c>
      <c r="L19" s="91" t="s">
        <v>2559</v>
      </c>
      <c r="M19" s="92" t="s">
        <v>2519</v>
      </c>
      <c r="N19" s="332"/>
    </row>
    <row r="20" spans="1:14" ht="17.25" customHeight="1">
      <c r="A20" s="212">
        <v>19</v>
      </c>
      <c r="B20" s="90" t="s">
        <v>2520</v>
      </c>
      <c r="C20" s="90" t="s">
        <v>2490</v>
      </c>
      <c r="D20" s="90" t="s">
        <v>38</v>
      </c>
      <c r="E20" s="91" t="s">
        <v>1473</v>
      </c>
      <c r="F20" s="90" t="s">
        <v>2521</v>
      </c>
      <c r="G20" s="91" t="s">
        <v>2462</v>
      </c>
      <c r="H20" s="91" t="s">
        <v>2522</v>
      </c>
      <c r="I20" s="91"/>
      <c r="J20" s="91">
        <v>9000</v>
      </c>
      <c r="K20" s="91" t="s">
        <v>859</v>
      </c>
      <c r="L20" s="91" t="s">
        <v>2560</v>
      </c>
      <c r="M20" s="92" t="s">
        <v>2523</v>
      </c>
      <c r="N20" s="332"/>
    </row>
    <row r="21" spans="1:14" ht="17.25" customHeight="1">
      <c r="A21" s="212">
        <v>20</v>
      </c>
      <c r="B21" s="90" t="s">
        <v>2524</v>
      </c>
      <c r="C21" s="90"/>
      <c r="D21" s="90" t="s">
        <v>20</v>
      </c>
      <c r="E21" s="91" t="s">
        <v>134</v>
      </c>
      <c r="F21" s="90" t="s">
        <v>1729</v>
      </c>
      <c r="G21" s="90" t="s">
        <v>2474</v>
      </c>
      <c r="H21" s="91" t="s">
        <v>1731</v>
      </c>
      <c r="I21" s="91" t="s">
        <v>2525</v>
      </c>
      <c r="J21" s="91">
        <v>9301</v>
      </c>
      <c r="K21" s="91" t="s">
        <v>1172</v>
      </c>
      <c r="L21" s="91" t="s">
        <v>1732</v>
      </c>
      <c r="M21" s="95" t="s">
        <v>1733</v>
      </c>
      <c r="N21" s="332"/>
    </row>
    <row r="22" spans="1:14" ht="17.25" customHeight="1">
      <c r="A22" s="212">
        <v>21</v>
      </c>
      <c r="B22" s="321" t="s">
        <v>3540</v>
      </c>
      <c r="C22" s="321" t="s">
        <v>3541</v>
      </c>
      <c r="D22" s="321" t="s">
        <v>38</v>
      </c>
      <c r="E22" s="322" t="s">
        <v>1912</v>
      </c>
      <c r="F22" s="321" t="s">
        <v>3542</v>
      </c>
      <c r="G22" s="321" t="s">
        <v>3543</v>
      </c>
      <c r="H22" s="322" t="s">
        <v>3544</v>
      </c>
      <c r="I22" s="322"/>
      <c r="J22" s="322">
        <v>9494</v>
      </c>
      <c r="K22" s="322" t="s">
        <v>3508</v>
      </c>
      <c r="L22" s="322" t="s">
        <v>3545</v>
      </c>
      <c r="M22" s="323" t="s">
        <v>3546</v>
      </c>
      <c r="N22" s="334" t="s">
        <v>3547</v>
      </c>
    </row>
    <row r="23" spans="1:14" ht="17.25" customHeight="1">
      <c r="B23" s="186"/>
      <c r="C23" s="186"/>
      <c r="D23" s="186"/>
      <c r="E23" s="187"/>
      <c r="F23" s="186"/>
      <c r="G23" s="186"/>
      <c r="H23" s="187"/>
      <c r="I23" s="187"/>
      <c r="J23" s="187"/>
      <c r="K23" s="187"/>
      <c r="L23" s="187"/>
      <c r="M23" s="188"/>
      <c r="N23" s="335"/>
    </row>
    <row r="24" spans="1:14" ht="17.25" customHeight="1">
      <c r="A24" s="120"/>
      <c r="B24" s="117" t="s">
        <v>3305</v>
      </c>
      <c r="C24" s="118"/>
      <c r="D24" s="118"/>
      <c r="E24" s="118"/>
      <c r="F24" s="118"/>
      <c r="G24" s="118"/>
      <c r="H24" s="121"/>
      <c r="I24" s="121"/>
      <c r="J24" s="121"/>
      <c r="K24" s="121"/>
      <c r="L24" s="122"/>
      <c r="M24" s="123"/>
      <c r="N24" s="336"/>
    </row>
    <row r="25" spans="1:14" ht="17.25" customHeight="1"/>
    <row r="26" spans="1:14" s="119" customFormat="1" ht="17.25" customHeight="1">
      <c r="A26" s="120"/>
      <c r="B26" s="117" t="s">
        <v>2589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2"/>
      <c r="M26" s="123"/>
      <c r="N26" s="336"/>
    </row>
    <row r="27" spans="1:14" s="119" customFormat="1" ht="17.25" customHeight="1">
      <c r="A27" s="212"/>
      <c r="B27" s="90" t="s">
        <v>2570</v>
      </c>
      <c r="C27" s="90"/>
      <c r="D27" s="90" t="s">
        <v>20</v>
      </c>
      <c r="E27" s="91" t="s">
        <v>2571</v>
      </c>
      <c r="F27" s="90" t="s">
        <v>488</v>
      </c>
      <c r="G27" s="90" t="s">
        <v>2572</v>
      </c>
      <c r="H27" s="91" t="s">
        <v>2573</v>
      </c>
      <c r="I27" s="91"/>
      <c r="J27" s="91">
        <v>9000</v>
      </c>
      <c r="K27" s="91" t="s">
        <v>859</v>
      </c>
      <c r="L27" s="91" t="s">
        <v>2586</v>
      </c>
      <c r="M27" s="94" t="s">
        <v>2574</v>
      </c>
      <c r="N27" s="332" t="s">
        <v>2575</v>
      </c>
    </row>
    <row r="28" spans="1:14" ht="17.25" customHeight="1">
      <c r="B28" s="91" t="s">
        <v>2570</v>
      </c>
      <c r="C28" s="91"/>
      <c r="D28" s="91" t="s">
        <v>2590</v>
      </c>
      <c r="E28" s="91" t="s">
        <v>2591</v>
      </c>
      <c r="F28" s="91" t="s">
        <v>2592</v>
      </c>
      <c r="G28" s="91" t="s">
        <v>2593</v>
      </c>
      <c r="H28" s="91" t="s">
        <v>2573</v>
      </c>
      <c r="I28" s="91"/>
      <c r="J28" s="91">
        <v>9000</v>
      </c>
      <c r="K28" s="91" t="s">
        <v>859</v>
      </c>
      <c r="L28" s="91" t="s">
        <v>2599</v>
      </c>
      <c r="M28" s="96" t="s">
        <v>2594</v>
      </c>
      <c r="N28" s="332" t="s">
        <v>2595</v>
      </c>
    </row>
    <row r="29" spans="1:14" ht="17.25" customHeight="1">
      <c r="B29" s="90" t="s">
        <v>2576</v>
      </c>
      <c r="C29" s="90"/>
      <c r="D29" s="90" t="s">
        <v>20</v>
      </c>
      <c r="E29" s="91" t="s">
        <v>46</v>
      </c>
      <c r="F29" s="90" t="s">
        <v>2303</v>
      </c>
      <c r="G29" s="90" t="s">
        <v>2572</v>
      </c>
      <c r="H29" s="91" t="s">
        <v>2579</v>
      </c>
      <c r="I29" s="91"/>
      <c r="J29" s="91">
        <v>9400</v>
      </c>
      <c r="K29" s="91" t="s">
        <v>124</v>
      </c>
      <c r="L29" s="91" t="s">
        <v>2587</v>
      </c>
      <c r="M29" s="94" t="s">
        <v>3279</v>
      </c>
      <c r="N29" s="332" t="s">
        <v>2447</v>
      </c>
    </row>
    <row r="30" spans="1:14" s="2" customFormat="1" ht="17.25" customHeight="1">
      <c r="A30" s="212"/>
      <c r="B30" s="90" t="s">
        <v>2581</v>
      </c>
      <c r="C30" s="90" t="s">
        <v>2582</v>
      </c>
      <c r="D30" s="90" t="s">
        <v>20</v>
      </c>
      <c r="E30" s="91" t="s">
        <v>2583</v>
      </c>
      <c r="F30" s="90" t="s">
        <v>855</v>
      </c>
      <c r="G30" s="90" t="s">
        <v>2572</v>
      </c>
      <c r="H30" s="91" t="s">
        <v>2584</v>
      </c>
      <c r="I30" s="91"/>
      <c r="J30" s="91">
        <v>8645</v>
      </c>
      <c r="K30" s="91" t="s">
        <v>719</v>
      </c>
      <c r="L30" s="91" t="s">
        <v>2588</v>
      </c>
      <c r="M30" s="92" t="s">
        <v>2585</v>
      </c>
      <c r="N30" s="332" t="s">
        <v>2455</v>
      </c>
    </row>
    <row r="31" spans="1:14" s="2" customFormat="1" ht="17.25" customHeight="1">
      <c r="A31" s="212"/>
      <c r="B31" s="91" t="s">
        <v>2471</v>
      </c>
      <c r="C31" s="91"/>
      <c r="D31" s="91" t="s">
        <v>20</v>
      </c>
      <c r="E31" s="91" t="s">
        <v>343</v>
      </c>
      <c r="F31" s="91" t="s">
        <v>2596</v>
      </c>
      <c r="G31" s="91" t="s">
        <v>2597</v>
      </c>
      <c r="H31" s="91" t="s">
        <v>2475</v>
      </c>
      <c r="I31" s="91" t="s">
        <v>2476</v>
      </c>
      <c r="J31" s="91">
        <v>9652</v>
      </c>
      <c r="K31" s="91" t="s">
        <v>2477</v>
      </c>
      <c r="L31" s="91" t="s">
        <v>2600</v>
      </c>
      <c r="M31" s="95" t="s">
        <v>2598</v>
      </c>
      <c r="N31" s="332"/>
    </row>
    <row r="32" spans="1:14" s="218" customFormat="1" ht="17.25" customHeight="1">
      <c r="B32" s="219" t="s">
        <v>1999</v>
      </c>
      <c r="C32" s="220" t="s">
        <v>3306</v>
      </c>
      <c r="D32" s="219" t="s">
        <v>20</v>
      </c>
      <c r="E32" s="220" t="s">
        <v>343</v>
      </c>
      <c r="F32" s="220" t="s">
        <v>1708</v>
      </c>
      <c r="G32" s="221" t="s">
        <v>2572</v>
      </c>
      <c r="H32" s="220" t="s">
        <v>2711</v>
      </c>
      <c r="I32" s="220"/>
      <c r="J32" s="220">
        <v>9500</v>
      </c>
      <c r="K32" s="220" t="s">
        <v>194</v>
      </c>
      <c r="L32" s="220"/>
      <c r="M32" s="222" t="s">
        <v>2630</v>
      </c>
      <c r="N32" s="223" t="s">
        <v>2670</v>
      </c>
    </row>
    <row r="33" spans="1:14" ht="17.25" customHeight="1">
      <c r="B33" s="186"/>
      <c r="C33" s="186"/>
      <c r="D33" s="186"/>
      <c r="E33" s="187"/>
      <c r="F33" s="186"/>
      <c r="G33" s="186"/>
      <c r="H33" s="187"/>
      <c r="I33" s="187"/>
      <c r="J33" s="187"/>
      <c r="K33" s="187"/>
      <c r="L33" s="187"/>
      <c r="M33" s="195"/>
      <c r="N33" s="335"/>
    </row>
    <row r="34" spans="1:14" ht="17.25" customHeight="1">
      <c r="B34" s="117" t="s">
        <v>2530</v>
      </c>
    </row>
    <row r="35" spans="1:14" ht="17.25" customHeight="1">
      <c r="B35" s="91" t="s">
        <v>2531</v>
      </c>
      <c r="C35" s="91" t="s">
        <v>2532</v>
      </c>
      <c r="D35" s="91" t="s">
        <v>38</v>
      </c>
      <c r="E35" s="91" t="s">
        <v>178</v>
      </c>
      <c r="F35" s="91" t="s">
        <v>179</v>
      </c>
      <c r="G35" s="91" t="s">
        <v>2533</v>
      </c>
      <c r="H35" s="91" t="s">
        <v>2534</v>
      </c>
      <c r="I35" s="91"/>
      <c r="J35" s="91">
        <v>9000</v>
      </c>
      <c r="K35" s="91" t="s">
        <v>859</v>
      </c>
      <c r="L35" s="91" t="s">
        <v>2561</v>
      </c>
      <c r="M35" s="96" t="s">
        <v>2535</v>
      </c>
      <c r="N35" s="332" t="s">
        <v>2536</v>
      </c>
    </row>
    <row r="36" spans="1:14" ht="17.25" customHeight="1">
      <c r="B36" s="91" t="s">
        <v>2537</v>
      </c>
      <c r="C36" s="91" t="s">
        <v>2538</v>
      </c>
      <c r="D36" s="91" t="s">
        <v>20</v>
      </c>
      <c r="E36" s="91" t="s">
        <v>46</v>
      </c>
      <c r="F36" s="91" t="s">
        <v>3489</v>
      </c>
      <c r="G36" s="91" t="s">
        <v>3307</v>
      </c>
      <c r="H36" s="91" t="s">
        <v>2541</v>
      </c>
      <c r="I36" s="91" t="s">
        <v>2542</v>
      </c>
      <c r="J36" s="91">
        <v>9008</v>
      </c>
      <c r="K36" s="91" t="s">
        <v>859</v>
      </c>
      <c r="L36" s="91" t="s">
        <v>3490</v>
      </c>
      <c r="M36" s="316" t="s">
        <v>3491</v>
      </c>
      <c r="N36" s="332" t="s">
        <v>2709</v>
      </c>
    </row>
    <row r="37" spans="1:14" s="2" customFormat="1" ht="17.25" customHeight="1">
      <c r="A37" s="212"/>
      <c r="B37" s="186"/>
      <c r="C37" s="186"/>
      <c r="D37" s="186"/>
      <c r="E37" s="187"/>
      <c r="F37" s="186"/>
      <c r="G37" s="186"/>
      <c r="H37" s="187"/>
      <c r="I37" s="187"/>
      <c r="J37" s="187"/>
      <c r="K37" s="187"/>
      <c r="L37" s="187"/>
      <c r="M37" s="188"/>
      <c r="N37" s="335"/>
    </row>
    <row r="38" spans="1:14"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338"/>
    </row>
    <row r="39" spans="1:14" ht="13.5">
      <c r="A39" s="120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216"/>
      <c r="M39" s="189"/>
      <c r="N39" s="339"/>
    </row>
    <row r="40" spans="1:14" s="119" customFormat="1" ht="17.25" customHeight="1">
      <c r="A40" s="212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338"/>
    </row>
    <row r="41" spans="1:14" s="2" customFormat="1" ht="17.25" customHeight="1">
      <c r="A41" s="212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338"/>
    </row>
    <row r="42" spans="1:14" s="2" customFormat="1" ht="17.25" customHeight="1">
      <c r="A42" s="212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338"/>
    </row>
    <row r="43" spans="1:14"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338"/>
    </row>
  </sheetData>
  <sortState ref="A2:P21">
    <sortCondition ref="A2:A21"/>
  </sortState>
  <hyperlinks>
    <hyperlink ref="M4" r:id="rId1"/>
    <hyperlink ref="M6" r:id="rId2"/>
    <hyperlink ref="M7" r:id="rId3"/>
    <hyperlink ref="M9" r:id="rId4"/>
    <hyperlink ref="M12" r:id="rId5"/>
    <hyperlink ref="M13" r:id="rId6"/>
    <hyperlink ref="M15" r:id="rId7"/>
    <hyperlink ref="M16" r:id="rId8"/>
    <hyperlink ref="M17" r:id="rId9"/>
    <hyperlink ref="M18" r:id="rId10"/>
    <hyperlink ref="M19" r:id="rId11"/>
    <hyperlink ref="M21" r:id="rId12"/>
    <hyperlink ref="M11" r:id="rId13"/>
    <hyperlink ref="M20" r:id="rId14" display="mailto:Petra.Mantz@ghg-cpschule.ch"/>
    <hyperlink ref="M35" r:id="rId15" display="mailto:barbara.jaeger@hpdienst.ch"/>
    <hyperlink ref="M27" r:id="rId16"/>
    <hyperlink ref="M29" r:id="rId17"/>
    <hyperlink ref="M30" r:id="rId18"/>
    <hyperlink ref="M31" r:id="rId19"/>
    <hyperlink ref="M28" r:id="rId20" display="mailto:christopher.dietl@ghg-sg.ch"/>
    <hyperlink ref="M5" r:id="rId21" display="mailto:thomas.koester@hpzseidenbaum.ch"/>
    <hyperlink ref="M32" r:id="rId22"/>
    <hyperlink ref="M8" r:id="rId23" tooltip="E-Mail an Vakant senden" display="mailto:institutionsleitung@hpsflawil.ch"/>
    <hyperlink ref="M36" r:id="rId24"/>
    <hyperlink ref="M22" r:id="rId25" display="mailto:verena.ramsauer@hpz.li"/>
    <hyperlink ref="M2" r:id="rId26"/>
    <hyperlink ref="M10" r:id="rId27"/>
  </hyperlinks>
  <pageMargins left="0.43307086614173229" right="0.43307086614173229" top="0.74803149606299213" bottom="0.74803149606299213" header="0.31496062992125984" footer="0.31496062992125984"/>
  <pageSetup paperSize="9" scale="46" fitToHeight="0" orientation="landscape" r:id="rId2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34"/>
  <sheetViews>
    <sheetView workbookViewId="0">
      <selection activeCell="F34" sqref="F34"/>
    </sheetView>
  </sheetViews>
  <sheetFormatPr baseColWidth="10" defaultRowHeight="12.75"/>
  <cols>
    <col min="1" max="1" width="68.28515625" bestFit="1" customWidth="1"/>
    <col min="2" max="2" width="11.5703125" bestFit="1" customWidth="1"/>
    <col min="3" max="3" width="9.85546875" bestFit="1" customWidth="1"/>
    <col min="4" max="4" width="11.85546875" bestFit="1" customWidth="1"/>
    <col min="5" max="5" width="22.42578125" customWidth="1"/>
    <col min="6" max="6" width="23.140625" bestFit="1" customWidth="1"/>
    <col min="7" max="7" width="11.85546875" bestFit="1" customWidth="1"/>
    <col min="8" max="8" width="5" bestFit="1" customWidth="1"/>
    <col min="9" max="9" width="15" bestFit="1" customWidth="1"/>
    <col min="10" max="10" width="14.7109375" bestFit="1" customWidth="1"/>
    <col min="11" max="11" width="34.5703125" bestFit="1" customWidth="1"/>
    <col min="12" max="12" width="47.42578125" bestFit="1" customWidth="1"/>
    <col min="13" max="13" width="43.42578125" bestFit="1" customWidth="1"/>
  </cols>
  <sheetData>
    <row r="1" spans="1:13" s="89" customFormat="1" ht="27.75" customHeight="1">
      <c r="A1" s="88" t="s">
        <v>2437</v>
      </c>
      <c r="B1" s="88" t="s">
        <v>2438</v>
      </c>
      <c r="C1" s="88" t="s">
        <v>2</v>
      </c>
      <c r="D1" s="88" t="s">
        <v>2439</v>
      </c>
      <c r="E1" s="88" t="s">
        <v>14</v>
      </c>
      <c r="F1" s="88" t="s">
        <v>2440</v>
      </c>
      <c r="G1" s="88" t="s">
        <v>2441</v>
      </c>
      <c r="H1" s="88" t="s">
        <v>6</v>
      </c>
      <c r="I1" s="88" t="s">
        <v>7</v>
      </c>
      <c r="J1" s="88" t="s">
        <v>2544</v>
      </c>
      <c r="K1" s="88" t="s">
        <v>2442</v>
      </c>
      <c r="L1" s="88" t="s">
        <v>2526</v>
      </c>
      <c r="M1" s="88" t="s">
        <v>2490</v>
      </c>
    </row>
    <row r="3" spans="1:13" s="2" customFormat="1" ht="17.25" customHeight="1">
      <c r="A3" s="162" t="s">
        <v>2601</v>
      </c>
      <c r="B3" s="129" t="s">
        <v>20</v>
      </c>
      <c r="C3" s="129" t="s">
        <v>2651</v>
      </c>
      <c r="D3" s="129" t="s">
        <v>2659</v>
      </c>
      <c r="E3" s="163" t="s">
        <v>1734</v>
      </c>
      <c r="F3" s="164" t="s">
        <v>2573</v>
      </c>
      <c r="G3" s="164"/>
      <c r="H3" s="164">
        <v>9000</v>
      </c>
      <c r="I3" s="164" t="s">
        <v>859</v>
      </c>
      <c r="J3" s="164"/>
      <c r="K3" s="132" t="s">
        <v>2602</v>
      </c>
      <c r="L3" s="139"/>
      <c r="M3" s="133" t="s">
        <v>2672</v>
      </c>
    </row>
    <row r="4" spans="1:13" s="2" customFormat="1" ht="17.25" customHeight="1">
      <c r="A4" s="127" t="s">
        <v>2570</v>
      </c>
      <c r="B4" s="127" t="s">
        <v>20</v>
      </c>
      <c r="C4" s="131" t="s">
        <v>2571</v>
      </c>
      <c r="D4" s="131" t="s">
        <v>488</v>
      </c>
      <c r="E4" s="166" t="s">
        <v>2572</v>
      </c>
      <c r="F4" s="131" t="s">
        <v>2573</v>
      </c>
      <c r="G4" s="131"/>
      <c r="H4" s="131">
        <v>9000</v>
      </c>
      <c r="I4" s="131" t="s">
        <v>859</v>
      </c>
      <c r="J4" s="130" t="s">
        <v>2586</v>
      </c>
      <c r="K4" s="132" t="s">
        <v>2574</v>
      </c>
      <c r="L4" s="135"/>
      <c r="M4" s="133" t="s">
        <v>2672</v>
      </c>
    </row>
    <row r="5" spans="1:13" s="2" customFormat="1" ht="17.25" customHeight="1">
      <c r="A5" s="129" t="s">
        <v>2576</v>
      </c>
      <c r="B5" s="162" t="s">
        <v>2668</v>
      </c>
      <c r="C5" s="164" t="s">
        <v>75</v>
      </c>
      <c r="D5" s="164" t="s">
        <v>2660</v>
      </c>
      <c r="E5" s="162" t="s">
        <v>1734</v>
      </c>
      <c r="F5" s="164" t="s">
        <v>2673</v>
      </c>
      <c r="G5" s="164"/>
      <c r="H5" s="164">
        <v>9400</v>
      </c>
      <c r="I5" s="164" t="s">
        <v>124</v>
      </c>
      <c r="J5" s="164"/>
      <c r="K5" s="132" t="s">
        <v>2604</v>
      </c>
      <c r="L5" s="139"/>
      <c r="M5" s="133" t="s">
        <v>2603</v>
      </c>
    </row>
    <row r="6" spans="1:13" s="2" customFormat="1" ht="17.25" customHeight="1">
      <c r="A6" s="128" t="s">
        <v>2576</v>
      </c>
      <c r="B6" s="127" t="s">
        <v>20</v>
      </c>
      <c r="C6" s="131" t="s">
        <v>46</v>
      </c>
      <c r="D6" s="131" t="s">
        <v>2303</v>
      </c>
      <c r="E6" s="166" t="s">
        <v>2572</v>
      </c>
      <c r="F6" s="131" t="s">
        <v>2579</v>
      </c>
      <c r="G6" s="131"/>
      <c r="H6" s="131">
        <v>9400</v>
      </c>
      <c r="I6" s="131" t="s">
        <v>124</v>
      </c>
      <c r="J6" s="131"/>
      <c r="K6" s="132" t="s">
        <v>3279</v>
      </c>
      <c r="L6" s="135"/>
      <c r="M6" s="133" t="s">
        <v>2603</v>
      </c>
    </row>
    <row r="7" spans="1:13" s="2" customFormat="1" ht="17.25" customHeight="1">
      <c r="A7" s="128" t="s">
        <v>2606</v>
      </c>
      <c r="B7" s="128" t="s">
        <v>20</v>
      </c>
      <c r="C7" s="131" t="s">
        <v>2652</v>
      </c>
      <c r="D7" s="131" t="s">
        <v>2661</v>
      </c>
      <c r="E7" s="127" t="s">
        <v>1734</v>
      </c>
      <c r="F7" s="131" t="s">
        <v>2674</v>
      </c>
      <c r="G7" s="131"/>
      <c r="H7" s="131">
        <v>9444</v>
      </c>
      <c r="I7" s="131" t="s">
        <v>204</v>
      </c>
      <c r="J7" s="130" t="s">
        <v>2608</v>
      </c>
      <c r="K7" s="132" t="s">
        <v>2607</v>
      </c>
      <c r="L7" s="139"/>
      <c r="M7" s="133" t="s">
        <v>2605</v>
      </c>
    </row>
    <row r="8" spans="1:13" s="2" customFormat="1" ht="17.25" customHeight="1">
      <c r="A8" s="128" t="s">
        <v>2609</v>
      </c>
      <c r="B8" s="128" t="s">
        <v>20</v>
      </c>
      <c r="C8" s="131" t="s">
        <v>3283</v>
      </c>
      <c r="D8" s="131" t="s">
        <v>3284</v>
      </c>
      <c r="E8" s="127" t="s">
        <v>1734</v>
      </c>
      <c r="F8" s="131" t="s">
        <v>3285</v>
      </c>
      <c r="G8" s="131"/>
      <c r="H8" s="131">
        <v>9479</v>
      </c>
      <c r="I8" s="131" t="s">
        <v>3286</v>
      </c>
      <c r="J8" s="131" t="s">
        <v>3525</v>
      </c>
      <c r="K8" s="132" t="s">
        <v>3287</v>
      </c>
      <c r="L8" s="140"/>
      <c r="M8" s="133" t="s">
        <v>3303</v>
      </c>
    </row>
    <row r="9" spans="1:13" s="2" customFormat="1" ht="17.25" customHeight="1">
      <c r="A9" s="129" t="s">
        <v>2581</v>
      </c>
      <c r="B9" s="162" t="s">
        <v>20</v>
      </c>
      <c r="C9" s="164" t="s">
        <v>399</v>
      </c>
      <c r="D9" s="164" t="s">
        <v>2245</v>
      </c>
      <c r="E9" s="162" t="s">
        <v>1734</v>
      </c>
      <c r="F9" s="164" t="s">
        <v>2675</v>
      </c>
      <c r="G9" s="164"/>
      <c r="H9" s="164">
        <v>8645</v>
      </c>
      <c r="I9" s="164" t="s">
        <v>719</v>
      </c>
      <c r="J9" s="164"/>
      <c r="K9" s="159" t="s">
        <v>2612</v>
      </c>
      <c r="L9" s="139"/>
      <c r="M9" s="133" t="s">
        <v>2611</v>
      </c>
    </row>
    <row r="10" spans="1:13" s="2" customFormat="1" ht="17.25" customHeight="1">
      <c r="A10" s="128" t="s">
        <v>2581</v>
      </c>
      <c r="B10" s="127" t="s">
        <v>20</v>
      </c>
      <c r="C10" s="131" t="s">
        <v>2583</v>
      </c>
      <c r="D10" s="131" t="s">
        <v>855</v>
      </c>
      <c r="E10" s="166" t="s">
        <v>2572</v>
      </c>
      <c r="F10" s="131" t="s">
        <v>2584</v>
      </c>
      <c r="G10" s="131"/>
      <c r="H10" s="131">
        <v>8645</v>
      </c>
      <c r="I10" s="131" t="s">
        <v>719</v>
      </c>
      <c r="J10" s="131"/>
      <c r="K10" s="132" t="s">
        <v>2585</v>
      </c>
      <c r="L10" s="135"/>
      <c r="M10" s="133" t="s">
        <v>2611</v>
      </c>
    </row>
    <row r="11" spans="1:13" s="2" customFormat="1" ht="17.25" customHeight="1">
      <c r="A11" s="128" t="s">
        <v>2614</v>
      </c>
      <c r="B11" s="128" t="s">
        <v>38</v>
      </c>
      <c r="C11" s="131" t="s">
        <v>178</v>
      </c>
      <c r="D11" s="131" t="s">
        <v>2059</v>
      </c>
      <c r="E11" s="128" t="s">
        <v>2408</v>
      </c>
      <c r="F11" s="131" t="s">
        <v>3569</v>
      </c>
      <c r="G11" s="131"/>
      <c r="H11" s="131">
        <v>9533</v>
      </c>
      <c r="I11" s="131" t="s">
        <v>341</v>
      </c>
      <c r="J11" s="131"/>
      <c r="K11" s="132" t="s">
        <v>3570</v>
      </c>
      <c r="L11" s="217" t="s">
        <v>3571</v>
      </c>
      <c r="M11" s="133" t="s">
        <v>2613</v>
      </c>
    </row>
    <row r="12" spans="1:13" s="2" customFormat="1" ht="17.25" customHeight="1">
      <c r="A12" s="128" t="s">
        <v>2617</v>
      </c>
      <c r="B12" s="128" t="s">
        <v>20</v>
      </c>
      <c r="C12" s="131" t="s">
        <v>2654</v>
      </c>
      <c r="D12" s="131" t="s">
        <v>1381</v>
      </c>
      <c r="E12" s="128" t="s">
        <v>1734</v>
      </c>
      <c r="F12" s="131" t="s">
        <v>2679</v>
      </c>
      <c r="G12" s="131"/>
      <c r="H12" s="131">
        <v>9240</v>
      </c>
      <c r="I12" s="131" t="s">
        <v>1002</v>
      </c>
      <c r="J12" s="134" t="s">
        <v>2619</v>
      </c>
      <c r="K12" s="132" t="s">
        <v>2618</v>
      </c>
      <c r="L12" s="135"/>
      <c r="M12" s="133" t="s">
        <v>2616</v>
      </c>
    </row>
    <row r="13" spans="1:13" s="165" customFormat="1" ht="17.25" customHeight="1">
      <c r="A13" s="129" t="s">
        <v>2617</v>
      </c>
      <c r="B13" s="129" t="s">
        <v>2668</v>
      </c>
      <c r="C13" s="138" t="s">
        <v>481</v>
      </c>
      <c r="D13" s="138" t="s">
        <v>2663</v>
      </c>
      <c r="E13" s="167" t="s">
        <v>2655</v>
      </c>
      <c r="F13" s="138" t="s">
        <v>2677</v>
      </c>
      <c r="G13" s="138"/>
      <c r="H13" s="138">
        <v>9240</v>
      </c>
      <c r="I13" s="138" t="s">
        <v>1002</v>
      </c>
      <c r="J13" s="138"/>
      <c r="K13" s="160" t="s">
        <v>2620</v>
      </c>
      <c r="L13" s="135" t="s">
        <v>2621</v>
      </c>
      <c r="M13" s="133" t="s">
        <v>2616</v>
      </c>
    </row>
    <row r="14" spans="1:13" s="2" customFormat="1" ht="17.25" customHeight="1">
      <c r="A14" s="128" t="s">
        <v>2623</v>
      </c>
      <c r="B14" s="127" t="s">
        <v>20</v>
      </c>
      <c r="C14" s="131" t="s">
        <v>639</v>
      </c>
      <c r="D14" s="131" t="s">
        <v>1520</v>
      </c>
      <c r="E14" s="127" t="s">
        <v>1734</v>
      </c>
      <c r="F14" s="131" t="s">
        <v>2678</v>
      </c>
      <c r="G14" s="131"/>
      <c r="H14" s="131">
        <v>9651</v>
      </c>
      <c r="I14" s="131" t="s">
        <v>2009</v>
      </c>
      <c r="J14" s="136" t="s">
        <v>2624</v>
      </c>
      <c r="K14" s="132" t="s">
        <v>1522</v>
      </c>
      <c r="L14" s="139"/>
      <c r="M14" s="133" t="s">
        <v>2622</v>
      </c>
    </row>
    <row r="15" spans="1:13" s="2" customFormat="1" ht="17.25" customHeight="1">
      <c r="A15" s="128" t="s">
        <v>2625</v>
      </c>
      <c r="B15" s="128" t="s">
        <v>20</v>
      </c>
      <c r="C15" s="131" t="s">
        <v>2656</v>
      </c>
      <c r="D15" s="131" t="s">
        <v>2664</v>
      </c>
      <c r="E15" s="128" t="s">
        <v>1734</v>
      </c>
      <c r="F15" s="131" t="s">
        <v>2482</v>
      </c>
      <c r="G15" s="131"/>
      <c r="H15" s="131">
        <v>9000</v>
      </c>
      <c r="I15" s="131" t="s">
        <v>859</v>
      </c>
      <c r="J15" s="134"/>
      <c r="K15" s="132" t="s">
        <v>2626</v>
      </c>
      <c r="L15" s="141"/>
      <c r="M15" s="133" t="s">
        <v>2479</v>
      </c>
    </row>
    <row r="16" spans="1:13" s="2" customFormat="1" ht="17.25" customHeight="1">
      <c r="A16" s="127" t="s">
        <v>2627</v>
      </c>
      <c r="B16" s="128" t="s">
        <v>20</v>
      </c>
      <c r="C16" s="131" t="s">
        <v>1599</v>
      </c>
      <c r="D16" s="131" t="s">
        <v>2422</v>
      </c>
      <c r="E16" s="128" t="s">
        <v>1734</v>
      </c>
      <c r="F16" s="131" t="s">
        <v>2680</v>
      </c>
      <c r="G16" s="131"/>
      <c r="H16" s="131">
        <v>9605</v>
      </c>
      <c r="I16" s="131" t="s">
        <v>569</v>
      </c>
      <c r="J16" s="134"/>
      <c r="K16" s="159" t="s">
        <v>2628</v>
      </c>
      <c r="L16" s="135"/>
      <c r="M16" s="133" t="s">
        <v>2484</v>
      </c>
    </row>
    <row r="17" spans="1:13" s="2" customFormat="1" ht="17.25" customHeight="1">
      <c r="A17" s="129" t="s">
        <v>2681</v>
      </c>
      <c r="B17" s="129" t="s">
        <v>20</v>
      </c>
      <c r="C17" s="164" t="s">
        <v>2657</v>
      </c>
      <c r="D17" s="164" t="s">
        <v>2665</v>
      </c>
      <c r="E17" s="129" t="s">
        <v>1734</v>
      </c>
      <c r="F17" s="164" t="s">
        <v>2711</v>
      </c>
      <c r="G17" s="164"/>
      <c r="H17" s="164">
        <v>9500</v>
      </c>
      <c r="I17" s="164" t="s">
        <v>194</v>
      </c>
      <c r="J17" s="163" t="s">
        <v>2629</v>
      </c>
      <c r="K17" s="132" t="s">
        <v>3037</v>
      </c>
      <c r="L17" s="135"/>
      <c r="M17" s="127" t="s">
        <v>2670</v>
      </c>
    </row>
    <row r="18" spans="1:13" s="2" customFormat="1" ht="17.25" customHeight="1">
      <c r="A18" s="128" t="s">
        <v>2681</v>
      </c>
      <c r="B18" s="128" t="s">
        <v>20</v>
      </c>
      <c r="C18" s="131" t="s">
        <v>343</v>
      </c>
      <c r="D18" s="131" t="s">
        <v>1708</v>
      </c>
      <c r="E18" s="167" t="s">
        <v>2572</v>
      </c>
      <c r="F18" s="131" t="s">
        <v>2711</v>
      </c>
      <c r="G18" s="131"/>
      <c r="H18" s="131">
        <v>9500</v>
      </c>
      <c r="I18" s="131" t="s">
        <v>194</v>
      </c>
      <c r="J18" s="131"/>
      <c r="K18" s="132" t="s">
        <v>2630</v>
      </c>
      <c r="L18" s="135"/>
      <c r="M18" s="127" t="s">
        <v>2670</v>
      </c>
    </row>
    <row r="19" spans="1:13" s="2" customFormat="1" ht="17.25" customHeight="1">
      <c r="A19" s="128" t="s">
        <v>2632</v>
      </c>
      <c r="B19" s="128" t="s">
        <v>20</v>
      </c>
      <c r="C19" s="128" t="s">
        <v>152</v>
      </c>
      <c r="D19" s="131" t="s">
        <v>2666</v>
      </c>
      <c r="E19" s="130" t="s">
        <v>1734</v>
      </c>
      <c r="F19" s="131" t="s">
        <v>2682</v>
      </c>
      <c r="G19" s="131"/>
      <c r="H19" s="131">
        <v>9042</v>
      </c>
      <c r="I19" s="131" t="s">
        <v>2683</v>
      </c>
      <c r="J19" s="131"/>
      <c r="K19" s="160" t="s">
        <v>2633</v>
      </c>
      <c r="L19" s="139"/>
      <c r="M19" s="133" t="s">
        <v>2631</v>
      </c>
    </row>
    <row r="20" spans="1:13" s="2" customFormat="1" ht="17.25" customHeight="1">
      <c r="A20" s="128" t="s">
        <v>3389</v>
      </c>
      <c r="B20" s="128" t="s">
        <v>20</v>
      </c>
      <c r="C20" s="128" t="s">
        <v>1679</v>
      </c>
      <c r="D20" s="131" t="s">
        <v>2667</v>
      </c>
      <c r="E20" s="130" t="s">
        <v>1734</v>
      </c>
      <c r="F20" s="131" t="s">
        <v>2684</v>
      </c>
      <c r="G20" s="131"/>
      <c r="H20" s="131">
        <v>9533</v>
      </c>
      <c r="I20" s="131" t="s">
        <v>341</v>
      </c>
      <c r="J20" s="131"/>
      <c r="K20" s="132" t="s">
        <v>2635</v>
      </c>
      <c r="L20" s="135"/>
      <c r="M20" s="133" t="s">
        <v>2634</v>
      </c>
    </row>
    <row r="21" spans="1:13" s="2" customFormat="1" ht="17.25" customHeight="1">
      <c r="A21" s="128" t="s">
        <v>2636</v>
      </c>
      <c r="B21" s="128" t="s">
        <v>20</v>
      </c>
      <c r="C21" s="128" t="s">
        <v>2658</v>
      </c>
      <c r="D21" s="131" t="s">
        <v>1763</v>
      </c>
      <c r="E21" s="131" t="s">
        <v>1734</v>
      </c>
      <c r="F21" s="131" t="s">
        <v>2503</v>
      </c>
      <c r="G21" s="131"/>
      <c r="H21" s="131">
        <v>9601</v>
      </c>
      <c r="I21" s="131" t="s">
        <v>3603</v>
      </c>
      <c r="J21" s="137" t="s">
        <v>2638</v>
      </c>
      <c r="K21" s="132" t="s">
        <v>2637</v>
      </c>
      <c r="L21" s="135"/>
      <c r="M21" s="133" t="s">
        <v>2500</v>
      </c>
    </row>
    <row r="22" spans="1:13" s="2" customFormat="1" ht="17.25" customHeight="1">
      <c r="A22" s="128" t="s">
        <v>2640</v>
      </c>
      <c r="B22" s="128" t="s">
        <v>38</v>
      </c>
      <c r="C22" s="128" t="s">
        <v>1820</v>
      </c>
      <c r="D22" s="131" t="s">
        <v>2671</v>
      </c>
      <c r="E22" s="130" t="s">
        <v>2408</v>
      </c>
      <c r="F22" s="131" t="s">
        <v>2685</v>
      </c>
      <c r="G22" s="131"/>
      <c r="H22" s="131">
        <v>9000</v>
      </c>
      <c r="I22" s="131" t="s">
        <v>859</v>
      </c>
      <c r="J22" s="131"/>
      <c r="K22" s="159" t="s">
        <v>2641</v>
      </c>
      <c r="L22" s="135"/>
      <c r="M22" s="133" t="s">
        <v>2639</v>
      </c>
    </row>
    <row r="23" spans="1:13" s="2" customFormat="1" ht="17.25" customHeight="1">
      <c r="A23" s="128" t="s">
        <v>2643</v>
      </c>
      <c r="B23" s="128" t="s">
        <v>20</v>
      </c>
      <c r="C23" s="128" t="s">
        <v>75</v>
      </c>
      <c r="D23" s="131" t="s">
        <v>785</v>
      </c>
      <c r="E23" s="131" t="s">
        <v>1734</v>
      </c>
      <c r="F23" s="131" t="s">
        <v>2513</v>
      </c>
      <c r="G23" s="131"/>
      <c r="H23" s="131">
        <v>9053</v>
      </c>
      <c r="I23" s="131" t="s">
        <v>2514</v>
      </c>
      <c r="J23" s="130" t="s">
        <v>2645</v>
      </c>
      <c r="K23" s="132" t="s">
        <v>2644</v>
      </c>
      <c r="L23" s="135" t="s">
        <v>3036</v>
      </c>
      <c r="M23" s="133" t="s">
        <v>2642</v>
      </c>
    </row>
    <row r="24" spans="1:13" s="2" customFormat="1" ht="17.25" customHeight="1">
      <c r="A24" s="128" t="s">
        <v>2646</v>
      </c>
      <c r="B24" s="127" t="s">
        <v>20</v>
      </c>
      <c r="C24" s="127" t="s">
        <v>2712</v>
      </c>
      <c r="D24" s="131" t="s">
        <v>2713</v>
      </c>
      <c r="E24" s="131" t="s">
        <v>1734</v>
      </c>
      <c r="F24" s="131" t="s">
        <v>2716</v>
      </c>
      <c r="G24" s="131"/>
      <c r="H24" s="131">
        <v>8424</v>
      </c>
      <c r="I24" s="131" t="s">
        <v>2717</v>
      </c>
      <c r="J24" s="130" t="s">
        <v>2715</v>
      </c>
      <c r="K24" s="132" t="s">
        <v>2714</v>
      </c>
      <c r="L24" s="217" t="s">
        <v>2718</v>
      </c>
      <c r="M24" s="133" t="s">
        <v>2516</v>
      </c>
    </row>
    <row r="25" spans="1:13" s="2" customFormat="1" ht="38.25">
      <c r="A25" s="128" t="s">
        <v>2691</v>
      </c>
      <c r="B25" s="127" t="s">
        <v>2689</v>
      </c>
      <c r="C25" s="127" t="s">
        <v>1679</v>
      </c>
      <c r="D25" s="131" t="s">
        <v>2690</v>
      </c>
      <c r="E25" s="131"/>
      <c r="F25" s="131" t="s">
        <v>2686</v>
      </c>
      <c r="G25" s="131"/>
      <c r="H25" s="131">
        <v>9500</v>
      </c>
      <c r="I25" s="131" t="s">
        <v>194</v>
      </c>
      <c r="J25" s="134"/>
      <c r="K25" s="132" t="s">
        <v>3318</v>
      </c>
      <c r="L25" s="217" t="s">
        <v>2698</v>
      </c>
      <c r="M25" s="133" t="s">
        <v>2516</v>
      </c>
    </row>
    <row r="26" spans="1:13" s="2" customFormat="1" ht="17.25" customHeight="1">
      <c r="A26" s="127" t="s">
        <v>2648</v>
      </c>
      <c r="B26" s="129" t="s">
        <v>20</v>
      </c>
      <c r="C26" s="129" t="s">
        <v>2286</v>
      </c>
      <c r="D26" s="131" t="s">
        <v>2669</v>
      </c>
      <c r="E26" s="131" t="s">
        <v>1734</v>
      </c>
      <c r="F26" s="131" t="s">
        <v>2687</v>
      </c>
      <c r="G26" s="131"/>
      <c r="H26" s="131">
        <v>9044</v>
      </c>
      <c r="I26" s="131" t="s">
        <v>2688</v>
      </c>
      <c r="J26" s="134" t="s">
        <v>2650</v>
      </c>
      <c r="K26" s="159" t="s">
        <v>2649</v>
      </c>
      <c r="L26" s="217"/>
      <c r="M26" s="127" t="s">
        <v>2647</v>
      </c>
    </row>
    <row r="27" spans="1:13" s="2" customFormat="1" ht="17.25" customHeight="1">
      <c r="A27" s="324" t="s">
        <v>3548</v>
      </c>
      <c r="B27" s="325" t="s">
        <v>38</v>
      </c>
      <c r="C27" s="326" t="s">
        <v>1912</v>
      </c>
      <c r="D27" s="326" t="s">
        <v>3542</v>
      </c>
      <c r="E27" s="326" t="s">
        <v>3549</v>
      </c>
      <c r="F27" s="326" t="s">
        <v>3544</v>
      </c>
      <c r="G27" s="326"/>
      <c r="H27" s="326">
        <v>9494</v>
      </c>
      <c r="I27" s="327" t="s">
        <v>3508</v>
      </c>
      <c r="J27" s="327" t="s">
        <v>3545</v>
      </c>
      <c r="K27" s="328" t="s">
        <v>3546</v>
      </c>
      <c r="L27" s="329" t="s">
        <v>3547</v>
      </c>
      <c r="M27" s="324" t="s">
        <v>3550</v>
      </c>
    </row>
    <row r="28" spans="1:13" s="2" customFormat="1" ht="17.25" customHeight="1">
      <c r="A28" s="124"/>
      <c r="B28" s="125"/>
      <c r="C28" s="254"/>
      <c r="D28" s="254"/>
      <c r="E28" s="254"/>
      <c r="F28" s="254"/>
      <c r="G28" s="254"/>
      <c r="H28" s="254"/>
      <c r="I28" s="126"/>
      <c r="J28" s="126"/>
      <c r="K28" s="142"/>
      <c r="L28" s="319"/>
    </row>
    <row r="29" spans="1:13" ht="17.25" customHeight="1">
      <c r="E29" s="161" t="s">
        <v>3304</v>
      </c>
      <c r="L29" s="151"/>
    </row>
    <row r="30" spans="1:13" ht="17.25" customHeight="1">
      <c r="A30" s="117" t="s">
        <v>2530</v>
      </c>
      <c r="L30" s="4"/>
    </row>
    <row r="31" spans="1:13" s="2" customFormat="1" ht="17.25" customHeight="1">
      <c r="A31" s="128" t="s">
        <v>2693</v>
      </c>
      <c r="B31" s="131" t="s">
        <v>20</v>
      </c>
      <c r="C31" s="131" t="s">
        <v>3482</v>
      </c>
      <c r="D31" s="131" t="s">
        <v>1264</v>
      </c>
      <c r="E31" s="131" t="s">
        <v>3551</v>
      </c>
      <c r="F31" s="131" t="s">
        <v>2534</v>
      </c>
      <c r="G31" s="131"/>
      <c r="H31" s="131">
        <v>9000</v>
      </c>
      <c r="I31" s="131" t="s">
        <v>859</v>
      </c>
      <c r="J31" s="131"/>
      <c r="K31" s="132" t="s">
        <v>3483</v>
      </c>
      <c r="L31" s="128" t="s">
        <v>2536</v>
      </c>
      <c r="M31" s="128" t="s">
        <v>2692</v>
      </c>
    </row>
    <row r="32" spans="1:13" s="2" customFormat="1" ht="25.5">
      <c r="A32" s="128" t="s">
        <v>2694</v>
      </c>
      <c r="B32" s="131" t="s">
        <v>20</v>
      </c>
      <c r="C32" s="131" t="s">
        <v>2539</v>
      </c>
      <c r="D32" s="131" t="s">
        <v>179</v>
      </c>
      <c r="E32" s="127" t="s">
        <v>3622</v>
      </c>
      <c r="F32" s="131" t="s">
        <v>2541</v>
      </c>
      <c r="G32" s="131" t="s">
        <v>2542</v>
      </c>
      <c r="H32" s="131">
        <v>9008</v>
      </c>
      <c r="I32" s="131" t="s">
        <v>859</v>
      </c>
      <c r="J32" s="138"/>
      <c r="K32" s="132" t="s">
        <v>3623</v>
      </c>
      <c r="L32" s="153" t="s">
        <v>2709</v>
      </c>
      <c r="M32" s="153" t="s">
        <v>2694</v>
      </c>
    </row>
    <row r="34" spans="1:1">
      <c r="A34" s="152"/>
    </row>
  </sheetData>
  <hyperlinks>
    <hyperlink ref="K12" r:id="rId1"/>
    <hyperlink ref="K20" r:id="rId2"/>
    <hyperlink ref="K7" r:id="rId3"/>
    <hyperlink ref="K21" r:id="rId4"/>
    <hyperlink ref="K3" r:id="rId5"/>
    <hyperlink ref="K8" r:id="rId6"/>
    <hyperlink ref="K5" r:id="rId7"/>
    <hyperlink ref="K15" r:id="rId8" display="mailto:w.gattiker@bluewin.ch"/>
    <hyperlink ref="K24" r:id="rId9"/>
    <hyperlink ref="K23" r:id="rId10"/>
    <hyperlink ref="K11" r:id="rId11"/>
    <hyperlink ref="K13" r:id="rId12" display="mailto:cfrancke@hin.ch"/>
    <hyperlink ref="K14" r:id="rId13" display="mailto:hansjoerg.huser@nesslau.ch"/>
    <hyperlink ref="K16" r:id="rId14"/>
    <hyperlink ref="K22" r:id="rId15"/>
    <hyperlink ref="K4" r:id="rId16" display="mailto:patrik.mueller@ghg-sg.ch"/>
    <hyperlink ref="K18" r:id="rId17"/>
    <hyperlink ref="K10" r:id="rId18"/>
    <hyperlink ref="K6" r:id="rId19"/>
    <hyperlink ref="K26" r:id="rId20"/>
    <hyperlink ref="K9" r:id="rId21"/>
    <hyperlink ref="K17" r:id="rId22" display="mailto:lukas.weibel@tipiti.ch"/>
    <hyperlink ref="K25" r:id="rId23"/>
    <hyperlink ref="K31" r:id="rId24"/>
    <hyperlink ref="K27" r:id="rId25" display="mailto:verena.ramsauer@hpz.li"/>
    <hyperlink ref="K32" r:id="rId26" display="mailto:siegfried.jaeger@obvita.ch"/>
  </hyperlinks>
  <pageMargins left="0.7" right="0.7" top="0.78740157499999996" bottom="0.78740157499999996" header="0.3" footer="0.3"/>
  <pageSetup paperSize="9" orientation="portrait" r:id="rId2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9"/>
  <sheetViews>
    <sheetView zoomScale="115" zoomScaleNormal="115" workbookViewId="0">
      <pane ySplit="1" topLeftCell="A22" activePane="bottomLeft" state="frozen"/>
      <selection pane="bottomLeft" activeCell="D37" sqref="D37"/>
    </sheetView>
  </sheetViews>
  <sheetFormatPr baseColWidth="10" defaultRowHeight="12.75"/>
  <cols>
    <col min="1" max="1" width="61.85546875" bestFit="1" customWidth="1"/>
    <col min="2" max="2" width="19.85546875" bestFit="1" customWidth="1"/>
    <col min="3" max="3" width="16.28515625" customWidth="1"/>
    <col min="4" max="4" width="17.5703125" customWidth="1"/>
    <col min="5" max="5" width="34.28515625" customWidth="1"/>
    <col min="6" max="6" width="10.140625" style="180" customWidth="1"/>
    <col min="7" max="7" width="16.42578125" customWidth="1"/>
    <col min="8" max="8" width="34.28515625" customWidth="1"/>
    <col min="9" max="9" width="44.7109375" bestFit="1" customWidth="1"/>
  </cols>
  <sheetData>
    <row r="1" spans="1:9" s="208" customFormat="1" ht="36" customHeight="1">
      <c r="A1" s="295" t="s">
        <v>2945</v>
      </c>
      <c r="B1" s="295"/>
      <c r="C1" s="295" t="s">
        <v>2</v>
      </c>
      <c r="D1" s="295" t="s">
        <v>2439</v>
      </c>
      <c r="E1" s="295" t="s">
        <v>10</v>
      </c>
      <c r="F1" s="295" t="s">
        <v>6</v>
      </c>
      <c r="G1" s="296" t="s">
        <v>7</v>
      </c>
      <c r="H1" s="295" t="s">
        <v>2442</v>
      </c>
      <c r="I1" s="295" t="s">
        <v>1305</v>
      </c>
    </row>
    <row r="2" spans="1:9" s="44" customFormat="1" ht="18">
      <c r="A2" s="178"/>
      <c r="B2" s="178"/>
      <c r="C2" s="178"/>
      <c r="D2" s="178"/>
      <c r="E2" s="178"/>
      <c r="F2" s="178"/>
      <c r="G2" s="179"/>
      <c r="H2" s="178"/>
      <c r="I2" s="178"/>
    </row>
    <row r="3" spans="1:9" s="44" customFormat="1" ht="30" customHeight="1">
      <c r="A3" s="247" t="s">
        <v>3013</v>
      </c>
      <c r="B3" s="248"/>
      <c r="C3" s="248"/>
      <c r="D3" s="248"/>
      <c r="E3" s="248"/>
      <c r="F3" s="249"/>
      <c r="G3" s="248"/>
      <c r="H3" s="248"/>
      <c r="I3" s="248"/>
    </row>
    <row r="4" spans="1:9" s="2" customFormat="1" ht="16.5" customHeight="1">
      <c r="A4" s="131" t="s">
        <v>2946</v>
      </c>
      <c r="B4" s="131" t="s">
        <v>38</v>
      </c>
      <c r="C4" s="131" t="s">
        <v>2947</v>
      </c>
      <c r="D4" s="131" t="s">
        <v>3313</v>
      </c>
      <c r="E4" s="131" t="s">
        <v>2948</v>
      </c>
      <c r="F4" s="182">
        <v>9326</v>
      </c>
      <c r="G4" s="131" t="s">
        <v>2949</v>
      </c>
      <c r="H4" s="168" t="s">
        <v>3758</v>
      </c>
      <c r="I4" s="131"/>
    </row>
    <row r="5" spans="1:9" s="2" customFormat="1" ht="16.5" customHeight="1">
      <c r="A5" s="131" t="s">
        <v>2950</v>
      </c>
      <c r="B5" s="131" t="s">
        <v>38</v>
      </c>
      <c r="C5" s="131" t="s">
        <v>448</v>
      </c>
      <c r="D5" s="131" t="s">
        <v>2951</v>
      </c>
      <c r="E5" s="131" t="s">
        <v>2952</v>
      </c>
      <c r="F5" s="182">
        <v>9010</v>
      </c>
      <c r="G5" s="131" t="s">
        <v>859</v>
      </c>
      <c r="H5" s="131" t="s">
        <v>2729</v>
      </c>
      <c r="I5" s="131"/>
    </row>
    <row r="6" spans="1:9" s="2" customFormat="1" ht="16.5" customHeight="1">
      <c r="A6" s="131" t="s">
        <v>2953</v>
      </c>
      <c r="B6" s="131" t="s">
        <v>20</v>
      </c>
      <c r="C6" s="131" t="s">
        <v>410</v>
      </c>
      <c r="D6" s="131" t="s">
        <v>2954</v>
      </c>
      <c r="E6" s="131" t="s">
        <v>2955</v>
      </c>
      <c r="F6" s="182">
        <v>9620</v>
      </c>
      <c r="G6" s="131" t="s">
        <v>498</v>
      </c>
      <c r="H6" s="131" t="s">
        <v>3012</v>
      </c>
      <c r="I6" s="131"/>
    </row>
    <row r="7" spans="1:9" s="183" customFormat="1" ht="16.5" customHeight="1">
      <c r="A7" s="164" t="s">
        <v>3654</v>
      </c>
      <c r="B7" s="164" t="s">
        <v>20</v>
      </c>
      <c r="C7" s="164" t="s">
        <v>142</v>
      </c>
      <c r="D7" s="164" t="s">
        <v>3655</v>
      </c>
      <c r="E7" s="164" t="s">
        <v>3656</v>
      </c>
      <c r="F7" s="184">
        <v>7000</v>
      </c>
      <c r="G7" s="164" t="s">
        <v>3657</v>
      </c>
      <c r="H7" s="164" t="s">
        <v>3658</v>
      </c>
      <c r="I7" s="164" t="s">
        <v>3771</v>
      </c>
    </row>
    <row r="8" spans="1:9" s="183" customFormat="1" ht="16.5" customHeight="1">
      <c r="A8" s="164" t="s">
        <v>3654</v>
      </c>
      <c r="B8" s="164" t="s">
        <v>20</v>
      </c>
      <c r="C8" s="164" t="s">
        <v>3659</v>
      </c>
      <c r="D8" s="164" t="s">
        <v>3660</v>
      </c>
      <c r="E8" s="164" t="s">
        <v>3661</v>
      </c>
      <c r="F8" s="184">
        <v>8409</v>
      </c>
      <c r="G8" s="164" t="s">
        <v>3662</v>
      </c>
      <c r="H8" s="164" t="s">
        <v>3663</v>
      </c>
      <c r="I8" s="164" t="s">
        <v>3770</v>
      </c>
    </row>
    <row r="9" spans="1:9" s="2" customFormat="1" ht="16.5" customHeight="1">
      <c r="A9" s="131" t="s">
        <v>2956</v>
      </c>
      <c r="B9" s="131" t="s">
        <v>38</v>
      </c>
      <c r="C9" s="131" t="s">
        <v>2940</v>
      </c>
      <c r="D9" s="131" t="s">
        <v>2957</v>
      </c>
      <c r="E9" s="131" t="s">
        <v>3428</v>
      </c>
      <c r="F9" s="182">
        <v>9000</v>
      </c>
      <c r="G9" s="131" t="s">
        <v>859</v>
      </c>
      <c r="H9" s="131" t="s">
        <v>2732</v>
      </c>
      <c r="I9" s="131"/>
    </row>
    <row r="10" spans="1:9" s="2" customFormat="1" ht="16.5" customHeight="1">
      <c r="A10" s="131" t="s">
        <v>3566</v>
      </c>
      <c r="B10" s="131" t="s">
        <v>38</v>
      </c>
      <c r="C10" s="131" t="s">
        <v>3557</v>
      </c>
      <c r="D10" s="131" t="s">
        <v>3146</v>
      </c>
      <c r="E10" s="131" t="s">
        <v>3567</v>
      </c>
      <c r="F10" s="182">
        <v>9000</v>
      </c>
      <c r="G10" s="131" t="s">
        <v>859</v>
      </c>
      <c r="H10" s="168" t="s">
        <v>3556</v>
      </c>
      <c r="I10" s="131" t="s">
        <v>3768</v>
      </c>
    </row>
    <row r="11" spans="1:9" s="2" customFormat="1" ht="16.5" customHeight="1">
      <c r="A11" s="131" t="s">
        <v>3566</v>
      </c>
      <c r="B11" s="131" t="s">
        <v>38</v>
      </c>
      <c r="C11" s="131" t="s">
        <v>3510</v>
      </c>
      <c r="D11" s="131" t="s">
        <v>3554</v>
      </c>
      <c r="E11" s="131" t="s">
        <v>3769</v>
      </c>
      <c r="F11" s="182">
        <v>9014</v>
      </c>
      <c r="G11" s="131" t="s">
        <v>859</v>
      </c>
      <c r="H11" s="168" t="s">
        <v>3553</v>
      </c>
      <c r="I11" s="131" t="s">
        <v>3770</v>
      </c>
    </row>
    <row r="12" spans="1:9" ht="40.5" customHeight="1"/>
    <row r="13" spans="1:9" ht="30" customHeight="1">
      <c r="A13" s="251" t="s">
        <v>3014</v>
      </c>
      <c r="B13" s="252"/>
      <c r="C13" s="252"/>
      <c r="D13" s="252"/>
      <c r="E13" s="252"/>
      <c r="F13" s="250"/>
      <c r="G13" s="252"/>
      <c r="H13" s="252"/>
      <c r="I13" s="252"/>
    </row>
    <row r="14" spans="1:9" s="2" customFormat="1" ht="16.5" customHeight="1">
      <c r="A14" s="131" t="s">
        <v>2963</v>
      </c>
      <c r="B14" s="131"/>
      <c r="C14" s="131" t="s">
        <v>2964</v>
      </c>
      <c r="D14" s="131"/>
      <c r="E14" s="131" t="s">
        <v>2965</v>
      </c>
      <c r="F14" s="182">
        <v>9000</v>
      </c>
      <c r="G14" s="131" t="s">
        <v>859</v>
      </c>
      <c r="H14" s="131" t="s">
        <v>2726</v>
      </c>
      <c r="I14" s="131"/>
    </row>
    <row r="15" spans="1:9" s="2" customFormat="1" ht="16.5" customHeight="1">
      <c r="A15" s="131" t="s">
        <v>2996</v>
      </c>
      <c r="B15" s="131" t="s">
        <v>38</v>
      </c>
      <c r="C15" s="131" t="s">
        <v>2819</v>
      </c>
      <c r="D15" s="131" t="s">
        <v>2997</v>
      </c>
      <c r="E15" s="131" t="s">
        <v>2998</v>
      </c>
      <c r="F15" s="182">
        <v>9001</v>
      </c>
      <c r="G15" s="131" t="s">
        <v>859</v>
      </c>
      <c r="H15" s="131" t="s">
        <v>2725</v>
      </c>
      <c r="I15" s="131"/>
    </row>
    <row r="16" spans="1:9" s="44" customFormat="1" ht="40.5" customHeight="1">
      <c r="F16" s="181"/>
      <c r="H16" s="177"/>
    </row>
    <row r="17" spans="1:9" ht="30" customHeight="1">
      <c r="A17" s="251" t="s">
        <v>3009</v>
      </c>
      <c r="B17" s="252"/>
      <c r="C17" s="252"/>
      <c r="D17" s="252"/>
      <c r="E17" s="252"/>
      <c r="F17" s="250"/>
      <c r="G17" s="252"/>
      <c r="H17" s="252"/>
      <c r="I17" s="252"/>
    </row>
    <row r="18" spans="1:9" s="2" customFormat="1" ht="15.75" customHeight="1">
      <c r="A18" s="131" t="s">
        <v>2969</v>
      </c>
      <c r="B18" s="131" t="s">
        <v>38</v>
      </c>
      <c r="C18" s="131" t="s">
        <v>2382</v>
      </c>
      <c r="D18" s="131" t="s">
        <v>1531</v>
      </c>
      <c r="E18" s="131" t="s">
        <v>2972</v>
      </c>
      <c r="F18" s="182">
        <v>9000</v>
      </c>
      <c r="G18" s="131" t="s">
        <v>859</v>
      </c>
      <c r="H18" s="131" t="s">
        <v>2973</v>
      </c>
      <c r="I18" s="131" t="s">
        <v>3334</v>
      </c>
    </row>
    <row r="19" spans="1:9" s="2" customFormat="1" ht="15.75" customHeight="1">
      <c r="A19" s="131" t="s">
        <v>2970</v>
      </c>
      <c r="B19" s="131" t="s">
        <v>20</v>
      </c>
      <c r="C19" s="131" t="s">
        <v>2974</v>
      </c>
      <c r="D19" s="131" t="s">
        <v>1806</v>
      </c>
      <c r="E19" s="131" t="s">
        <v>2975</v>
      </c>
      <c r="F19" s="182">
        <v>9000</v>
      </c>
      <c r="G19" s="131" t="s">
        <v>859</v>
      </c>
      <c r="H19" s="131" t="s">
        <v>2976</v>
      </c>
      <c r="I19" s="131" t="s">
        <v>3335</v>
      </c>
    </row>
    <row r="20" spans="1:9" s="2" customFormat="1" ht="15.75" customHeight="1">
      <c r="A20" s="131" t="s">
        <v>2971</v>
      </c>
      <c r="B20" s="131" t="s">
        <v>20</v>
      </c>
      <c r="C20" s="131" t="s">
        <v>487</v>
      </c>
      <c r="D20" s="131" t="s">
        <v>2263</v>
      </c>
      <c r="E20" s="131" t="s">
        <v>2977</v>
      </c>
      <c r="F20" s="182">
        <v>9500</v>
      </c>
      <c r="G20" s="131" t="s">
        <v>2958</v>
      </c>
      <c r="H20" s="131" t="s">
        <v>2978</v>
      </c>
      <c r="I20" s="131" t="s">
        <v>3336</v>
      </c>
    </row>
    <row r="21" spans="1:9" s="2" customFormat="1" ht="15.75" customHeight="1">
      <c r="A21" s="131" t="s">
        <v>3003</v>
      </c>
      <c r="B21" s="131" t="s">
        <v>20</v>
      </c>
      <c r="C21" s="131" t="s">
        <v>721</v>
      </c>
      <c r="D21" s="131" t="s">
        <v>3006</v>
      </c>
      <c r="E21" s="131" t="s">
        <v>3007</v>
      </c>
      <c r="F21" s="182">
        <v>9008</v>
      </c>
      <c r="G21" s="131" t="s">
        <v>859</v>
      </c>
      <c r="H21" s="168" t="s">
        <v>3008</v>
      </c>
      <c r="I21" s="131" t="s">
        <v>3337</v>
      </c>
    </row>
    <row r="22" spans="1:9" ht="40.5" customHeight="1">
      <c r="H22" s="79"/>
    </row>
    <row r="23" spans="1:9" ht="31.5" customHeight="1">
      <c r="A23" s="251" t="s">
        <v>3010</v>
      </c>
      <c r="B23" s="252"/>
      <c r="C23" s="252"/>
      <c r="D23" s="252"/>
      <c r="E23" s="252"/>
      <c r="F23" s="250"/>
      <c r="G23" s="252"/>
      <c r="H23" s="252"/>
      <c r="I23" s="252"/>
    </row>
    <row r="24" spans="1:9" s="2" customFormat="1" ht="13.5" customHeight="1">
      <c r="A24" s="131" t="s">
        <v>2979</v>
      </c>
      <c r="B24" s="131" t="s">
        <v>2590</v>
      </c>
      <c r="C24" s="131" t="s">
        <v>142</v>
      </c>
      <c r="D24" s="131" t="s">
        <v>2980</v>
      </c>
      <c r="E24" s="131" t="s">
        <v>3030</v>
      </c>
      <c r="F24" s="182">
        <v>9000</v>
      </c>
      <c r="G24" s="131" t="s">
        <v>859</v>
      </c>
      <c r="H24" s="131" t="s">
        <v>2746</v>
      </c>
      <c r="I24" s="131" t="s">
        <v>3011</v>
      </c>
    </row>
    <row r="25" spans="1:9" s="2" customFormat="1" ht="13.5" customHeight="1">
      <c r="A25" s="131" t="s">
        <v>2990</v>
      </c>
      <c r="B25" s="131" t="s">
        <v>20</v>
      </c>
      <c r="C25" s="131" t="s">
        <v>2991</v>
      </c>
      <c r="D25" s="131" t="s">
        <v>622</v>
      </c>
      <c r="E25" s="131" t="s">
        <v>2992</v>
      </c>
      <c r="F25" s="182">
        <v>9526</v>
      </c>
      <c r="G25" s="131" t="s">
        <v>626</v>
      </c>
      <c r="H25" s="131" t="s">
        <v>628</v>
      </c>
      <c r="I25" s="131"/>
    </row>
    <row r="26" spans="1:9" s="183" customFormat="1" ht="13.5" customHeight="1">
      <c r="A26" s="164" t="s">
        <v>3004</v>
      </c>
      <c r="B26" s="164" t="s">
        <v>20</v>
      </c>
      <c r="C26" s="164" t="s">
        <v>134</v>
      </c>
      <c r="D26" s="164" t="s">
        <v>1729</v>
      </c>
      <c r="E26" s="164" t="s">
        <v>1731</v>
      </c>
      <c r="F26" s="184">
        <v>9301</v>
      </c>
      <c r="G26" s="164" t="s">
        <v>1172</v>
      </c>
      <c r="H26" s="164" t="s">
        <v>3005</v>
      </c>
      <c r="I26" s="164" t="s">
        <v>2524</v>
      </c>
    </row>
    <row r="27" spans="1:9" s="2" customFormat="1" ht="13.5" customHeight="1">
      <c r="A27" s="131" t="s">
        <v>3772</v>
      </c>
      <c r="B27" s="131" t="s">
        <v>2988</v>
      </c>
      <c r="C27" s="131" t="s">
        <v>3756</v>
      </c>
      <c r="D27" s="131" t="s">
        <v>1085</v>
      </c>
      <c r="E27" s="131" t="s">
        <v>3030</v>
      </c>
      <c r="F27" s="182">
        <v>9001</v>
      </c>
      <c r="G27" s="131" t="s">
        <v>859</v>
      </c>
      <c r="H27" s="131" t="s">
        <v>2989</v>
      </c>
      <c r="I27" s="131"/>
    </row>
    <row r="28" spans="1:9" s="2" customFormat="1" ht="13.5" customHeight="1">
      <c r="A28" s="131" t="s">
        <v>2993</v>
      </c>
      <c r="B28" s="131" t="s">
        <v>20</v>
      </c>
      <c r="C28" s="131" t="s">
        <v>549</v>
      </c>
      <c r="D28" s="131" t="s">
        <v>2994</v>
      </c>
      <c r="E28" s="131" t="s">
        <v>771</v>
      </c>
      <c r="F28" s="182">
        <v>9424</v>
      </c>
      <c r="G28" s="131" t="s">
        <v>769</v>
      </c>
      <c r="H28" s="131" t="s">
        <v>2995</v>
      </c>
      <c r="I28" s="131"/>
    </row>
    <row r="29" spans="1:9" s="2" customFormat="1" ht="13.5" customHeight="1">
      <c r="A29" s="131" t="s">
        <v>2968</v>
      </c>
      <c r="B29" s="131" t="s">
        <v>20</v>
      </c>
      <c r="C29" s="131" t="s">
        <v>2999</v>
      </c>
      <c r="D29" s="131" t="s">
        <v>3000</v>
      </c>
      <c r="E29" s="131" t="s">
        <v>3002</v>
      </c>
      <c r="F29" s="182">
        <v>9000</v>
      </c>
      <c r="G29" s="131" t="s">
        <v>859</v>
      </c>
      <c r="H29" s="131" t="s">
        <v>3001</v>
      </c>
      <c r="I29" s="131"/>
    </row>
    <row r="30" spans="1:9" s="2" customFormat="1" ht="13.5" customHeight="1">
      <c r="A30" s="131" t="s">
        <v>2959</v>
      </c>
      <c r="B30" s="131" t="s">
        <v>38</v>
      </c>
      <c r="C30" s="131" t="s">
        <v>475</v>
      </c>
      <c r="D30" s="131" t="s">
        <v>2960</v>
      </c>
      <c r="E30" s="131" t="s">
        <v>2961</v>
      </c>
      <c r="F30" s="182">
        <v>9502</v>
      </c>
      <c r="G30" s="131" t="s">
        <v>2962</v>
      </c>
      <c r="H30" s="174" t="s">
        <v>2738</v>
      </c>
      <c r="I30" s="131"/>
    </row>
    <row r="31" spans="1:9" s="2" customFormat="1" ht="13.5" customHeight="1">
      <c r="A31" s="131" t="s">
        <v>3749</v>
      </c>
      <c r="B31" s="131" t="s">
        <v>20</v>
      </c>
      <c r="C31" s="131" t="s">
        <v>721</v>
      </c>
      <c r="D31" s="131" t="s">
        <v>3138</v>
      </c>
      <c r="E31" s="131"/>
      <c r="F31" s="182"/>
      <c r="G31" s="131"/>
      <c r="H31" s="174" t="s">
        <v>3750</v>
      </c>
      <c r="I31" s="131" t="s">
        <v>3751</v>
      </c>
    </row>
    <row r="32" spans="1:9" s="2" customFormat="1" ht="13.5" customHeight="1">
      <c r="A32" s="131" t="s">
        <v>3773</v>
      </c>
      <c r="B32" s="131" t="s">
        <v>20</v>
      </c>
      <c r="C32" s="131" t="s">
        <v>142</v>
      </c>
      <c r="D32" s="131" t="s">
        <v>1876</v>
      </c>
      <c r="E32" s="131" t="s">
        <v>2966</v>
      </c>
      <c r="F32" s="182">
        <v>8645</v>
      </c>
      <c r="G32" s="131" t="s">
        <v>2967</v>
      </c>
      <c r="H32" s="131" t="s">
        <v>1877</v>
      </c>
      <c r="I32" s="131"/>
    </row>
    <row r="33" spans="1:17" s="2" customFormat="1" ht="13.5" customHeight="1">
      <c r="A33" s="131" t="s">
        <v>2984</v>
      </c>
      <c r="B33" s="131" t="s">
        <v>2590</v>
      </c>
      <c r="C33" s="131" t="s">
        <v>2985</v>
      </c>
      <c r="D33" s="131" t="s">
        <v>2986</v>
      </c>
      <c r="E33" s="131" t="s">
        <v>2981</v>
      </c>
      <c r="F33" s="182">
        <v>9400</v>
      </c>
      <c r="G33" s="131" t="s">
        <v>2982</v>
      </c>
      <c r="H33" s="131" t="s">
        <v>2983</v>
      </c>
      <c r="I33" s="131"/>
    </row>
    <row r="34" spans="1:17" s="2" customFormat="1" ht="13.5" customHeight="1">
      <c r="A34" s="131" t="s">
        <v>3538</v>
      </c>
      <c r="B34" s="131" t="s">
        <v>38</v>
      </c>
      <c r="C34" s="131" t="s">
        <v>2819</v>
      </c>
      <c r="D34" s="131" t="s">
        <v>1151</v>
      </c>
      <c r="E34" s="131" t="s">
        <v>2534</v>
      </c>
      <c r="F34" s="182">
        <v>9000</v>
      </c>
      <c r="G34" s="131" t="s">
        <v>859</v>
      </c>
      <c r="H34" s="131" t="s">
        <v>2987</v>
      </c>
      <c r="I34" s="131"/>
    </row>
    <row r="35" spans="1:17" ht="13.5" customHeight="1">
      <c r="A35" s="175" t="s">
        <v>3091</v>
      </c>
      <c r="B35" s="175" t="s">
        <v>20</v>
      </c>
      <c r="C35" s="175" t="s">
        <v>355</v>
      </c>
      <c r="D35" s="175" t="s">
        <v>3516</v>
      </c>
      <c r="E35" s="175"/>
      <c r="F35" s="182"/>
      <c r="G35" s="175"/>
      <c r="H35" s="174" t="s">
        <v>3090</v>
      </c>
      <c r="I35" s="175"/>
    </row>
    <row r="36" spans="1:17" ht="13.5" customHeight="1">
      <c r="A36" s="175" t="s">
        <v>3526</v>
      </c>
      <c r="B36" s="175" t="s">
        <v>20</v>
      </c>
      <c r="C36" s="175" t="s">
        <v>1187</v>
      </c>
      <c r="D36" s="175" t="s">
        <v>3527</v>
      </c>
      <c r="E36" s="175"/>
      <c r="F36" s="182"/>
      <c r="G36" s="175"/>
      <c r="H36" s="174" t="s">
        <v>3528</v>
      </c>
      <c r="I36" s="175"/>
    </row>
    <row r="37" spans="1:17" ht="13.5" customHeight="1">
      <c r="A37" s="131" t="s">
        <v>3088</v>
      </c>
      <c r="B37" s="175" t="s">
        <v>20</v>
      </c>
      <c r="C37" s="175" t="s">
        <v>1134</v>
      </c>
      <c r="D37" s="175" t="s">
        <v>3777</v>
      </c>
      <c r="E37" s="175"/>
      <c r="F37" s="182"/>
      <c r="G37" s="175"/>
      <c r="H37" s="174" t="s">
        <v>3089</v>
      </c>
      <c r="I37" s="175"/>
    </row>
    <row r="38" spans="1:17" s="2" customFormat="1" ht="28.5" customHeight="1">
      <c r="A38" s="162" t="s">
        <v>3776</v>
      </c>
      <c r="B38" s="131" t="s">
        <v>38</v>
      </c>
      <c r="C38" s="131" t="s">
        <v>433</v>
      </c>
      <c r="D38" s="131" t="s">
        <v>3331</v>
      </c>
      <c r="E38" s="131" t="s">
        <v>3332</v>
      </c>
      <c r="F38" s="182">
        <v>9242</v>
      </c>
      <c r="G38" s="131" t="s">
        <v>131</v>
      </c>
      <c r="H38" s="131" t="s">
        <v>3333</v>
      </c>
      <c r="I38" s="131"/>
    </row>
    <row r="39" spans="1:17" s="56" customFormat="1" ht="13.5" customHeight="1">
      <c r="A39" s="131" t="s">
        <v>2399</v>
      </c>
      <c r="B39" s="131" t="s">
        <v>38</v>
      </c>
      <c r="C39" s="131" t="s">
        <v>407</v>
      </c>
      <c r="D39" s="131" t="s">
        <v>2400</v>
      </c>
      <c r="E39" s="131" t="s">
        <v>2402</v>
      </c>
      <c r="F39" s="131"/>
      <c r="G39" s="131"/>
      <c r="H39" s="131" t="s">
        <v>2401</v>
      </c>
      <c r="I39" s="60"/>
      <c r="K39" s="297"/>
      <c r="L39" s="190"/>
      <c r="M39" s="190"/>
      <c r="N39" s="215"/>
      <c r="O39" s="298"/>
      <c r="P39" s="299"/>
      <c r="Q39" s="299"/>
    </row>
    <row r="40" spans="1:17" s="56" customFormat="1" ht="13.5" customHeight="1">
      <c r="A40" s="131" t="s">
        <v>3382</v>
      </c>
      <c r="B40" s="131" t="s">
        <v>20</v>
      </c>
      <c r="C40" s="131" t="s">
        <v>2004</v>
      </c>
      <c r="D40" s="131" t="s">
        <v>2005</v>
      </c>
      <c r="E40" s="131" t="s">
        <v>2007</v>
      </c>
      <c r="F40" s="131">
        <v>9651</v>
      </c>
      <c r="G40" s="131" t="s">
        <v>2009</v>
      </c>
      <c r="H40" s="131" t="s">
        <v>2010</v>
      </c>
      <c r="I40" s="60"/>
      <c r="K40" s="297"/>
      <c r="L40" s="190"/>
      <c r="M40" s="300"/>
      <c r="N40" s="215"/>
      <c r="O40" s="301"/>
      <c r="P40" s="299"/>
      <c r="Q40" s="299"/>
    </row>
    <row r="41" spans="1:17" s="56" customFormat="1" ht="13.5" customHeight="1">
      <c r="A41" s="131" t="s">
        <v>3381</v>
      </c>
      <c r="B41" s="131" t="s">
        <v>38</v>
      </c>
      <c r="C41" s="131" t="s">
        <v>3021</v>
      </c>
      <c r="D41" s="131" t="s">
        <v>1915</v>
      </c>
      <c r="E41" s="131" t="s">
        <v>2380</v>
      </c>
      <c r="F41" s="131">
        <v>9425</v>
      </c>
      <c r="G41" s="131" t="s">
        <v>965</v>
      </c>
      <c r="H41" s="131" t="s">
        <v>3022</v>
      </c>
      <c r="I41" s="60"/>
      <c r="K41" s="302"/>
      <c r="L41" s="303"/>
      <c r="M41" s="190"/>
      <c r="N41" s="215"/>
      <c r="O41" s="298"/>
      <c r="P41" s="299"/>
      <c r="Q41" s="299"/>
    </row>
    <row r="42" spans="1:17" ht="40.5" customHeight="1"/>
    <row r="43" spans="1:17" ht="29.25" customHeight="1">
      <c r="A43" s="251" t="s">
        <v>3330</v>
      </c>
      <c r="B43" s="292"/>
      <c r="C43" s="292"/>
      <c r="D43" s="292"/>
      <c r="E43" s="292"/>
      <c r="F43" s="250"/>
      <c r="G43" s="292"/>
      <c r="H43" s="292"/>
      <c r="I43" s="292"/>
    </row>
    <row r="44" spans="1:17">
      <c r="A44" s="175" t="s">
        <v>3353</v>
      </c>
      <c r="B44" s="175" t="s">
        <v>20</v>
      </c>
      <c r="C44" s="175" t="s">
        <v>188</v>
      </c>
      <c r="D44" s="175" t="s">
        <v>3082</v>
      </c>
      <c r="E44" s="175" t="s">
        <v>3354</v>
      </c>
      <c r="F44" s="182">
        <v>9001</v>
      </c>
      <c r="G44" s="175" t="s">
        <v>859</v>
      </c>
      <c r="H44" s="202" t="s">
        <v>3355</v>
      </c>
      <c r="I44" s="175"/>
    </row>
    <row r="45" spans="1:17">
      <c r="A45" s="175" t="s">
        <v>3204</v>
      </c>
      <c r="B45" s="175" t="s">
        <v>38</v>
      </c>
      <c r="C45" s="175" t="s">
        <v>800</v>
      </c>
      <c r="D45" s="175" t="s">
        <v>3356</v>
      </c>
      <c r="E45" s="175" t="s">
        <v>3357</v>
      </c>
      <c r="F45" s="182">
        <v>9030</v>
      </c>
      <c r="G45" s="175" t="s">
        <v>348</v>
      </c>
      <c r="H45" s="293" t="s">
        <v>3207</v>
      </c>
      <c r="I45" s="175"/>
    </row>
    <row r="46" spans="1:17">
      <c r="A46" s="175" t="s">
        <v>3204</v>
      </c>
      <c r="B46" s="175" t="s">
        <v>20</v>
      </c>
      <c r="C46" s="175" t="s">
        <v>487</v>
      </c>
      <c r="D46" s="175" t="s">
        <v>2263</v>
      </c>
      <c r="E46" s="175" t="s">
        <v>3358</v>
      </c>
      <c r="F46" s="182">
        <v>9500</v>
      </c>
      <c r="G46" s="175" t="s">
        <v>194</v>
      </c>
      <c r="H46" s="202" t="s">
        <v>2978</v>
      </c>
      <c r="I46" s="175"/>
    </row>
    <row r="47" spans="1:17">
      <c r="A47" s="175" t="s">
        <v>3204</v>
      </c>
      <c r="B47" s="175" t="s">
        <v>2590</v>
      </c>
      <c r="C47" s="175" t="s">
        <v>3209</v>
      </c>
      <c r="D47" s="175" t="s">
        <v>3080</v>
      </c>
      <c r="E47" s="175" t="s">
        <v>3359</v>
      </c>
      <c r="F47" s="182">
        <v>9500</v>
      </c>
      <c r="G47" s="175" t="s">
        <v>194</v>
      </c>
      <c r="H47" s="174" t="s">
        <v>3208</v>
      </c>
      <c r="I47" s="175"/>
    </row>
    <row r="48" spans="1:17">
      <c r="A48" s="175" t="s">
        <v>3204</v>
      </c>
      <c r="B48" s="175" t="s">
        <v>20</v>
      </c>
      <c r="C48" s="175" t="s">
        <v>721</v>
      </c>
      <c r="D48" s="175" t="s">
        <v>3006</v>
      </c>
      <c r="E48" s="175" t="s">
        <v>3007</v>
      </c>
      <c r="F48" s="182">
        <v>9008</v>
      </c>
      <c r="G48" s="175" t="s">
        <v>859</v>
      </c>
      <c r="H48" s="202" t="s">
        <v>3008</v>
      </c>
      <c r="I48" s="175"/>
    </row>
    <row r="49" spans="1:9">
      <c r="A49" s="175" t="s">
        <v>3204</v>
      </c>
      <c r="B49" s="175" t="s">
        <v>38</v>
      </c>
      <c r="C49" s="175" t="s">
        <v>3360</v>
      </c>
      <c r="D49" s="175" t="s">
        <v>1531</v>
      </c>
      <c r="E49" s="372" t="s">
        <v>3361</v>
      </c>
      <c r="F49" s="182">
        <v>9000</v>
      </c>
      <c r="G49" s="175" t="s">
        <v>859</v>
      </c>
      <c r="H49" s="294" t="s">
        <v>2973</v>
      </c>
      <c r="I49" s="175"/>
    </row>
    <row r="50" spans="1:9">
      <c r="A50" s="175" t="s">
        <v>3204</v>
      </c>
      <c r="B50" s="175" t="s">
        <v>38</v>
      </c>
      <c r="C50" s="175" t="s">
        <v>88</v>
      </c>
      <c r="D50" s="175" t="s">
        <v>733</v>
      </c>
      <c r="E50" s="175" t="s">
        <v>3362</v>
      </c>
      <c r="F50" s="182">
        <v>7310</v>
      </c>
      <c r="G50" s="175" t="s">
        <v>87</v>
      </c>
      <c r="H50" s="202" t="s">
        <v>3211</v>
      </c>
      <c r="I50" s="175"/>
    </row>
    <row r="51" spans="1:9">
      <c r="A51" s="175" t="s">
        <v>3204</v>
      </c>
      <c r="B51" s="175" t="s">
        <v>38</v>
      </c>
      <c r="C51" s="175" t="s">
        <v>3363</v>
      </c>
      <c r="D51" s="175" t="s">
        <v>1252</v>
      </c>
      <c r="E51" s="175" t="s">
        <v>3364</v>
      </c>
      <c r="F51" s="182">
        <v>9469</v>
      </c>
      <c r="G51" s="175" t="s">
        <v>831</v>
      </c>
      <c r="H51" s="202" t="s">
        <v>3210</v>
      </c>
      <c r="I51" s="175"/>
    </row>
    <row r="52" spans="1:9">
      <c r="A52" s="175" t="s">
        <v>3204</v>
      </c>
      <c r="B52" s="175" t="s">
        <v>20</v>
      </c>
      <c r="C52" s="175" t="s">
        <v>2974</v>
      </c>
      <c r="D52" s="175" t="s">
        <v>1806</v>
      </c>
      <c r="E52" s="175" t="s">
        <v>2975</v>
      </c>
      <c r="F52" s="182">
        <v>9000</v>
      </c>
      <c r="G52" s="175" t="s">
        <v>859</v>
      </c>
      <c r="H52" s="202" t="s">
        <v>2976</v>
      </c>
      <c r="I52" s="175"/>
    </row>
    <row r="53" spans="1:9">
      <c r="A53" s="175" t="s">
        <v>3204</v>
      </c>
      <c r="B53" s="175" t="s">
        <v>20</v>
      </c>
      <c r="C53" s="175" t="s">
        <v>395</v>
      </c>
      <c r="D53" s="175" t="s">
        <v>729</v>
      </c>
      <c r="E53" s="175" t="s">
        <v>3365</v>
      </c>
      <c r="F53" s="182">
        <v>8738</v>
      </c>
      <c r="G53" s="175" t="s">
        <v>3366</v>
      </c>
      <c r="H53" s="202" t="s">
        <v>3203</v>
      </c>
      <c r="I53" s="175"/>
    </row>
    <row r="54" spans="1:9">
      <c r="A54" s="175" t="s">
        <v>3204</v>
      </c>
      <c r="B54" s="175" t="s">
        <v>38</v>
      </c>
      <c r="C54" s="175" t="s">
        <v>1239</v>
      </c>
      <c r="D54" s="175" t="s">
        <v>1240</v>
      </c>
      <c r="E54" s="175" t="s">
        <v>3774</v>
      </c>
      <c r="F54" s="182">
        <v>9464</v>
      </c>
      <c r="G54" s="175" t="s">
        <v>1243</v>
      </c>
      <c r="H54" s="202" t="s">
        <v>3430</v>
      </c>
      <c r="I54" s="175"/>
    </row>
    <row r="55" spans="1:9">
      <c r="A55" s="175" t="s">
        <v>3353</v>
      </c>
      <c r="B55" s="175" t="s">
        <v>38</v>
      </c>
      <c r="C55" s="175" t="s">
        <v>1281</v>
      </c>
      <c r="D55" s="175" t="s">
        <v>3077</v>
      </c>
      <c r="E55" s="175" t="s">
        <v>3354</v>
      </c>
      <c r="F55" s="182">
        <v>9001</v>
      </c>
      <c r="G55" s="175" t="s">
        <v>859</v>
      </c>
      <c r="H55" s="202" t="s">
        <v>3067</v>
      </c>
      <c r="I55" s="175"/>
    </row>
    <row r="56" spans="1:9">
      <c r="A56" s="175" t="s">
        <v>3353</v>
      </c>
      <c r="B56" s="175" t="s">
        <v>20</v>
      </c>
      <c r="C56" s="175" t="s">
        <v>3367</v>
      </c>
      <c r="D56" s="175" t="s">
        <v>3078</v>
      </c>
      <c r="E56" s="175" t="s">
        <v>3354</v>
      </c>
      <c r="F56" s="182">
        <v>9001</v>
      </c>
      <c r="G56" s="175" t="s">
        <v>859</v>
      </c>
      <c r="H56" s="202" t="s">
        <v>3068</v>
      </c>
      <c r="I56" s="175"/>
    </row>
    <row r="57" spans="1:9">
      <c r="A57" s="175" t="s">
        <v>3353</v>
      </c>
      <c r="B57" s="175" t="s">
        <v>38</v>
      </c>
      <c r="C57" s="175" t="s">
        <v>178</v>
      </c>
      <c r="D57" s="175" t="s">
        <v>3076</v>
      </c>
      <c r="E57" s="175" t="s">
        <v>3354</v>
      </c>
      <c r="F57" s="182">
        <v>9001</v>
      </c>
      <c r="G57" s="175" t="s">
        <v>859</v>
      </c>
      <c r="H57" s="202" t="s">
        <v>3061</v>
      </c>
      <c r="I57" s="175"/>
    </row>
    <row r="58" spans="1:9">
      <c r="A58" s="175" t="s">
        <v>3353</v>
      </c>
      <c r="B58" s="175" t="s">
        <v>20</v>
      </c>
      <c r="C58" s="175" t="s">
        <v>331</v>
      </c>
      <c r="D58" s="175" t="s">
        <v>76</v>
      </c>
      <c r="E58" s="175" t="s">
        <v>3354</v>
      </c>
      <c r="F58" s="182">
        <v>9001</v>
      </c>
      <c r="G58" s="175" t="s">
        <v>859</v>
      </c>
      <c r="H58" s="202" t="s">
        <v>3368</v>
      </c>
      <c r="I58" s="175"/>
    </row>
    <row r="59" spans="1:9">
      <c r="A59" s="175" t="s">
        <v>3353</v>
      </c>
      <c r="B59" s="175" t="s">
        <v>38</v>
      </c>
      <c r="C59" s="175" t="s">
        <v>448</v>
      </c>
      <c r="D59" s="175" t="s">
        <v>3081</v>
      </c>
      <c r="E59" s="175" t="s">
        <v>3354</v>
      </c>
      <c r="F59" s="182">
        <v>9001</v>
      </c>
      <c r="G59" s="175" t="s">
        <v>859</v>
      </c>
      <c r="H59" s="202" t="s">
        <v>3070</v>
      </c>
      <c r="I59" s="175"/>
    </row>
    <row r="60" spans="1:9">
      <c r="A60" s="175" t="s">
        <v>3369</v>
      </c>
      <c r="B60" s="175" t="s">
        <v>38</v>
      </c>
      <c r="C60" s="175" t="s">
        <v>2848</v>
      </c>
      <c r="D60" s="175" t="s">
        <v>2849</v>
      </c>
      <c r="E60" s="175" t="s">
        <v>3354</v>
      </c>
      <c r="F60" s="182">
        <v>9001</v>
      </c>
      <c r="G60" s="175" t="s">
        <v>859</v>
      </c>
      <c r="H60" s="202" t="s">
        <v>3073</v>
      </c>
      <c r="I60" s="175"/>
    </row>
    <row r="61" spans="1:9">
      <c r="A61" s="175" t="s">
        <v>3370</v>
      </c>
      <c r="B61" s="175" t="s">
        <v>20</v>
      </c>
      <c r="C61" s="175" t="s">
        <v>2814</v>
      </c>
      <c r="D61" s="175" t="s">
        <v>2825</v>
      </c>
      <c r="E61" s="175" t="s">
        <v>3354</v>
      </c>
      <c r="F61" s="182">
        <v>9001</v>
      </c>
      <c r="G61" s="175" t="s">
        <v>859</v>
      </c>
      <c r="H61" s="202" t="s">
        <v>3371</v>
      </c>
      <c r="I61" s="175"/>
    </row>
    <row r="62" spans="1:9" ht="40.5" customHeight="1">
      <c r="H62" s="291"/>
    </row>
    <row r="63" spans="1:9" ht="29.25" customHeight="1">
      <c r="A63" s="251" t="s">
        <v>3372</v>
      </c>
      <c r="B63" s="292"/>
      <c r="C63" s="292"/>
      <c r="D63" s="292"/>
      <c r="E63" s="292"/>
      <c r="F63" s="250"/>
      <c r="G63" s="292"/>
      <c r="H63" s="292"/>
      <c r="I63" s="292"/>
    </row>
    <row r="64" spans="1:9">
      <c r="A64" s="175" t="s">
        <v>3775</v>
      </c>
      <c r="B64" s="175" t="s">
        <v>20</v>
      </c>
      <c r="C64" s="175" t="s">
        <v>188</v>
      </c>
      <c r="D64" s="175" t="s">
        <v>3082</v>
      </c>
      <c r="E64" s="175" t="s">
        <v>3354</v>
      </c>
      <c r="F64" s="182">
        <v>9001</v>
      </c>
      <c r="G64" s="175" t="s">
        <v>859</v>
      </c>
      <c r="H64" s="202" t="s">
        <v>3355</v>
      </c>
      <c r="I64" s="175"/>
    </row>
    <row r="65" spans="1:9">
      <c r="A65" s="175" t="s">
        <v>3373</v>
      </c>
      <c r="B65" s="175" t="s">
        <v>20</v>
      </c>
      <c r="C65" s="175" t="s">
        <v>2814</v>
      </c>
      <c r="D65" s="175" t="s">
        <v>2825</v>
      </c>
      <c r="E65" s="175" t="s">
        <v>3354</v>
      </c>
      <c r="F65" s="182">
        <v>9001</v>
      </c>
      <c r="G65" s="175" t="s">
        <v>859</v>
      </c>
      <c r="H65" s="202" t="s">
        <v>3371</v>
      </c>
      <c r="I65" s="175"/>
    </row>
    <row r="66" spans="1:9">
      <c r="A66" s="175" t="s">
        <v>3374</v>
      </c>
      <c r="B66" s="205" t="s">
        <v>20</v>
      </c>
      <c r="C66" s="205" t="s">
        <v>1679</v>
      </c>
      <c r="D66" s="205" t="s">
        <v>488</v>
      </c>
      <c r="E66" s="175" t="s">
        <v>3354</v>
      </c>
      <c r="F66" s="182">
        <v>9001</v>
      </c>
      <c r="G66" s="175" t="s">
        <v>859</v>
      </c>
      <c r="H66" s="175" t="s">
        <v>3379</v>
      </c>
      <c r="I66" s="175"/>
    </row>
    <row r="67" spans="1:9">
      <c r="A67" s="175" t="s">
        <v>3375</v>
      </c>
      <c r="B67" s="175" t="s">
        <v>38</v>
      </c>
      <c r="C67" s="175" t="s">
        <v>2848</v>
      </c>
      <c r="D67" s="175" t="s">
        <v>2849</v>
      </c>
      <c r="E67" s="175" t="s">
        <v>3354</v>
      </c>
      <c r="F67" s="182">
        <v>9001</v>
      </c>
      <c r="G67" s="175" t="s">
        <v>859</v>
      </c>
      <c r="H67" s="202" t="s">
        <v>3073</v>
      </c>
      <c r="I67" s="175"/>
    </row>
    <row r="68" spans="1:9">
      <c r="A68" s="175" t="s">
        <v>3376</v>
      </c>
      <c r="B68" s="205" t="s">
        <v>20</v>
      </c>
      <c r="C68" s="205" t="s">
        <v>343</v>
      </c>
      <c r="D68" s="205" t="s">
        <v>3378</v>
      </c>
      <c r="E68" s="175" t="s">
        <v>3354</v>
      </c>
      <c r="F68" s="182">
        <v>9001</v>
      </c>
      <c r="G68" s="175" t="s">
        <v>859</v>
      </c>
      <c r="H68" s="175" t="s">
        <v>3380</v>
      </c>
      <c r="I68" s="175"/>
    </row>
    <row r="69" spans="1:9">
      <c r="A69" s="175" t="s">
        <v>3377</v>
      </c>
      <c r="B69" s="205" t="s">
        <v>20</v>
      </c>
      <c r="C69" s="205" t="s">
        <v>2571</v>
      </c>
      <c r="D69" s="205" t="s">
        <v>2843</v>
      </c>
      <c r="E69" s="175" t="s">
        <v>3354</v>
      </c>
      <c r="F69" s="182">
        <v>9001</v>
      </c>
      <c r="G69" s="175" t="s">
        <v>859</v>
      </c>
      <c r="H69" s="175" t="s">
        <v>2842</v>
      </c>
      <c r="I69" s="175"/>
    </row>
  </sheetData>
  <hyperlinks>
    <hyperlink ref="H4" r:id="rId1"/>
    <hyperlink ref="H5" r:id="rId2"/>
    <hyperlink ref="H9" r:id="rId3"/>
    <hyperlink ref="H10" r:id="rId4"/>
    <hyperlink ref="H14" r:id="rId5"/>
    <hyperlink ref="H32" r:id="rId6" display="mailto:markus.luond@rj.sg.ch"/>
    <hyperlink ref="H18" r:id="rId7" tooltip="Mail schreiben an: Email: Es öffnet sich das Mailprogramm: eva.nietlispach@sg.ch" display="mailto:eva.nietlispach@sg.ch"/>
    <hyperlink ref="H19" r:id="rId8" tooltip="Mail schreiben an: Email: Es öffnet sich das Mailprogramm: andy.benz@sg.ch" display="mailto:andy.benz@sg.ch"/>
    <hyperlink ref="H20" r:id="rId9" tooltip="Mail schreiben an: Email: Es öffnet sich das Mailprogramm: daniel.schoenenberger@sg.ch" display="mailto:daniel.schoenenberger@sg.ch"/>
    <hyperlink ref="H24" r:id="rId10" tooltip="Opens external link in new window" display="javascript:linkTo_UnCryptMailto(%27ocknvq%2CjgnnuvgtpBuix%5C%2Fui0ej%27);"/>
    <hyperlink ref="H34" r:id="rId11" tooltip="Email: Es öffnet sich das Mailprogramm: Mail schreiben an: schulpsychologie@stadt.sg.ch" display="mailto:schulpsychologie@stadt.sg.ch"/>
    <hyperlink ref="H27" r:id="rId12"/>
    <hyperlink ref="H28" r:id="rId13"/>
    <hyperlink ref="H15" r:id="rId14"/>
    <hyperlink ref="H26" r:id="rId15" display="mailto:Marcel.Koch@sh-k.ch"/>
    <hyperlink ref="H21" r:id="rId16"/>
    <hyperlink ref="A37" r:id="rId17" display="mailto:kreissl@bistum-stgallen.ch"/>
    <hyperlink ref="H37" r:id="rId18"/>
    <hyperlink ref="H35" r:id="rId19" display="mailto:schmidt@ref-sg.ch"/>
    <hyperlink ref="H44" r:id="rId20" tooltip="Mail schreiben an: Email: Es öffnet sich das Mailprogramm: stefan.koelliker@sg.ch" display="mailto:stefan.koelliker@sg.ch"/>
    <hyperlink ref="H45" r:id="rId21" tooltip="Mail schreiben an: Email: Es öffnet sich das Mailprogramm: christina.locher@sg.ch" display="mailto:christina.locher@sg.ch"/>
    <hyperlink ref="H54" r:id="rId22"/>
    <hyperlink ref="H46" r:id="rId23"/>
    <hyperlink ref="H47" r:id="rId24"/>
    <hyperlink ref="H48" r:id="rId25" tooltip="Mail schreiben an: Email: Es öffnet sich das Mailprogramm: urs.blaser@sg.ch" display="mailto:urs.blaser@sg.ch"/>
    <hyperlink ref="H49" r:id="rId26" tooltip="Mail schreiben an: Email: Es öffnet sich das Mailprogramm: eva.nietlispach@sg.ch" display="mailto:eva.nietlispach@sg.ch"/>
    <hyperlink ref="H50" r:id="rId27" tooltip="Mail schreiben an: Email: Es öffnet sich das Mailprogramm: ursula.gubser@sg.ch" display="mailto:ursula.gubser@sg.ch"/>
    <hyperlink ref="H51" r:id="rId28" tooltip="Mail schreiben an: Email: Es öffnet sich das Mailprogramm: beatrice.rohner@sg.ch" display="mailto:beatrice.rohner@sg.ch"/>
    <hyperlink ref="H52" r:id="rId29" tooltip="Mail schreiben an: Email: Es öffnet sich das Mailprogramm: andy.benz@sg.ch" display="mailto:andy.benz@sg.ch"/>
    <hyperlink ref="H53" r:id="rId30" tooltip="Mail schreiben an: Email: Es öffnet sich das Mailprogramm: peter.goeldi@sg.ch" display="mailto:peter.goeldi@sg.ch"/>
    <hyperlink ref="H60" r:id="rId31"/>
    <hyperlink ref="H61" r:id="rId32"/>
    <hyperlink ref="H64" r:id="rId33" tooltip="Mail schreiben an: Email: Es öffnet sich das Mailprogramm: stefan.koelliker@sg.ch" display="mailto:stefan.koelliker@sg.ch"/>
    <hyperlink ref="H65" r:id="rId34"/>
    <hyperlink ref="H67" r:id="rId35"/>
    <hyperlink ref="H41" r:id="rId36"/>
    <hyperlink ref="H39" r:id="rId37"/>
    <hyperlink ref="H40" r:id="rId38"/>
    <hyperlink ref="H30" r:id="rId39" display="mailto:praesidium@bsgl.ch"/>
    <hyperlink ref="H36" r:id="rId40"/>
    <hyperlink ref="H11" r:id="rId41"/>
  </hyperlinks>
  <pageMargins left="0.7" right="0.7" top="0.78740157499999996" bottom="0.78740157499999996" header="0.3" footer="0.3"/>
  <pageSetup paperSize="9" orientation="portrait" r:id="rId4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54"/>
  <sheetViews>
    <sheetView topLeftCell="A31" zoomScale="115" zoomScaleNormal="115" workbookViewId="0">
      <selection activeCell="H14" sqref="H14"/>
    </sheetView>
  </sheetViews>
  <sheetFormatPr baseColWidth="10" defaultColWidth="27.7109375" defaultRowHeight="12.75"/>
  <cols>
    <col min="1" max="1" width="31.140625" bestFit="1" customWidth="1"/>
    <col min="2" max="2" width="18.85546875" customWidth="1"/>
    <col min="3" max="3" width="16" customWidth="1"/>
    <col min="4" max="4" width="30" customWidth="1"/>
  </cols>
  <sheetData>
    <row r="1" spans="1:14" s="2" customFormat="1" ht="31.5" customHeight="1">
      <c r="A1" s="280" t="s">
        <v>2442</v>
      </c>
      <c r="B1" s="280" t="s">
        <v>2</v>
      </c>
      <c r="C1" s="280" t="s">
        <v>2439</v>
      </c>
      <c r="D1" s="280" t="s">
        <v>3352</v>
      </c>
    </row>
    <row r="2" spans="1:14" ht="20.100000000000001" customHeight="1">
      <c r="A2" s="376" t="s">
        <v>2792</v>
      </c>
      <c r="B2" s="376" t="s">
        <v>2814</v>
      </c>
      <c r="C2" s="376" t="s">
        <v>2825</v>
      </c>
      <c r="D2" s="376" t="s">
        <v>3339</v>
      </c>
    </row>
    <row r="3" spans="1:14" ht="20.100000000000001" customHeight="1">
      <c r="A3" s="376" t="s">
        <v>2887</v>
      </c>
      <c r="B3" s="376" t="s">
        <v>2814</v>
      </c>
      <c r="C3" s="376" t="s">
        <v>2912</v>
      </c>
      <c r="D3" s="376" t="s">
        <v>3345</v>
      </c>
    </row>
    <row r="4" spans="1:14" ht="20.100000000000001" customHeight="1">
      <c r="A4" s="376" t="s">
        <v>3584</v>
      </c>
      <c r="B4" s="374" t="s">
        <v>2362</v>
      </c>
      <c r="C4" s="374" t="s">
        <v>3147</v>
      </c>
      <c r="D4" s="374" t="s">
        <v>3341</v>
      </c>
      <c r="E4" s="191"/>
      <c r="F4" s="191"/>
      <c r="G4" s="191"/>
      <c r="H4" s="33"/>
      <c r="I4" s="33"/>
      <c r="J4" s="33"/>
      <c r="K4" s="33"/>
      <c r="L4" s="33"/>
      <c r="M4" s="33"/>
      <c r="N4" s="191"/>
    </row>
    <row r="5" spans="1:14" ht="20.100000000000001" customHeight="1">
      <c r="A5" s="376" t="s">
        <v>3789</v>
      </c>
      <c r="B5" s="376" t="s">
        <v>3790</v>
      </c>
      <c r="C5" s="376" t="s">
        <v>2179</v>
      </c>
      <c r="D5" s="376" t="s">
        <v>3345</v>
      </c>
      <c r="E5" s="191"/>
      <c r="F5" s="191"/>
      <c r="G5" s="191"/>
      <c r="H5" s="33"/>
      <c r="I5" s="33"/>
      <c r="J5" s="33"/>
      <c r="K5" s="33"/>
      <c r="L5" s="33"/>
      <c r="M5" s="33"/>
      <c r="N5" s="191"/>
    </row>
    <row r="6" spans="1:14" ht="20.100000000000001" customHeight="1">
      <c r="A6" s="376" t="s">
        <v>2793</v>
      </c>
      <c r="B6" s="376" t="s">
        <v>293</v>
      </c>
      <c r="C6" s="376" t="s">
        <v>2826</v>
      </c>
      <c r="D6" s="376" t="s">
        <v>3341</v>
      </c>
      <c r="E6" s="191"/>
      <c r="F6" s="191"/>
      <c r="G6" s="191"/>
      <c r="H6" s="33"/>
      <c r="I6" s="33"/>
      <c r="J6" s="33"/>
      <c r="K6" s="33"/>
      <c r="L6" s="33"/>
      <c r="M6" s="33"/>
      <c r="N6" s="191"/>
    </row>
    <row r="7" spans="1:14" ht="20.100000000000001" customHeight="1">
      <c r="A7" s="376" t="s">
        <v>2794</v>
      </c>
      <c r="B7" s="376" t="s">
        <v>293</v>
      </c>
      <c r="C7" s="376" t="s">
        <v>209</v>
      </c>
      <c r="D7" s="376" t="s">
        <v>3341</v>
      </c>
      <c r="E7" s="191"/>
      <c r="F7" s="191"/>
      <c r="G7" s="191"/>
      <c r="H7" s="33"/>
      <c r="I7" s="33"/>
      <c r="J7" s="33"/>
      <c r="K7" s="33"/>
      <c r="L7" s="33"/>
      <c r="M7" s="33"/>
      <c r="N7" s="191"/>
    </row>
    <row r="8" spans="1:14" ht="20.100000000000001" customHeight="1">
      <c r="A8" s="376" t="s">
        <v>3792</v>
      </c>
      <c r="B8" s="376" t="s">
        <v>75</v>
      </c>
      <c r="C8" s="376" t="s">
        <v>3793</v>
      </c>
      <c r="D8" s="376" t="s">
        <v>3345</v>
      </c>
      <c r="E8" s="191"/>
      <c r="F8" s="191"/>
      <c r="G8" s="191"/>
      <c r="H8" s="33"/>
      <c r="I8" s="33"/>
      <c r="J8" s="33"/>
      <c r="K8" s="33"/>
      <c r="L8" s="33"/>
      <c r="M8" s="33"/>
      <c r="N8" s="191"/>
    </row>
    <row r="9" spans="1:14" ht="20.100000000000001" customHeight="1">
      <c r="A9" s="376" t="s">
        <v>3783</v>
      </c>
      <c r="B9" s="376" t="s">
        <v>3784</v>
      </c>
      <c r="C9" s="376" t="s">
        <v>3785</v>
      </c>
      <c r="D9" s="376" t="s">
        <v>3341</v>
      </c>
      <c r="E9" s="191"/>
      <c r="F9" s="191"/>
      <c r="G9" s="191"/>
      <c r="H9" s="33"/>
      <c r="I9" s="33"/>
      <c r="J9" s="33"/>
      <c r="K9" s="33"/>
      <c r="L9" s="33"/>
      <c r="M9" s="33"/>
      <c r="N9" s="191"/>
    </row>
    <row r="10" spans="1:14" ht="20.100000000000001" customHeight="1">
      <c r="A10" s="376" t="s">
        <v>2784</v>
      </c>
      <c r="B10" s="376" t="s">
        <v>818</v>
      </c>
      <c r="C10" s="376" t="s">
        <v>582</v>
      </c>
      <c r="D10" s="376" t="s">
        <v>3342</v>
      </c>
      <c r="E10" s="191"/>
      <c r="F10" s="191"/>
      <c r="G10" s="191"/>
      <c r="H10" s="33"/>
      <c r="I10" s="33"/>
      <c r="J10" s="33"/>
      <c r="K10" s="33"/>
      <c r="L10" s="33"/>
      <c r="M10" s="33"/>
      <c r="N10" s="191"/>
    </row>
    <row r="11" spans="1:14" ht="20.100000000000001" customHeight="1">
      <c r="A11" s="376" t="s">
        <v>2883</v>
      </c>
      <c r="B11" s="376" t="s">
        <v>2907</v>
      </c>
      <c r="C11" s="376" t="s">
        <v>1520</v>
      </c>
      <c r="D11" s="376" t="s">
        <v>3345</v>
      </c>
      <c r="E11" s="191"/>
      <c r="F11" s="191"/>
      <c r="G11" s="191"/>
      <c r="H11" s="33"/>
      <c r="I11" s="33"/>
      <c r="J11" s="33"/>
      <c r="K11" s="33"/>
      <c r="L11" s="33"/>
      <c r="M11" s="33"/>
      <c r="N11" s="191"/>
    </row>
    <row r="12" spans="1:14" ht="20.100000000000001" customHeight="1">
      <c r="A12" s="376" t="s">
        <v>3044</v>
      </c>
      <c r="B12" s="376" t="s">
        <v>1444</v>
      </c>
      <c r="C12" s="376" t="s">
        <v>1769</v>
      </c>
      <c r="D12" s="376" t="s">
        <v>3342</v>
      </c>
      <c r="E12" s="191"/>
      <c r="F12" s="191"/>
      <c r="G12" s="191"/>
      <c r="H12" s="33"/>
      <c r="I12" s="33"/>
      <c r="J12" s="33"/>
      <c r="K12" s="33"/>
      <c r="L12" s="33"/>
      <c r="M12" s="33"/>
      <c r="N12" s="191"/>
    </row>
    <row r="13" spans="1:14" ht="20.100000000000001" customHeight="1">
      <c r="A13" s="376" t="s">
        <v>2800</v>
      </c>
      <c r="B13" s="376" t="s">
        <v>178</v>
      </c>
      <c r="C13" s="376" t="s">
        <v>2830</v>
      </c>
      <c r="D13" s="376" t="s">
        <v>3344</v>
      </c>
      <c r="E13" s="191"/>
      <c r="F13" s="191"/>
      <c r="G13" s="191"/>
      <c r="H13" s="33"/>
      <c r="I13" s="33"/>
      <c r="J13" s="33"/>
      <c r="K13" s="33"/>
      <c r="L13" s="33"/>
      <c r="M13" s="33"/>
      <c r="N13" s="191"/>
    </row>
    <row r="14" spans="1:14" ht="20.100000000000001" customHeight="1">
      <c r="A14" s="376" t="s">
        <v>2795</v>
      </c>
      <c r="B14" s="376" t="s">
        <v>178</v>
      </c>
      <c r="C14" s="376" t="s">
        <v>209</v>
      </c>
      <c r="D14" s="376" t="s">
        <v>3344</v>
      </c>
      <c r="E14" s="191"/>
      <c r="F14" s="191"/>
      <c r="G14" s="191"/>
      <c r="H14" s="33"/>
      <c r="I14" s="33"/>
      <c r="J14" s="33"/>
      <c r="K14" s="33"/>
      <c r="L14" s="33"/>
      <c r="M14" s="33"/>
      <c r="N14" s="191"/>
    </row>
    <row r="15" spans="1:14" ht="20.100000000000001" customHeight="1">
      <c r="A15" s="376" t="s">
        <v>2797</v>
      </c>
      <c r="B15" s="376" t="s">
        <v>178</v>
      </c>
      <c r="C15" s="376" t="s">
        <v>2827</v>
      </c>
      <c r="D15" s="376" t="s">
        <v>3344</v>
      </c>
      <c r="E15" s="191"/>
      <c r="F15" s="191"/>
      <c r="G15" s="191"/>
      <c r="H15" s="33"/>
      <c r="I15" s="33"/>
      <c r="J15" s="33"/>
      <c r="K15" s="33"/>
      <c r="L15" s="33"/>
      <c r="M15" s="33"/>
      <c r="N15" s="191"/>
    </row>
    <row r="16" spans="1:14" ht="20.100000000000001" customHeight="1">
      <c r="A16" s="376" t="s">
        <v>2798</v>
      </c>
      <c r="B16" s="376" t="s">
        <v>2816</v>
      </c>
      <c r="C16" s="376" t="s">
        <v>2828</v>
      </c>
      <c r="D16" s="376" t="s">
        <v>3341</v>
      </c>
      <c r="E16" s="191"/>
      <c r="F16" s="191"/>
      <c r="G16" s="191"/>
      <c r="H16" s="33"/>
      <c r="I16" s="33"/>
      <c r="J16" s="33"/>
      <c r="K16" s="33"/>
      <c r="L16" s="33"/>
      <c r="M16" s="33"/>
      <c r="N16" s="191"/>
    </row>
    <row r="17" spans="1:14" ht="20.100000000000001" customHeight="1">
      <c r="A17" s="376" t="s">
        <v>2806</v>
      </c>
      <c r="B17" s="376" t="s">
        <v>1599</v>
      </c>
      <c r="C17" s="376" t="s">
        <v>2832</v>
      </c>
      <c r="D17" s="376" t="s">
        <v>3343</v>
      </c>
      <c r="E17" s="191"/>
      <c r="F17" s="191"/>
      <c r="G17" s="191"/>
      <c r="H17" s="33"/>
      <c r="I17" s="33"/>
      <c r="J17" s="33"/>
      <c r="K17" s="33"/>
      <c r="L17" s="33"/>
      <c r="M17" s="33"/>
      <c r="N17" s="191"/>
    </row>
    <row r="18" spans="1:14" ht="20.100000000000001" customHeight="1">
      <c r="A18" s="376" t="s">
        <v>3045</v>
      </c>
      <c r="B18" s="376" t="s">
        <v>257</v>
      </c>
      <c r="C18" s="376" t="s">
        <v>3052</v>
      </c>
      <c r="D18" s="376" t="s">
        <v>3345</v>
      </c>
      <c r="E18" s="191"/>
      <c r="F18" s="191"/>
      <c r="G18" s="191"/>
      <c r="H18" s="33"/>
      <c r="I18" s="33"/>
      <c r="J18" s="33"/>
      <c r="K18" s="33"/>
      <c r="L18" s="33"/>
      <c r="M18" s="33"/>
      <c r="N18" s="191"/>
    </row>
    <row r="19" spans="1:14" ht="20.100000000000001" customHeight="1">
      <c r="A19" s="376" t="s">
        <v>2813</v>
      </c>
      <c r="B19" s="376" t="s">
        <v>162</v>
      </c>
      <c r="C19" s="376" t="s">
        <v>2838</v>
      </c>
      <c r="D19" s="376" t="s">
        <v>3341</v>
      </c>
      <c r="E19" s="191"/>
      <c r="F19" s="191"/>
      <c r="G19" s="191"/>
      <c r="H19" s="33"/>
      <c r="I19" s="33"/>
      <c r="J19" s="33"/>
      <c r="K19" s="33"/>
      <c r="L19" s="33"/>
      <c r="M19" s="33"/>
      <c r="N19" s="191"/>
    </row>
    <row r="20" spans="1:14" ht="20.100000000000001" customHeight="1">
      <c r="A20" s="376" t="s">
        <v>2878</v>
      </c>
      <c r="B20" s="376" t="s">
        <v>331</v>
      </c>
      <c r="C20" s="376" t="s">
        <v>2903</v>
      </c>
      <c r="D20" s="376" t="s">
        <v>3345</v>
      </c>
      <c r="E20" s="191"/>
      <c r="F20" s="191"/>
      <c r="G20" s="191"/>
      <c r="H20" s="33"/>
      <c r="I20" s="33"/>
      <c r="J20" s="33"/>
      <c r="K20" s="33"/>
      <c r="L20" s="33"/>
      <c r="M20" s="33"/>
      <c r="N20" s="191"/>
    </row>
    <row r="21" spans="1:14" ht="20.100000000000001" customHeight="1">
      <c r="A21" s="376" t="s">
        <v>2888</v>
      </c>
      <c r="B21" s="376" t="s">
        <v>1181</v>
      </c>
      <c r="C21" s="376" t="s">
        <v>2913</v>
      </c>
      <c r="D21" s="376" t="s">
        <v>3345</v>
      </c>
      <c r="E21" s="191"/>
      <c r="F21" s="191"/>
      <c r="G21" s="191"/>
      <c r="H21" s="33"/>
      <c r="I21" s="33"/>
      <c r="J21" s="33"/>
      <c r="K21" s="33"/>
      <c r="L21" s="33"/>
      <c r="M21" s="33"/>
      <c r="N21" s="191"/>
    </row>
    <row r="22" spans="1:14" ht="20.100000000000001" customHeight="1">
      <c r="A22" s="376" t="s">
        <v>2787</v>
      </c>
      <c r="B22" s="376" t="s">
        <v>407</v>
      </c>
      <c r="C22" s="376" t="s">
        <v>2822</v>
      </c>
      <c r="D22" s="376" t="s">
        <v>3341</v>
      </c>
      <c r="E22" s="191"/>
      <c r="F22" s="191"/>
      <c r="G22" s="191"/>
      <c r="H22" s="33"/>
      <c r="I22" s="33"/>
      <c r="J22" s="33"/>
      <c r="K22" s="33"/>
      <c r="L22" s="33"/>
      <c r="M22" s="33"/>
      <c r="N22" s="191"/>
    </row>
    <row r="23" spans="1:14" ht="20.100000000000001" customHeight="1">
      <c r="A23" s="376" t="s">
        <v>3397</v>
      </c>
      <c r="B23" s="374" t="s">
        <v>1638</v>
      </c>
      <c r="C23" s="374" t="s">
        <v>1937</v>
      </c>
      <c r="D23" s="374" t="s">
        <v>3343</v>
      </c>
      <c r="E23" s="191"/>
      <c r="F23" s="191"/>
      <c r="G23" s="191"/>
      <c r="H23" s="33"/>
      <c r="I23" s="33"/>
      <c r="J23" s="33"/>
      <c r="K23" s="33"/>
      <c r="L23" s="33"/>
      <c r="M23" s="33"/>
      <c r="N23" s="191"/>
    </row>
    <row r="24" spans="1:14" ht="20.100000000000001" customHeight="1">
      <c r="A24" s="376" t="s">
        <v>3046</v>
      </c>
      <c r="B24" s="376" t="s">
        <v>487</v>
      </c>
      <c r="C24" s="376" t="s">
        <v>3053</v>
      </c>
      <c r="D24" s="376" t="s">
        <v>3345</v>
      </c>
      <c r="E24" s="191"/>
      <c r="F24" s="191"/>
      <c r="G24" s="191"/>
      <c r="H24" s="33"/>
      <c r="I24" s="33"/>
      <c r="J24" s="33"/>
      <c r="K24" s="33"/>
      <c r="L24" s="33"/>
      <c r="M24" s="33"/>
      <c r="N24" s="191"/>
    </row>
    <row r="25" spans="1:14" ht="20.100000000000001" customHeight="1">
      <c r="A25" s="376" t="s">
        <v>3786</v>
      </c>
      <c r="B25" s="374" t="s">
        <v>3787</v>
      </c>
      <c r="C25" s="375" t="s">
        <v>3788</v>
      </c>
      <c r="D25" s="374" t="s">
        <v>3342</v>
      </c>
      <c r="E25" s="191"/>
      <c r="F25" s="191"/>
      <c r="G25" s="191"/>
      <c r="H25" s="33"/>
      <c r="I25" s="33"/>
      <c r="J25" s="33"/>
      <c r="K25" s="33"/>
      <c r="L25" s="33"/>
      <c r="M25" s="33"/>
      <c r="N25" s="191"/>
    </row>
    <row r="26" spans="1:14" ht="20.100000000000001" customHeight="1">
      <c r="A26" s="376" t="s">
        <v>3585</v>
      </c>
      <c r="B26" s="374" t="s">
        <v>3518</v>
      </c>
      <c r="C26" s="374" t="s">
        <v>3517</v>
      </c>
      <c r="D26" s="374" t="s">
        <v>3342</v>
      </c>
      <c r="E26" s="191"/>
      <c r="F26" s="191"/>
      <c r="G26" s="191"/>
      <c r="H26" s="33"/>
      <c r="I26" s="33"/>
      <c r="J26" s="33"/>
      <c r="K26" s="33"/>
      <c r="L26" s="33"/>
      <c r="M26" s="33"/>
      <c r="N26" s="191"/>
    </row>
    <row r="27" spans="1:14" ht="20.100000000000001" customHeight="1">
      <c r="A27" s="376" t="s">
        <v>3298</v>
      </c>
      <c r="B27" s="376" t="s">
        <v>757</v>
      </c>
      <c r="C27" s="376" t="s">
        <v>153</v>
      </c>
      <c r="D27" s="376" t="s">
        <v>3340</v>
      </c>
      <c r="E27" s="191"/>
      <c r="F27" s="191"/>
      <c r="G27" s="191"/>
      <c r="H27" s="33"/>
      <c r="I27" s="33"/>
      <c r="J27" s="33"/>
      <c r="K27" s="33"/>
      <c r="L27" s="33"/>
      <c r="M27" s="33"/>
      <c r="N27" s="191"/>
    </row>
    <row r="28" spans="1:14" ht="20.100000000000001" customHeight="1">
      <c r="A28" s="376" t="s">
        <v>2886</v>
      </c>
      <c r="B28" s="376" t="s">
        <v>757</v>
      </c>
      <c r="C28" s="376" t="s">
        <v>2911</v>
      </c>
      <c r="D28" s="376" t="s">
        <v>3345</v>
      </c>
      <c r="E28" s="191"/>
      <c r="F28" s="191"/>
      <c r="G28" s="191"/>
      <c r="H28" s="33"/>
      <c r="I28" s="33"/>
      <c r="J28" s="33"/>
      <c r="K28" s="33"/>
      <c r="L28" s="33"/>
      <c r="M28" s="33"/>
      <c r="N28" s="191"/>
    </row>
    <row r="29" spans="1:14" ht="20.100000000000001" customHeight="1">
      <c r="A29" s="376" t="s">
        <v>2812</v>
      </c>
      <c r="B29" s="376" t="s">
        <v>757</v>
      </c>
      <c r="C29" s="376" t="s">
        <v>565</v>
      </c>
      <c r="D29" s="376" t="s">
        <v>3342</v>
      </c>
      <c r="E29" s="191"/>
      <c r="F29" s="191"/>
      <c r="G29" s="191"/>
      <c r="H29" s="33"/>
      <c r="I29" s="33"/>
      <c r="J29" s="33"/>
      <c r="K29" s="33"/>
      <c r="L29" s="33"/>
      <c r="M29" s="33"/>
      <c r="N29" s="191"/>
    </row>
    <row r="30" spans="1:14" ht="20.100000000000001" customHeight="1">
      <c r="A30" s="376" t="s">
        <v>2801</v>
      </c>
      <c r="B30" s="376" t="s">
        <v>836</v>
      </c>
      <c r="C30" s="376" t="s">
        <v>76</v>
      </c>
      <c r="D30" s="376" t="s">
        <v>3344</v>
      </c>
      <c r="E30" s="191"/>
      <c r="F30" s="191"/>
      <c r="G30" s="191"/>
      <c r="H30" s="33"/>
      <c r="I30" s="33"/>
      <c r="J30" s="33"/>
      <c r="K30" s="33"/>
      <c r="L30" s="33"/>
      <c r="M30" s="33"/>
      <c r="N30" s="191"/>
    </row>
    <row r="31" spans="1:14" ht="20.100000000000001" customHeight="1">
      <c r="A31" s="376" t="s">
        <v>3047</v>
      </c>
      <c r="B31" s="376" t="s">
        <v>3054</v>
      </c>
      <c r="C31" s="376" t="s">
        <v>3349</v>
      </c>
      <c r="D31" s="376" t="s">
        <v>3345</v>
      </c>
      <c r="E31" s="191"/>
      <c r="F31" s="191"/>
      <c r="G31" s="191"/>
      <c r="H31" s="33"/>
      <c r="I31" s="33"/>
      <c r="J31" s="33"/>
      <c r="K31" s="33"/>
      <c r="L31" s="33"/>
      <c r="M31" s="33"/>
      <c r="N31" s="191"/>
    </row>
    <row r="32" spans="1:14" ht="20.100000000000001" customHeight="1">
      <c r="A32" s="376" t="s">
        <v>3535</v>
      </c>
      <c r="B32" s="377" t="s">
        <v>3497</v>
      </c>
      <c r="C32" s="377" t="s">
        <v>3498</v>
      </c>
      <c r="D32" s="376" t="s">
        <v>3341</v>
      </c>
      <c r="E32" s="191"/>
      <c r="F32" s="191"/>
      <c r="G32" s="191"/>
      <c r="H32" s="33"/>
      <c r="I32" s="33"/>
      <c r="J32" s="33"/>
      <c r="K32" s="33"/>
      <c r="L32" s="33"/>
      <c r="M32" s="33"/>
      <c r="N32" s="191"/>
    </row>
    <row r="33" spans="1:14" ht="20.100000000000001" customHeight="1">
      <c r="A33" s="376" t="s">
        <v>2884</v>
      </c>
      <c r="B33" s="376" t="s">
        <v>2910</v>
      </c>
      <c r="C33" s="376" t="s">
        <v>2908</v>
      </c>
      <c r="D33" s="376" t="s">
        <v>3345</v>
      </c>
      <c r="E33" s="191"/>
      <c r="F33" s="191"/>
      <c r="G33" s="191"/>
      <c r="H33" s="33"/>
      <c r="I33" s="33"/>
      <c r="J33" s="33"/>
      <c r="K33" s="33"/>
      <c r="L33" s="33"/>
      <c r="M33" s="33"/>
      <c r="N33" s="191"/>
    </row>
    <row r="34" spans="1:14" ht="20.100000000000001" customHeight="1">
      <c r="A34" s="376" t="s">
        <v>3534</v>
      </c>
      <c r="B34" s="374" t="s">
        <v>1429</v>
      </c>
      <c r="C34" s="374" t="s">
        <v>3429</v>
      </c>
      <c r="D34" s="376" t="s">
        <v>3342</v>
      </c>
      <c r="E34" s="191"/>
      <c r="F34" s="191"/>
      <c r="G34" s="191"/>
      <c r="H34" s="33"/>
      <c r="I34" s="33"/>
      <c r="J34" s="33"/>
      <c r="K34" s="33"/>
      <c r="L34" s="33"/>
      <c r="M34" s="33"/>
      <c r="N34" s="191"/>
    </row>
    <row r="35" spans="1:14" ht="20.100000000000001" customHeight="1">
      <c r="A35" s="376" t="s">
        <v>3338</v>
      </c>
      <c r="B35" s="376" t="s">
        <v>2452</v>
      </c>
      <c r="C35" s="376" t="s">
        <v>76</v>
      </c>
      <c r="D35" s="376" t="s">
        <v>3343</v>
      </c>
      <c r="E35" s="191"/>
      <c r="F35" s="191"/>
      <c r="G35" s="191"/>
      <c r="H35" s="33"/>
      <c r="I35" s="33"/>
      <c r="J35" s="33"/>
      <c r="K35" s="33"/>
      <c r="L35" s="33"/>
      <c r="M35" s="33"/>
      <c r="N35" s="191"/>
    </row>
    <row r="36" spans="1:14" ht="20.100000000000001" customHeight="1">
      <c r="A36" s="376" t="s">
        <v>2796</v>
      </c>
      <c r="B36" s="376" t="s">
        <v>234</v>
      </c>
      <c r="C36" s="376" t="s">
        <v>488</v>
      </c>
      <c r="D36" s="376" t="s">
        <v>3343</v>
      </c>
      <c r="H36" s="33"/>
      <c r="I36" s="33"/>
      <c r="J36" s="33"/>
      <c r="K36" s="33"/>
      <c r="L36" s="33"/>
      <c r="M36" s="33"/>
      <c r="N36" s="191"/>
    </row>
    <row r="37" spans="1:14" ht="20.100000000000001" customHeight="1">
      <c r="A37" s="376" t="s">
        <v>2882</v>
      </c>
      <c r="B37" s="376" t="s">
        <v>2906</v>
      </c>
      <c r="C37" s="376" t="s">
        <v>2905</v>
      </c>
      <c r="D37" s="376" t="s">
        <v>3345</v>
      </c>
      <c r="H37" s="33"/>
      <c r="I37" s="33"/>
      <c r="J37" s="33"/>
      <c r="K37" s="33"/>
      <c r="L37" s="33"/>
      <c r="M37" s="33"/>
      <c r="N37" s="191"/>
    </row>
    <row r="38" spans="1:14" ht="20.100000000000001" customHeight="1">
      <c r="A38" s="376" t="s">
        <v>2789</v>
      </c>
      <c r="B38" s="376" t="s">
        <v>298</v>
      </c>
      <c r="C38" s="376" t="s">
        <v>2823</v>
      </c>
      <c r="D38" s="376" t="s">
        <v>3342</v>
      </c>
      <c r="H38" s="33"/>
      <c r="I38" s="33"/>
      <c r="J38" s="33"/>
      <c r="K38" s="33"/>
      <c r="L38" s="33"/>
      <c r="M38" s="33"/>
      <c r="N38" s="191"/>
    </row>
    <row r="39" spans="1:14" ht="20.100000000000001" customHeight="1">
      <c r="A39" s="376" t="s">
        <v>2890</v>
      </c>
      <c r="B39" s="376" t="s">
        <v>2914</v>
      </c>
      <c r="C39" s="376" t="s">
        <v>2915</v>
      </c>
      <c r="D39" s="376" t="s">
        <v>3345</v>
      </c>
      <c r="H39" s="33"/>
      <c r="I39" s="33"/>
      <c r="J39" s="33"/>
      <c r="K39" s="33"/>
      <c r="L39" s="33"/>
      <c r="M39" s="33"/>
      <c r="N39" s="191"/>
    </row>
    <row r="40" spans="1:14" ht="20.100000000000001" customHeight="1">
      <c r="A40" s="376" t="s">
        <v>2804</v>
      </c>
      <c r="B40" s="376" t="s">
        <v>717</v>
      </c>
      <c r="C40" s="376" t="s">
        <v>1118</v>
      </c>
      <c r="D40" s="376" t="s">
        <v>3344</v>
      </c>
      <c r="H40" s="33"/>
      <c r="I40" s="33"/>
      <c r="J40" s="33"/>
      <c r="K40" s="33"/>
      <c r="L40" s="33"/>
      <c r="M40" s="33"/>
      <c r="N40" s="191"/>
    </row>
    <row r="41" spans="1:14" ht="20.100000000000001" customHeight="1">
      <c r="A41" s="376" t="s">
        <v>2785</v>
      </c>
      <c r="B41" s="376" t="s">
        <v>1621</v>
      </c>
      <c r="C41" s="376" t="s">
        <v>103</v>
      </c>
      <c r="D41" s="376" t="s">
        <v>3340</v>
      </c>
      <c r="H41" s="33"/>
      <c r="I41" s="33"/>
      <c r="J41" s="33"/>
      <c r="K41" s="33"/>
      <c r="L41" s="33"/>
      <c r="M41" s="33"/>
      <c r="N41" s="191"/>
    </row>
    <row r="42" spans="1:14" ht="20.100000000000001" customHeight="1">
      <c r="A42" s="376" t="s">
        <v>3536</v>
      </c>
      <c r="B42" s="374" t="s">
        <v>1284</v>
      </c>
      <c r="C42" s="374" t="s">
        <v>3537</v>
      </c>
      <c r="D42" s="376" t="s">
        <v>3342</v>
      </c>
      <c r="H42" s="33"/>
      <c r="I42" s="33"/>
      <c r="J42" s="33"/>
      <c r="K42" s="33"/>
      <c r="L42" s="33"/>
      <c r="M42" s="33"/>
      <c r="N42" s="191"/>
    </row>
    <row r="43" spans="1:14" ht="20.100000000000001" customHeight="1">
      <c r="A43" s="376" t="s">
        <v>2788</v>
      </c>
      <c r="B43" s="376" t="s">
        <v>395</v>
      </c>
      <c r="C43" s="376" t="s">
        <v>1012</v>
      </c>
      <c r="D43" s="376" t="s">
        <v>3344</v>
      </c>
      <c r="H43" s="33"/>
      <c r="I43" s="33"/>
      <c r="J43" s="33"/>
      <c r="K43" s="33"/>
      <c r="L43" s="33"/>
      <c r="M43" s="33"/>
      <c r="N43" s="191"/>
    </row>
    <row r="44" spans="1:14" ht="20.100000000000001" customHeight="1">
      <c r="A44" s="376" t="s">
        <v>2791</v>
      </c>
      <c r="B44" s="376" t="s">
        <v>433</v>
      </c>
      <c r="C44" s="376" t="s">
        <v>2059</v>
      </c>
      <c r="D44" s="376" t="s">
        <v>3341</v>
      </c>
      <c r="H44" s="33"/>
      <c r="I44" s="33"/>
      <c r="J44" s="33"/>
      <c r="K44" s="33"/>
      <c r="L44" s="33"/>
      <c r="M44" s="33"/>
      <c r="N44" s="191"/>
    </row>
    <row r="45" spans="1:14" ht="20.100000000000001" customHeight="1">
      <c r="A45" s="376" t="s">
        <v>2885</v>
      </c>
      <c r="B45" s="376" t="s">
        <v>945</v>
      </c>
      <c r="C45" s="376" t="s">
        <v>2909</v>
      </c>
      <c r="D45" s="376" t="s">
        <v>3345</v>
      </c>
      <c r="H45" s="33"/>
      <c r="I45" s="33"/>
      <c r="J45" s="33"/>
      <c r="K45" s="33"/>
      <c r="L45" s="33"/>
      <c r="M45" s="33"/>
      <c r="N45" s="191"/>
    </row>
    <row r="46" spans="1:14" ht="20.100000000000001" customHeight="1">
      <c r="A46" s="376" t="s">
        <v>3582</v>
      </c>
      <c r="B46" s="374" t="s">
        <v>410</v>
      </c>
      <c r="C46" s="374" t="s">
        <v>758</v>
      </c>
      <c r="D46" s="374" t="s">
        <v>3343</v>
      </c>
      <c r="H46" s="33"/>
      <c r="I46" s="33"/>
      <c r="J46" s="33"/>
      <c r="K46" s="33"/>
      <c r="L46" s="33"/>
      <c r="M46" s="33"/>
      <c r="N46" s="191"/>
    </row>
    <row r="47" spans="1:14" ht="20.100000000000001" customHeight="1">
      <c r="A47" s="376" t="s">
        <v>2810</v>
      </c>
      <c r="B47" s="376" t="s">
        <v>188</v>
      </c>
      <c r="C47" s="376" t="s">
        <v>2836</v>
      </c>
      <c r="D47" s="376" t="s">
        <v>3341</v>
      </c>
    </row>
    <row r="48" spans="1:14" ht="20.100000000000001" customHeight="1">
      <c r="A48" s="376" t="s">
        <v>860</v>
      </c>
      <c r="B48" s="376" t="s">
        <v>854</v>
      </c>
      <c r="C48" s="376" t="s">
        <v>855</v>
      </c>
      <c r="D48" s="376" t="s">
        <v>3341</v>
      </c>
    </row>
    <row r="49" spans="1:4" ht="20.100000000000001" customHeight="1">
      <c r="A49" s="376" t="s">
        <v>3583</v>
      </c>
      <c r="B49" s="374" t="s">
        <v>2940</v>
      </c>
      <c r="C49" s="374" t="s">
        <v>3581</v>
      </c>
      <c r="D49" s="374" t="s">
        <v>3341</v>
      </c>
    </row>
    <row r="50" spans="1:4" ht="20.100000000000001" customHeight="1">
      <c r="A50" s="376" t="s">
        <v>3346</v>
      </c>
      <c r="B50" s="376" t="s">
        <v>3347</v>
      </c>
      <c r="C50" s="376" t="s">
        <v>3348</v>
      </c>
      <c r="D50" s="376" t="s">
        <v>3345</v>
      </c>
    </row>
    <row r="51" spans="1:4" ht="20.100000000000001" customHeight="1">
      <c r="A51" s="376" t="s">
        <v>2889</v>
      </c>
      <c r="B51" s="376" t="s">
        <v>425</v>
      </c>
      <c r="C51" s="376" t="s">
        <v>1708</v>
      </c>
      <c r="D51" s="376" t="s">
        <v>3345</v>
      </c>
    </row>
    <row r="52" spans="1:4" ht="20.100000000000001" customHeight="1">
      <c r="A52" s="376" t="s">
        <v>2805</v>
      </c>
      <c r="B52" s="376" t="s">
        <v>2818</v>
      </c>
      <c r="C52" s="376" t="s">
        <v>1118</v>
      </c>
      <c r="D52" s="376" t="s">
        <v>3342</v>
      </c>
    </row>
    <row r="53" spans="1:4" ht="20.100000000000001" customHeight="1">
      <c r="A53" s="376" t="s">
        <v>3791</v>
      </c>
      <c r="B53" s="376" t="s">
        <v>1239</v>
      </c>
      <c r="C53" s="376" t="s">
        <v>2359</v>
      </c>
      <c r="D53" s="376" t="s">
        <v>3345</v>
      </c>
    </row>
    <row r="54" spans="1:4" ht="20.100000000000001" customHeight="1">
      <c r="A54" s="376" t="s">
        <v>3484</v>
      </c>
      <c r="B54" s="374" t="s">
        <v>3485</v>
      </c>
      <c r="C54" s="374" t="s">
        <v>1735</v>
      </c>
      <c r="D54" s="376" t="s">
        <v>3341</v>
      </c>
    </row>
  </sheetData>
  <autoFilter ref="A1:D1">
    <sortState ref="A2:D54">
      <sortCondition ref="A1"/>
    </sortState>
  </autoFilter>
  <hyperlinks>
    <hyperlink ref="A48" r:id="rId1"/>
    <hyperlink ref="A23" r:id="rId2"/>
    <hyperlink ref="A54" r:id="rId3"/>
    <hyperlink ref="A32" r:id="rId4"/>
    <hyperlink ref="A26" r:id="rId5"/>
    <hyperlink ref="A4" r:id="rId6"/>
    <hyperlink ref="A49" r:id="rId7"/>
    <hyperlink ref="A46" r:id="rId8"/>
    <hyperlink ref="A9" r:id="rId9"/>
    <hyperlink ref="A51" r:id="rId10"/>
  </hyperlinks>
  <pageMargins left="0.7" right="0.7" top="0.78740157499999996" bottom="0.78740157499999996" header="0.3" footer="0.3"/>
  <pageSetup paperSize="9" orientation="portrait" r:id="rId1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BQ292"/>
  <sheetViews>
    <sheetView topLeftCell="H1" zoomScale="85" zoomScaleNormal="85" workbookViewId="0">
      <selection activeCell="B150" sqref="B150"/>
    </sheetView>
  </sheetViews>
  <sheetFormatPr baseColWidth="10" defaultColWidth="11.42578125" defaultRowHeight="12.75"/>
  <cols>
    <col min="1" max="1" width="27.42578125" style="240" bestFit="1" customWidth="1"/>
    <col min="2" max="2" width="39" style="240" customWidth="1"/>
    <col min="3" max="4" width="30.85546875" style="240" customWidth="1"/>
    <col min="5" max="5" width="6.42578125" style="240" customWidth="1"/>
    <col min="6" max="6" width="19.7109375" style="240" customWidth="1"/>
    <col min="7" max="7" width="10.85546875" style="240" customWidth="1"/>
    <col min="8" max="8" width="16.85546875" style="240" customWidth="1"/>
    <col min="9" max="9" width="18.42578125" style="240" customWidth="1"/>
    <col min="10" max="10" width="15.28515625" style="240" customWidth="1"/>
    <col min="11" max="11" width="17.5703125" style="240" customWidth="1"/>
    <col min="12" max="12" width="42.85546875" style="240" customWidth="1"/>
    <col min="13" max="13" width="16" style="240" customWidth="1"/>
    <col min="14" max="14" width="20.5703125" style="240" customWidth="1"/>
    <col min="15" max="15" width="16.140625" style="240" customWidth="1"/>
    <col min="16" max="16" width="17.85546875" style="240" customWidth="1"/>
    <col min="17" max="17" width="13.5703125" style="240" customWidth="1"/>
    <col min="18" max="18" width="12.85546875" style="240" customWidth="1"/>
    <col min="19" max="19" width="32.28515625" style="240" customWidth="1"/>
    <col min="20" max="20" width="29.42578125" style="242" customWidth="1"/>
    <col min="21" max="21" width="33.42578125" style="239" customWidth="1"/>
    <col min="22" max="25" width="11.42578125" style="239"/>
    <col min="26" max="16384" width="11.42578125" style="240"/>
  </cols>
  <sheetData>
    <row r="1" spans="1:25" s="236" customFormat="1" ht="41.45" customHeight="1">
      <c r="A1" s="233" t="s">
        <v>0</v>
      </c>
      <c r="B1" s="233" t="s">
        <v>9</v>
      </c>
      <c r="C1" s="233" t="s">
        <v>10</v>
      </c>
      <c r="D1" s="233" t="s">
        <v>2040</v>
      </c>
      <c r="E1" s="233" t="s">
        <v>6</v>
      </c>
      <c r="F1" s="233" t="s">
        <v>7</v>
      </c>
      <c r="G1" s="233" t="s">
        <v>1</v>
      </c>
      <c r="H1" s="233" t="s">
        <v>2</v>
      </c>
      <c r="I1" s="233" t="s">
        <v>3</v>
      </c>
      <c r="J1" s="233" t="s">
        <v>8</v>
      </c>
      <c r="K1" s="233" t="s">
        <v>11</v>
      </c>
      <c r="L1" s="233" t="s">
        <v>12</v>
      </c>
      <c r="M1" s="233" t="s">
        <v>13</v>
      </c>
      <c r="N1" s="233" t="s">
        <v>14</v>
      </c>
      <c r="O1" s="233" t="s">
        <v>15</v>
      </c>
      <c r="P1" s="233" t="s">
        <v>16</v>
      </c>
      <c r="Q1" s="233" t="s">
        <v>17</v>
      </c>
      <c r="R1" s="233" t="s">
        <v>18</v>
      </c>
      <c r="S1" s="233" t="s">
        <v>1305</v>
      </c>
      <c r="T1" s="234" t="s">
        <v>2275</v>
      </c>
      <c r="U1" s="234" t="s">
        <v>2276</v>
      </c>
      <c r="V1" s="235"/>
      <c r="W1" s="235"/>
      <c r="X1" s="235"/>
      <c r="Y1" s="235"/>
    </row>
    <row r="2" spans="1:25" s="7" customFormat="1" ht="20.45" customHeight="1">
      <c r="A2" s="9" t="str">
        <f>'Schulleitungen Regelschule'!A2</f>
        <v>Altstätten (PS)</v>
      </c>
      <c r="B2" s="9" t="str">
        <f>'Schulleitungen Regelschule'!E2</f>
        <v>SchulhausBild</v>
      </c>
      <c r="C2" s="9" t="str">
        <f>'Schulleitungen Regelschule'!F2</f>
        <v>Bildstrasse 1</v>
      </c>
      <c r="D2" s="9"/>
      <c r="E2" s="9" t="str">
        <f>'Schulleitungen Regelschule'!G2</f>
        <v>9450</v>
      </c>
      <c r="F2" s="9" t="str">
        <f>'Schulleitungen Regelschule'!H2</f>
        <v>Altstätten</v>
      </c>
      <c r="G2" s="9" t="str">
        <f>'Schulleitungen Regelschule'!B2</f>
        <v>Frau</v>
      </c>
      <c r="H2" s="9" t="str">
        <f>'Schulleitungen Regelschule'!C2</f>
        <v>Anita</v>
      </c>
      <c r="I2" s="9" t="str">
        <f>'Schulleitungen Regelschule'!D2</f>
        <v>Neff Gadient</v>
      </c>
      <c r="J2" s="9" t="e">
        <f>'Schulleitungen Regelschule'!#REF!</f>
        <v>#REF!</v>
      </c>
      <c r="K2" s="9" t="e">
        <f>'Schulleitungen Regelschule'!#REF!</f>
        <v>#REF!</v>
      </c>
      <c r="L2" s="9" t="str">
        <f>'Schulleitungen Regelschule'!I2</f>
        <v>a.neffatschalt.ch</v>
      </c>
      <c r="M2" s="9" t="str">
        <f>'Schulleitungen Regelschule'!J2</f>
        <v>72</v>
      </c>
      <c r="N2" s="9" t="str">
        <f>'Schulleitungen Regelschule'!K2</f>
        <v>Schulleitung KG/PS</v>
      </c>
      <c r="O2" s="9" t="e">
        <f>'Schulleitungen Regelschule'!#REF!</f>
        <v>#REF!</v>
      </c>
      <c r="P2" s="9" t="e">
        <f>'Schulleitungen Regelschule'!#REF!</f>
        <v>#REF!</v>
      </c>
      <c r="Q2" s="9" t="e">
        <f>'Schulleitungen Regelschule'!#REF!</f>
        <v>#REF!</v>
      </c>
      <c r="R2" s="9" t="str">
        <f>'Schulleitungen Regelschule'!L2</f>
        <v>Rheintal</v>
      </c>
      <c r="S2" s="3"/>
      <c r="T2" s="229">
        <v>25</v>
      </c>
      <c r="U2" s="230" t="s">
        <v>2032</v>
      </c>
      <c r="V2" s="35"/>
      <c r="W2" s="35"/>
      <c r="X2" s="35"/>
      <c r="Y2" s="35"/>
    </row>
    <row r="3" spans="1:25" s="7" customFormat="1" ht="20.45" customHeight="1">
      <c r="A3" s="9" t="str">
        <f>'Schulleitungen Regelschule'!A3</f>
        <v>Altstätten (OS)</v>
      </c>
      <c r="B3" s="9" t="str">
        <f>'Schulleitungen Regelschule'!E3</f>
        <v xml:space="preserve">Schulhaus Wiesental </v>
      </c>
      <c r="C3" s="9" t="str">
        <f>'Schulleitungen Regelschule'!F3</f>
        <v>Wiesentalstrasse 8</v>
      </c>
      <c r="D3" s="9"/>
      <c r="E3" s="9" t="str">
        <f>'Schulleitungen Regelschule'!G3</f>
        <v>9450</v>
      </c>
      <c r="F3" s="9" t="str">
        <f>'Schulleitungen Regelschule'!H3</f>
        <v>Altstätten</v>
      </c>
      <c r="G3" s="9" t="str">
        <f>'Schulleitungen Regelschule'!B3</f>
        <v>Herr</v>
      </c>
      <c r="H3" s="9" t="str">
        <f>'Schulleitungen Regelschule'!C3</f>
        <v>Johannes</v>
      </c>
      <c r="I3" s="9" t="str">
        <f>'Schulleitungen Regelschule'!D3</f>
        <v>Hildebrand</v>
      </c>
      <c r="J3" s="9" t="e">
        <f>'Schulleitungen Regelschule'!#REF!</f>
        <v>#REF!</v>
      </c>
      <c r="K3" s="9" t="e">
        <f>'Schulleitungen Regelschule'!#REF!</f>
        <v>#REF!</v>
      </c>
      <c r="L3" s="9" t="str">
        <f>'Schulleitungen Regelschule'!I3</f>
        <v>j.hildebrandatschalt.ch</v>
      </c>
      <c r="M3" s="9" t="str">
        <f>'Schulleitungen Regelschule'!J3</f>
        <v>73</v>
      </c>
      <c r="N3" s="9" t="str">
        <f>'Schulleitungen Regelschule'!K3</f>
        <v>Schulleitung OS</v>
      </c>
      <c r="O3" s="9" t="e">
        <f>'Schulleitungen Regelschule'!#REF!</f>
        <v>#REF!</v>
      </c>
      <c r="P3" s="9" t="e">
        <f>'Schulleitungen Regelschule'!#REF!</f>
        <v>#REF!</v>
      </c>
      <c r="Q3" s="9" t="e">
        <f>'Schulleitungen Regelschule'!#REF!</f>
        <v>#REF!</v>
      </c>
      <c r="R3" s="9" t="str">
        <f>'Schulleitungen Regelschule'!L3</f>
        <v>Rheintal</v>
      </c>
      <c r="S3" s="3"/>
      <c r="T3" s="229">
        <v>25</v>
      </c>
      <c r="U3" s="230" t="s">
        <v>2032</v>
      </c>
      <c r="V3" s="35"/>
      <c r="W3" s="35"/>
      <c r="X3" s="35"/>
      <c r="Y3" s="35"/>
    </row>
    <row r="4" spans="1:25" s="7" customFormat="1" ht="20.45" customHeight="1">
      <c r="A4" s="9" t="str">
        <f>'Schulleitungen Regelschule'!A4</f>
        <v>Altstätten (PS)</v>
      </c>
      <c r="B4" s="9" t="str">
        <f>'Schulleitungen Regelschule'!E4</f>
        <v xml:space="preserve">Schulhaus Schöntal </v>
      </c>
      <c r="C4" s="9" t="str">
        <f>'Schulleitungen Regelschule'!F4</f>
        <v>Bildstrasse 10</v>
      </c>
      <c r="D4" s="9"/>
      <c r="E4" s="9" t="str">
        <f>'Schulleitungen Regelschule'!G4</f>
        <v>9450</v>
      </c>
      <c r="F4" s="9" t="str">
        <f>'Schulleitungen Regelschule'!H4</f>
        <v>Altstätten</v>
      </c>
      <c r="G4" s="9" t="str">
        <f>'Schulleitungen Regelschule'!B4</f>
        <v>Frau</v>
      </c>
      <c r="H4" s="9" t="str">
        <f>'Schulleitungen Regelschule'!C4</f>
        <v>Sabrina</v>
      </c>
      <c r="I4" s="9" t="str">
        <f>'Schulleitungen Regelschule'!D4</f>
        <v>Sanseverino</v>
      </c>
      <c r="J4" s="9" t="e">
        <f>'Schulleitungen Regelschule'!#REF!</f>
        <v>#REF!</v>
      </c>
      <c r="K4" s="9" t="e">
        <f>'Schulleitungen Regelschule'!#REF!</f>
        <v>#REF!</v>
      </c>
      <c r="L4" s="9" t="str">
        <f>'Schulleitungen Regelschule'!I4</f>
        <v>s.sanseverinoatschalt.ch</v>
      </c>
      <c r="M4" s="9" t="str">
        <f>'Schulleitungen Regelschule'!J4</f>
        <v>72</v>
      </c>
      <c r="N4" s="9" t="str">
        <f>'Schulleitungen Regelschule'!K4</f>
        <v>Schulleitung KG/PS</v>
      </c>
      <c r="O4" s="9" t="e">
        <f>'Schulleitungen Regelschule'!#REF!</f>
        <v>#REF!</v>
      </c>
      <c r="P4" s="9" t="e">
        <f>'Schulleitungen Regelschule'!#REF!</f>
        <v>#REF!</v>
      </c>
      <c r="Q4" s="9" t="e">
        <f>'Schulleitungen Regelschule'!#REF!</f>
        <v>#REF!</v>
      </c>
      <c r="R4" s="9" t="str">
        <f>'Schulleitungen Regelschule'!L4</f>
        <v>Rheintal</v>
      </c>
      <c r="S4" s="3"/>
      <c r="T4" s="229">
        <v>28</v>
      </c>
      <c r="U4" s="230" t="s">
        <v>2032</v>
      </c>
      <c r="V4" s="35"/>
      <c r="W4" s="35"/>
      <c r="X4" s="35"/>
      <c r="Y4" s="35"/>
    </row>
    <row r="5" spans="1:25" s="7" customFormat="1" ht="20.45" customHeight="1">
      <c r="A5" s="9" t="str">
        <f>'Schulleitungen Regelschule'!A5</f>
        <v>Altstätten (PS)</v>
      </c>
      <c r="B5" s="9" t="str">
        <f>'Schulleitungen Regelschule'!E5</f>
        <v xml:space="preserve">Schulhaus Klaus </v>
      </c>
      <c r="C5" s="9" t="str">
        <f>'Schulleitungen Regelschule'!F5</f>
        <v>Klausstrasse 8</v>
      </c>
      <c r="D5" s="9"/>
      <c r="E5" s="9" t="str">
        <f>'Schulleitungen Regelschule'!G5</f>
        <v>9450</v>
      </c>
      <c r="F5" s="9" t="str">
        <f>'Schulleitungen Regelschule'!H5</f>
        <v>Altstätten</v>
      </c>
      <c r="G5" s="9" t="str">
        <f>'Schulleitungen Regelschule'!B5</f>
        <v>Herr</v>
      </c>
      <c r="H5" s="9" t="str">
        <f>'Schulleitungen Regelschule'!C5</f>
        <v>Marco</v>
      </c>
      <c r="I5" s="9" t="str">
        <f>'Schulleitungen Regelschule'!D5</f>
        <v>Schraner</v>
      </c>
      <c r="J5" s="9" t="e">
        <f>'Schulleitungen Regelschule'!#REF!</f>
        <v>#REF!</v>
      </c>
      <c r="K5" s="9" t="e">
        <f>'Schulleitungen Regelschule'!#REF!</f>
        <v>#REF!</v>
      </c>
      <c r="L5" s="9" t="str">
        <f>'Schulleitungen Regelschule'!I5</f>
        <v>m.schraneratschalt.ch</v>
      </c>
      <c r="M5" s="9" t="str">
        <f>'Schulleitungen Regelschule'!J5</f>
        <v>72</v>
      </c>
      <c r="N5" s="9" t="str">
        <f>'Schulleitungen Regelschule'!K5</f>
        <v>Schulleitung KG/PS</v>
      </c>
      <c r="O5" s="9" t="e">
        <f>'Schulleitungen Regelschule'!#REF!</f>
        <v>#REF!</v>
      </c>
      <c r="P5" s="9" t="e">
        <f>'Schulleitungen Regelschule'!#REF!</f>
        <v>#REF!</v>
      </c>
      <c r="Q5" s="9" t="e">
        <f>'Schulleitungen Regelschule'!#REF!</f>
        <v>#REF!</v>
      </c>
      <c r="R5" s="9" t="str">
        <f>'Schulleitungen Regelschule'!L5</f>
        <v>Rheintal</v>
      </c>
      <c r="S5" s="3"/>
      <c r="T5" s="228">
        <v>38</v>
      </c>
      <c r="U5" s="230" t="s">
        <v>2032</v>
      </c>
      <c r="V5" s="35"/>
      <c r="W5" s="35"/>
      <c r="X5" s="35"/>
      <c r="Y5" s="35"/>
    </row>
    <row r="6" spans="1:25" s="7" customFormat="1" ht="20.45" customHeight="1">
      <c r="A6" s="9" t="str">
        <f>'Schulleitungen Regelschule'!A6</f>
        <v>Altstätten</v>
      </c>
      <c r="B6" s="9" t="str">
        <f>'Schulleitungen Regelschule'!E6</f>
        <v>Regionale Kleinklasse Oberes Rheintal</v>
      </c>
      <c r="C6" s="9" t="str">
        <f>'Schulleitungen Regelschule'!F6</f>
        <v>Rorschacherstrasse 41</v>
      </c>
      <c r="D6" s="9"/>
      <c r="E6" s="9" t="str">
        <f>'Schulleitungen Regelschule'!G6</f>
        <v>9450</v>
      </c>
      <c r="F6" s="9" t="str">
        <f>'Schulleitungen Regelschule'!H6</f>
        <v>Altstätten</v>
      </c>
      <c r="G6" s="9" t="str">
        <f>'Schulleitungen Regelschule'!B6</f>
        <v>Herr</v>
      </c>
      <c r="H6" s="9" t="str">
        <f>'Schulleitungen Regelschule'!C6</f>
        <v>Karl</v>
      </c>
      <c r="I6" s="9" t="str">
        <f>'Schulleitungen Regelschule'!D6</f>
        <v>von Arb</v>
      </c>
      <c r="J6" s="9" t="e">
        <f>'Schulleitungen Regelschule'!#REF!</f>
        <v>#REF!</v>
      </c>
      <c r="K6" s="9" t="e">
        <f>'Schulleitungen Regelschule'!#REF!</f>
        <v>#REF!</v>
      </c>
      <c r="L6" s="9" t="str">
        <f>'Schulleitungen Regelschule'!I6</f>
        <v>k.vonarbatschalt.ch</v>
      </c>
      <c r="M6" s="9" t="str">
        <f>'Schulleitungen Regelschule'!J6</f>
        <v>74</v>
      </c>
      <c r="N6" s="9" t="str">
        <f>'Schulleitungen Regelschule'!K6</f>
        <v>Schulleitung GS</v>
      </c>
      <c r="O6" s="9" t="e">
        <f>'Schulleitungen Regelschule'!#REF!</f>
        <v>#REF!</v>
      </c>
      <c r="P6" s="9" t="e">
        <f>'Schulleitungen Regelschule'!#REF!</f>
        <v>#REF!</v>
      </c>
      <c r="Q6" s="9" t="e">
        <f>'Schulleitungen Regelschule'!#REF!</f>
        <v>#REF!</v>
      </c>
      <c r="R6" s="9" t="str">
        <f>'Schulleitungen Regelschule'!L6</f>
        <v>Rheintal</v>
      </c>
      <c r="S6" s="3"/>
      <c r="T6" s="228">
        <v>5</v>
      </c>
      <c r="U6" s="230" t="s">
        <v>2032</v>
      </c>
      <c r="V6" s="35"/>
      <c r="W6" s="35"/>
      <c r="X6" s="35"/>
      <c r="Y6" s="35"/>
    </row>
    <row r="7" spans="1:25" s="7" customFormat="1" ht="20.45" customHeight="1">
      <c r="A7" s="9" t="str">
        <f>'Schulleitungen Regelschule'!A8</f>
        <v>Amden (PS)</v>
      </c>
      <c r="B7" s="9" t="str">
        <f>'Schulleitungen Regelschule'!E8</f>
        <v xml:space="preserve">Primarschule Amden </v>
      </c>
      <c r="C7" s="9" t="str">
        <f>'Schulleitungen Regelschule'!F8</f>
        <v>Kirchstrasse 6</v>
      </c>
      <c r="D7" s="9"/>
      <c r="E7" s="9" t="str">
        <f>'Schulleitungen Regelschule'!G8</f>
        <v>8873</v>
      </c>
      <c r="F7" s="9" t="str">
        <f>'Schulleitungen Regelschule'!H8</f>
        <v>Amden</v>
      </c>
      <c r="G7" s="9" t="str">
        <f>'Schulleitungen Regelschule'!B8</f>
        <v>Herr</v>
      </c>
      <c r="H7" s="9" t="str">
        <f>'Schulleitungen Regelschule'!C8</f>
        <v>Matthias</v>
      </c>
      <c r="I7" s="9" t="str">
        <f>'Schulleitungen Regelschule'!D8</f>
        <v>Zillig</v>
      </c>
      <c r="J7" s="9" t="e">
        <f>'Schulleitungen Regelschule'!#REF!</f>
        <v>#REF!</v>
      </c>
      <c r="K7" s="9" t="e">
        <f>'Schulleitungen Regelschule'!#REF!</f>
        <v>#REF!</v>
      </c>
      <c r="L7" s="9" t="str">
        <f>'Schulleitungen Regelschule'!I8</f>
        <v>matthias.zilligatps-amden.ch</v>
      </c>
      <c r="M7" s="9" t="str">
        <f>'Schulleitungen Regelschule'!J8</f>
        <v>72</v>
      </c>
      <c r="N7" s="9" t="str">
        <f>'Schulleitungen Regelschule'!K8</f>
        <v>Schulleitung KG/PS</v>
      </c>
      <c r="O7" s="9" t="e">
        <f>'Schulleitungen Regelschule'!#REF!</f>
        <v>#REF!</v>
      </c>
      <c r="P7" s="9" t="e">
        <f>'Schulleitungen Regelschule'!#REF!</f>
        <v>#REF!</v>
      </c>
      <c r="Q7" s="9" t="e">
        <f>'Schulleitungen Regelschule'!#REF!</f>
        <v>#REF!</v>
      </c>
      <c r="R7" s="9" t="str">
        <f>'Schulleitungen Regelschule'!L8</f>
        <v>See-Gaster</v>
      </c>
      <c r="S7" s="3"/>
      <c r="T7" s="229">
        <v>14</v>
      </c>
      <c r="U7" s="230" t="s">
        <v>2032</v>
      </c>
      <c r="V7" s="35"/>
      <c r="W7" s="35"/>
      <c r="X7" s="35"/>
      <c r="Y7" s="35"/>
    </row>
    <row r="8" spans="1:25" s="7" customFormat="1" ht="20.45" customHeight="1">
      <c r="A8" s="9" t="str">
        <f>'Schulleitungen Regelschule'!A9</f>
        <v>Andwil-Arnegg (PS)</v>
      </c>
      <c r="B8" s="9" t="str">
        <f>'Schulleitungen Regelschule'!E9</f>
        <v xml:space="preserve">Schulhaus Ebnet </v>
      </c>
      <c r="C8" s="9" t="str">
        <f>'Schulleitungen Regelschule'!F9</f>
        <v>Arneggerstrasse 14</v>
      </c>
      <c r="D8" s="9"/>
      <c r="E8" s="9" t="str">
        <f>'Schulleitungen Regelschule'!G9</f>
        <v>9204</v>
      </c>
      <c r="F8" s="9" t="str">
        <f>'Schulleitungen Regelschule'!H9</f>
        <v>Andwil</v>
      </c>
      <c r="G8" s="9" t="str">
        <f>'Schulleitungen Regelschule'!B9</f>
        <v>Herr</v>
      </c>
      <c r="H8" s="9" t="str">
        <f>'Schulleitungen Regelschule'!C9</f>
        <v>Cyrill</v>
      </c>
      <c r="I8" s="9" t="str">
        <f>'Schulleitungen Regelschule'!D9</f>
        <v>Wehrli</v>
      </c>
      <c r="J8" s="9" t="e">
        <f>'Schulleitungen Regelschule'!#REF!</f>
        <v>#REF!</v>
      </c>
      <c r="K8" s="9" t="e">
        <f>'Schulleitungen Regelschule'!#REF!</f>
        <v>#REF!</v>
      </c>
      <c r="L8" s="9" t="str">
        <f>'Schulleitungen Regelschule'!I9</f>
        <v>schulleitungatandwil-arnegg.ch</v>
      </c>
      <c r="M8" s="9" t="str">
        <f>'Schulleitungen Regelschule'!J9</f>
        <v>72</v>
      </c>
      <c r="N8" s="9" t="str">
        <f>'Schulleitungen Regelschule'!K9</f>
        <v>Schulleitung KG/PS</v>
      </c>
      <c r="O8" s="9" t="e">
        <f>'Schulleitungen Regelschule'!#REF!</f>
        <v>#REF!</v>
      </c>
      <c r="P8" s="9" t="e">
        <f>'Schulleitungen Regelschule'!#REF!</f>
        <v>#REF!</v>
      </c>
      <c r="Q8" s="9" t="e">
        <f>'Schulleitungen Regelschule'!#REF!</f>
        <v>#REF!</v>
      </c>
      <c r="R8" s="9" t="str">
        <f>'Schulleitungen Regelschule'!L9</f>
        <v>St. Gallen</v>
      </c>
      <c r="S8" s="3"/>
      <c r="T8" s="229">
        <f>36+2+4+2+4+2</f>
        <v>50</v>
      </c>
      <c r="U8" s="230" t="s">
        <v>2032</v>
      </c>
      <c r="V8" s="35"/>
      <c r="W8" s="35"/>
      <c r="X8" s="35"/>
      <c r="Y8" s="35"/>
    </row>
    <row r="9" spans="1:25" s="7" customFormat="1" ht="20.45" customHeight="1">
      <c r="A9" s="9" t="str">
        <f>'Schulleitungen Regelschule'!A10</f>
        <v>Au-Heerbrugg (PS)</v>
      </c>
      <c r="B9" s="9" t="str">
        <f>'Schulleitungen Regelschule'!E10</f>
        <v>Schulleitung Au</v>
      </c>
      <c r="C9" s="9" t="str">
        <f>'Schulleitungen Regelschule'!F10</f>
        <v>Walzenhauserstrasse 2</v>
      </c>
      <c r="D9" s="9"/>
      <c r="E9" s="9" t="str">
        <f>'Schulleitungen Regelschule'!G10</f>
        <v>9434</v>
      </c>
      <c r="F9" s="9" t="str">
        <f>'Schulleitungen Regelschule'!H10</f>
        <v>Au</v>
      </c>
      <c r="G9" s="9" t="str">
        <f>'Schulleitungen Regelschule'!B10</f>
        <v>Herr</v>
      </c>
      <c r="H9" s="9" t="str">
        <f>'Schulleitungen Regelschule'!C10</f>
        <v>Andreas</v>
      </c>
      <c r="I9" s="9" t="str">
        <f>'Schulleitungen Regelschule'!D10</f>
        <v>Schmid</v>
      </c>
      <c r="J9" s="9" t="e">
        <f>'Schulleitungen Regelschule'!#REF!</f>
        <v>#REF!</v>
      </c>
      <c r="K9" s="9" t="e">
        <f>'Schulleitungen Regelschule'!#REF!</f>
        <v>#REF!</v>
      </c>
      <c r="L9" s="9" t="str">
        <f>'Schulleitungen Regelschule'!I10</f>
        <v>andreas.schmidatpsah.ch</v>
      </c>
      <c r="M9" s="9" t="str">
        <f>'Schulleitungen Regelschule'!J10</f>
        <v>72</v>
      </c>
      <c r="N9" s="9" t="str">
        <f>'Schulleitungen Regelschule'!K10</f>
        <v>Schulleitung KG/PS</v>
      </c>
      <c r="O9" s="9" t="e">
        <f>'Schulleitungen Regelschule'!#REF!</f>
        <v>#REF!</v>
      </c>
      <c r="P9" s="9" t="e">
        <f>'Schulleitungen Regelschule'!#REF!</f>
        <v>#REF!</v>
      </c>
      <c r="Q9" s="9" t="e">
        <f>'Schulleitungen Regelschule'!#REF!</f>
        <v>#REF!</v>
      </c>
      <c r="R9" s="9" t="str">
        <f>'Schulleitungen Regelschule'!L10</f>
        <v>Rheintal</v>
      </c>
      <c r="S9" s="3"/>
      <c r="T9" s="229">
        <v>4</v>
      </c>
      <c r="U9" s="230" t="s">
        <v>2032</v>
      </c>
      <c r="V9" s="35"/>
      <c r="W9" s="35"/>
      <c r="X9" s="35"/>
      <c r="Y9" s="35"/>
    </row>
    <row r="10" spans="1:25" s="7" customFormat="1" ht="20.45" customHeight="1">
      <c r="A10" s="9" t="str">
        <f>'Schulleitungen Regelschule'!A11</f>
        <v>Au-Heerbrugg (PS)</v>
      </c>
      <c r="B10" s="9" t="str">
        <f>'Schulleitungen Regelschule'!E11</f>
        <v>Schulleitung Au</v>
      </c>
      <c r="C10" s="9" t="str">
        <f>'Schulleitungen Regelschule'!F11</f>
        <v>Walzenhauserstrasse 2</v>
      </c>
      <c r="D10" s="9"/>
      <c r="E10" s="9" t="str">
        <f>'Schulleitungen Regelschule'!G11</f>
        <v>9434</v>
      </c>
      <c r="F10" s="9" t="str">
        <f>'Schulleitungen Regelschule'!H11</f>
        <v>Au</v>
      </c>
      <c r="G10" s="9" t="str">
        <f>'Schulleitungen Regelschule'!B11</f>
        <v>Herr</v>
      </c>
      <c r="H10" s="9" t="str">
        <f>'Schulleitungen Regelschule'!C11</f>
        <v>Andreas</v>
      </c>
      <c r="I10" s="9" t="str">
        <f>'Schulleitungen Regelschule'!D11</f>
        <v>Schmid</v>
      </c>
      <c r="J10" s="9" t="e">
        <f>'Schulleitungen Regelschule'!#REF!</f>
        <v>#REF!</v>
      </c>
      <c r="K10" s="9" t="e">
        <f>'Schulleitungen Regelschule'!#REF!</f>
        <v>#REF!</v>
      </c>
      <c r="L10" s="9" t="str">
        <f>'Schulleitungen Regelschule'!I11</f>
        <v>andreas.schmidatpsah.ch</v>
      </c>
      <c r="M10" s="9" t="str">
        <f>'Schulleitungen Regelschule'!J11</f>
        <v>72</v>
      </c>
      <c r="N10" s="9" t="str">
        <f>'Schulleitungen Regelschule'!K11</f>
        <v>Schulleitung KG/PS</v>
      </c>
      <c r="O10" s="9" t="e">
        <f>'Schulleitungen Regelschule'!#REF!</f>
        <v>#REF!</v>
      </c>
      <c r="P10" s="9" t="e">
        <f>'Schulleitungen Regelschule'!#REF!</f>
        <v>#REF!</v>
      </c>
      <c r="Q10" s="9" t="e">
        <f>'Schulleitungen Regelschule'!#REF!</f>
        <v>#REF!</v>
      </c>
      <c r="R10" s="9" t="str">
        <f>'Schulleitungen Regelschule'!L11</f>
        <v>Rheintal</v>
      </c>
      <c r="S10" s="3"/>
      <c r="T10" s="229">
        <v>5</v>
      </c>
      <c r="U10" s="230" t="s">
        <v>2032</v>
      </c>
      <c r="V10" s="35"/>
      <c r="W10" s="35"/>
      <c r="X10" s="35"/>
      <c r="Y10" s="35"/>
    </row>
    <row r="11" spans="1:25" s="7" customFormat="1" ht="20.45" customHeight="1">
      <c r="A11" s="9" t="str">
        <f>'Schulleitungen Regelschule'!A12</f>
        <v>Au-Heerbrugg (PS)</v>
      </c>
      <c r="B11" s="9" t="str">
        <f>'Schulleitungen Regelschule'!E12</f>
        <v>Schulleitung Au</v>
      </c>
      <c r="C11" s="9" t="str">
        <f>'Schulleitungen Regelschule'!F12</f>
        <v>Walzenhauserstrasse 2</v>
      </c>
      <c r="D11" s="9"/>
      <c r="E11" s="9" t="str">
        <f>'Schulleitungen Regelschule'!G12</f>
        <v>9434</v>
      </c>
      <c r="F11" s="9" t="str">
        <f>'Schulleitungen Regelschule'!H12</f>
        <v>Au</v>
      </c>
      <c r="G11" s="9" t="str">
        <f>'Schulleitungen Regelschule'!B12</f>
        <v>Herr</v>
      </c>
      <c r="H11" s="9" t="str">
        <f>'Schulleitungen Regelschule'!C12</f>
        <v>Andreas</v>
      </c>
      <c r="I11" s="9" t="str">
        <f>'Schulleitungen Regelschule'!D12</f>
        <v>Schmid</v>
      </c>
      <c r="J11" s="9" t="e">
        <f>'Schulleitungen Regelschule'!#REF!</f>
        <v>#REF!</v>
      </c>
      <c r="K11" s="9" t="e">
        <f>'Schulleitungen Regelschule'!#REF!</f>
        <v>#REF!</v>
      </c>
      <c r="L11" s="9" t="str">
        <f>'Schulleitungen Regelschule'!I12</f>
        <v>andreas.schmidatpsah.ch</v>
      </c>
      <c r="M11" s="9" t="str">
        <f>'Schulleitungen Regelschule'!J12</f>
        <v>72</v>
      </c>
      <c r="N11" s="9" t="str">
        <f>'Schulleitungen Regelschule'!K12</f>
        <v>Schulleitung KG/PS</v>
      </c>
      <c r="O11" s="9" t="e">
        <f>'Schulleitungen Regelschule'!#REF!</f>
        <v>#REF!</v>
      </c>
      <c r="P11" s="9" t="e">
        <f>'Schulleitungen Regelschule'!#REF!</f>
        <v>#REF!</v>
      </c>
      <c r="Q11" s="9" t="e">
        <f>'Schulleitungen Regelschule'!#REF!</f>
        <v>#REF!</v>
      </c>
      <c r="R11" s="9" t="str">
        <f>'Schulleitungen Regelschule'!L12</f>
        <v>Rheintal</v>
      </c>
      <c r="S11" s="3"/>
      <c r="T11" s="229">
        <v>22</v>
      </c>
      <c r="U11" s="230" t="s">
        <v>2032</v>
      </c>
      <c r="V11" s="35"/>
      <c r="W11" s="35"/>
      <c r="X11" s="35"/>
      <c r="Y11" s="35"/>
    </row>
    <row r="12" spans="1:25" s="7" customFormat="1" ht="20.45" customHeight="1">
      <c r="A12" s="9" t="str">
        <f>'Schulleitungen Regelschule'!A13</f>
        <v>Au-Heerbrugg (PS)</v>
      </c>
      <c r="B12" s="9" t="str">
        <f>'Schulleitungen Regelschule'!E13</f>
        <v>Schulleitung Au</v>
      </c>
      <c r="C12" s="9" t="str">
        <f>'Schulleitungen Regelschule'!F13</f>
        <v>Walzenhauserstrasse 2</v>
      </c>
      <c r="D12" s="9"/>
      <c r="E12" s="9" t="str">
        <f>'Schulleitungen Regelschule'!G13</f>
        <v>9434</v>
      </c>
      <c r="F12" s="9" t="str">
        <f>'Schulleitungen Regelschule'!H13</f>
        <v>Au</v>
      </c>
      <c r="G12" s="9" t="str">
        <f>'Schulleitungen Regelschule'!B13</f>
        <v>Herr</v>
      </c>
      <c r="H12" s="9" t="str">
        <f>'Schulleitungen Regelschule'!C13</f>
        <v>Andreas</v>
      </c>
      <c r="I12" s="9" t="str">
        <f>'Schulleitungen Regelschule'!D13</f>
        <v>Schmid</v>
      </c>
      <c r="J12" s="9" t="e">
        <f>'Schulleitungen Regelschule'!#REF!</f>
        <v>#REF!</v>
      </c>
      <c r="K12" s="9" t="e">
        <f>'Schulleitungen Regelschule'!#REF!</f>
        <v>#REF!</v>
      </c>
      <c r="L12" s="9" t="str">
        <f>'Schulleitungen Regelschule'!I13</f>
        <v>andreas.schmidatpsah.ch</v>
      </c>
      <c r="M12" s="9" t="str">
        <f>'Schulleitungen Regelschule'!J13</f>
        <v>72</v>
      </c>
      <c r="N12" s="9" t="str">
        <f>'Schulleitungen Regelschule'!K13</f>
        <v>Schulleitung KG/PS</v>
      </c>
      <c r="O12" s="9" t="e">
        <f>'Schulleitungen Regelschule'!#REF!</f>
        <v>#REF!</v>
      </c>
      <c r="P12" s="9" t="e">
        <f>'Schulleitungen Regelschule'!#REF!</f>
        <v>#REF!</v>
      </c>
      <c r="Q12" s="9" t="e">
        <f>'Schulleitungen Regelschule'!#REF!</f>
        <v>#REF!</v>
      </c>
      <c r="R12" s="9" t="str">
        <f>'Schulleitungen Regelschule'!L13</f>
        <v>Rheintal</v>
      </c>
      <c r="S12" s="3"/>
      <c r="T12" s="229">
        <v>12</v>
      </c>
      <c r="U12" s="230" t="s">
        <v>2032</v>
      </c>
      <c r="V12" s="35"/>
      <c r="W12" s="35"/>
      <c r="X12" s="35"/>
      <c r="Y12" s="35"/>
    </row>
    <row r="13" spans="1:25" s="7" customFormat="1" ht="20.45" customHeight="1">
      <c r="A13" s="9" t="str">
        <f>'Schulleitungen Regelschule'!A14</f>
        <v>Au-Heerbrugg (PS)</v>
      </c>
      <c r="B13" s="9" t="str">
        <f>'Schulleitungen Regelschule'!E14</f>
        <v>Schulleitung Heerbrugg</v>
      </c>
      <c r="C13" s="9" t="str">
        <f>'Schulleitungen Regelschule'!F14</f>
        <v>Brändlistrasse 3</v>
      </c>
      <c r="D13" s="9"/>
      <c r="E13" s="9" t="str">
        <f>'Schulleitungen Regelschule'!G14</f>
        <v>9435</v>
      </c>
      <c r="F13" s="9" t="str">
        <f>'Schulleitungen Regelschule'!H14</f>
        <v>Heerbrugg</v>
      </c>
      <c r="G13" s="9" t="str">
        <f>'Schulleitungen Regelschule'!B14</f>
        <v>Frau</v>
      </c>
      <c r="H13" s="9" t="str">
        <f>'Schulleitungen Regelschule'!C14</f>
        <v>Nadine</v>
      </c>
      <c r="I13" s="9" t="str">
        <f>'Schulleitungen Regelschule'!D14</f>
        <v>Tanner</v>
      </c>
      <c r="J13" s="9" t="e">
        <f>'Schulleitungen Regelschule'!#REF!</f>
        <v>#REF!</v>
      </c>
      <c r="K13" s="9" t="e">
        <f>'Schulleitungen Regelschule'!#REF!</f>
        <v>#REF!</v>
      </c>
      <c r="L13" s="9" t="str">
        <f>'Schulleitungen Regelschule'!I14</f>
        <v>nadine.tanneratpsah.ch</v>
      </c>
      <c r="M13" s="9" t="str">
        <f>'Schulleitungen Regelschule'!J14</f>
        <v>72</v>
      </c>
      <c r="N13" s="9" t="str">
        <f>'Schulleitungen Regelschule'!K14</f>
        <v>Schulleitung KG/PS</v>
      </c>
      <c r="O13" s="9" t="e">
        <f>'Schulleitungen Regelschule'!#REF!</f>
        <v>#REF!</v>
      </c>
      <c r="P13" s="9" t="e">
        <f>'Schulleitungen Regelschule'!#REF!</f>
        <v>#REF!</v>
      </c>
      <c r="Q13" s="9" t="e">
        <f>'Schulleitungen Regelschule'!#REF!</f>
        <v>#REF!</v>
      </c>
      <c r="R13" s="9" t="str">
        <f>'Schulleitungen Regelschule'!L14</f>
        <v>Rheintal</v>
      </c>
      <c r="S13" s="3"/>
      <c r="T13" s="229">
        <v>4</v>
      </c>
      <c r="U13" s="230" t="s">
        <v>2032</v>
      </c>
      <c r="V13" s="35"/>
      <c r="W13" s="35"/>
      <c r="X13" s="35"/>
      <c r="Y13" s="35"/>
    </row>
    <row r="14" spans="1:25" s="7" customFormat="1" ht="20.45" customHeight="1">
      <c r="A14" s="9" t="str">
        <f>'Schulleitungen Regelschule'!A15</f>
        <v>Au-Heerbrugg (PS)</v>
      </c>
      <c r="B14" s="9" t="str">
        <f>'Schulleitungen Regelschule'!E15</f>
        <v>Schulleitung Heerbrugg</v>
      </c>
      <c r="C14" s="9" t="str">
        <f>'Schulleitungen Regelschule'!F15</f>
        <v>Brändlistrasse 3</v>
      </c>
      <c r="D14" s="9"/>
      <c r="E14" s="9" t="str">
        <f>'Schulleitungen Regelschule'!G15</f>
        <v>9435</v>
      </c>
      <c r="F14" s="9" t="str">
        <f>'Schulleitungen Regelschule'!H15</f>
        <v>Heerbrugg</v>
      </c>
      <c r="G14" s="9" t="str">
        <f>'Schulleitungen Regelschule'!B15</f>
        <v>Frau</v>
      </c>
      <c r="H14" s="9" t="str">
        <f>'Schulleitungen Regelschule'!C15</f>
        <v>Nadine</v>
      </c>
      <c r="I14" s="9" t="str">
        <f>'Schulleitungen Regelschule'!D15</f>
        <v>Tanner</v>
      </c>
      <c r="J14" s="9" t="e">
        <f>'Schulleitungen Regelschule'!#REF!</f>
        <v>#REF!</v>
      </c>
      <c r="K14" s="9" t="e">
        <f>'Schulleitungen Regelschule'!#REF!</f>
        <v>#REF!</v>
      </c>
      <c r="L14" s="9" t="str">
        <f>'Schulleitungen Regelschule'!I15</f>
        <v>nadine.tanneratpsah.ch</v>
      </c>
      <c r="M14" s="9" t="str">
        <f>'Schulleitungen Regelschule'!J15</f>
        <v>72</v>
      </c>
      <c r="N14" s="9" t="str">
        <f>'Schulleitungen Regelschule'!K15</f>
        <v>Schulleitung KG/PS</v>
      </c>
      <c r="O14" s="9" t="e">
        <f>'Schulleitungen Regelschule'!#REF!</f>
        <v>#REF!</v>
      </c>
      <c r="P14" s="9" t="e">
        <f>'Schulleitungen Regelschule'!#REF!</f>
        <v>#REF!</v>
      </c>
      <c r="Q14" s="9" t="e">
        <f>'Schulleitungen Regelschule'!#REF!</f>
        <v>#REF!</v>
      </c>
      <c r="R14" s="9" t="str">
        <f>'Schulleitungen Regelschule'!L15</f>
        <v>Rheintal</v>
      </c>
      <c r="S14" s="3"/>
      <c r="T14" s="229">
        <v>2</v>
      </c>
      <c r="U14" s="230" t="s">
        <v>2032</v>
      </c>
      <c r="V14" s="35"/>
      <c r="W14" s="35"/>
      <c r="X14" s="35"/>
      <c r="Y14" s="35"/>
    </row>
    <row r="15" spans="1:25" s="7" customFormat="1" ht="20.45" customHeight="1">
      <c r="A15" s="9" t="str">
        <f>'Schulleitungen Regelschule'!A16</f>
        <v>Au-Heerbrugg (PS)</v>
      </c>
      <c r="B15" s="9" t="str">
        <f>'Schulleitungen Regelschule'!E16</f>
        <v>Schulleitung Heerbrugg</v>
      </c>
      <c r="C15" s="9" t="str">
        <f>'Schulleitungen Regelschule'!F16</f>
        <v>Brändlistrasse 3</v>
      </c>
      <c r="D15" s="9"/>
      <c r="E15" s="9" t="str">
        <f>'Schulleitungen Regelschule'!G16</f>
        <v>9435</v>
      </c>
      <c r="F15" s="9" t="str">
        <f>'Schulleitungen Regelschule'!H16</f>
        <v>Heerbrugg</v>
      </c>
      <c r="G15" s="9" t="str">
        <f>'Schulleitungen Regelschule'!B16</f>
        <v>Frau</v>
      </c>
      <c r="H15" s="9" t="str">
        <f>'Schulleitungen Regelschule'!C16</f>
        <v>Nadine</v>
      </c>
      <c r="I15" s="9" t="str">
        <f>'Schulleitungen Regelschule'!D16</f>
        <v>Tanner</v>
      </c>
      <c r="J15" s="9" t="e">
        <f>'Schulleitungen Regelschule'!#REF!</f>
        <v>#REF!</v>
      </c>
      <c r="K15" s="9" t="e">
        <f>'Schulleitungen Regelschule'!#REF!</f>
        <v>#REF!</v>
      </c>
      <c r="L15" s="9" t="str">
        <f>'Schulleitungen Regelschule'!I16</f>
        <v>nadine.tanneratpsah.ch</v>
      </c>
      <c r="M15" s="9" t="str">
        <f>'Schulleitungen Regelschule'!J16</f>
        <v>72</v>
      </c>
      <c r="N15" s="9" t="str">
        <f>'Schulleitungen Regelschule'!K16</f>
        <v>Schulleitung KG/PS</v>
      </c>
      <c r="O15" s="9" t="e">
        <f>'Schulleitungen Regelschule'!#REF!</f>
        <v>#REF!</v>
      </c>
      <c r="P15" s="9" t="e">
        <f>'Schulleitungen Regelschule'!#REF!</f>
        <v>#REF!</v>
      </c>
      <c r="Q15" s="9" t="e">
        <f>'Schulleitungen Regelschule'!#REF!</f>
        <v>#REF!</v>
      </c>
      <c r="R15" s="9" t="str">
        <f>'Schulleitungen Regelschule'!L16</f>
        <v>Rheintal</v>
      </c>
      <c r="S15" s="3"/>
      <c r="T15" s="229">
        <v>18</v>
      </c>
      <c r="U15" s="230" t="s">
        <v>2032</v>
      </c>
      <c r="V15" s="35"/>
      <c r="W15" s="35"/>
      <c r="X15" s="35"/>
      <c r="Y15" s="35"/>
    </row>
    <row r="16" spans="1:25" s="7" customFormat="1" ht="20.45" customHeight="1">
      <c r="A16" s="9" t="str">
        <f>'Schulleitungen Regelschule'!A17</f>
        <v>Au-Heerbrugg (PS)</v>
      </c>
      <c r="B16" s="9" t="str">
        <f>'Schulleitungen Regelschule'!E17</f>
        <v>Schulleitung Heerbrugg</v>
      </c>
      <c r="C16" s="9" t="str">
        <f>'Schulleitungen Regelschule'!F17</f>
        <v>Brändlistrasse 3</v>
      </c>
      <c r="D16" s="9"/>
      <c r="E16" s="9" t="str">
        <f>'Schulleitungen Regelschule'!G17</f>
        <v>9435</v>
      </c>
      <c r="F16" s="9" t="str">
        <f>'Schulleitungen Regelschule'!H17</f>
        <v>Heerbrugg</v>
      </c>
      <c r="G16" s="9" t="str">
        <f>'Schulleitungen Regelschule'!B17</f>
        <v>Frau</v>
      </c>
      <c r="H16" s="9" t="str">
        <f>'Schulleitungen Regelschule'!C17</f>
        <v>Nadine</v>
      </c>
      <c r="I16" s="9" t="str">
        <f>'Schulleitungen Regelschule'!D17</f>
        <v>Tanner</v>
      </c>
      <c r="J16" s="9" t="e">
        <f>'Schulleitungen Regelschule'!#REF!</f>
        <v>#REF!</v>
      </c>
      <c r="K16" s="9" t="e">
        <f>'Schulleitungen Regelschule'!#REF!</f>
        <v>#REF!</v>
      </c>
      <c r="L16" s="9" t="str">
        <f>'Schulleitungen Regelschule'!I17</f>
        <v>nadine.tanneratpsah.ch</v>
      </c>
      <c r="M16" s="9" t="str">
        <f>'Schulleitungen Regelschule'!J17</f>
        <v>72</v>
      </c>
      <c r="N16" s="9" t="str">
        <f>'Schulleitungen Regelschule'!K17</f>
        <v>Schulleitung KG/PS</v>
      </c>
      <c r="O16" s="9" t="e">
        <f>'Schulleitungen Regelschule'!#REF!</f>
        <v>#REF!</v>
      </c>
      <c r="P16" s="9" t="e">
        <f>'Schulleitungen Regelschule'!#REF!</f>
        <v>#REF!</v>
      </c>
      <c r="Q16" s="9" t="e">
        <f>'Schulleitungen Regelschule'!#REF!</f>
        <v>#REF!</v>
      </c>
      <c r="R16" s="9" t="str">
        <f>'Schulleitungen Regelschule'!L17</f>
        <v>Rheintal</v>
      </c>
      <c r="S16" s="3"/>
      <c r="T16" s="229">
        <v>8</v>
      </c>
      <c r="U16" s="230" t="s">
        <v>2032</v>
      </c>
      <c r="V16" s="35"/>
      <c r="W16" s="35"/>
      <c r="X16" s="35"/>
      <c r="Y16" s="35"/>
    </row>
    <row r="17" spans="1:25" ht="17.25" customHeight="1">
      <c r="A17" s="232" t="str">
        <f>Schulverwaltung!A7</f>
        <v>Bad Ragaz</v>
      </c>
      <c r="B17" s="9" t="str">
        <f>Schulverwaltung!E7</f>
        <v xml:space="preserve">Gemeinde Bad Ragaz </v>
      </c>
      <c r="C17" s="9" t="str">
        <f>Schulverwaltung!F7</f>
        <v>Rathausplatz 2</v>
      </c>
      <c r="D17" s="9"/>
      <c r="E17" s="9" t="str">
        <f>Schulverwaltung!H7</f>
        <v>7310</v>
      </c>
      <c r="F17" s="9" t="str">
        <f>Schulverwaltung!I7</f>
        <v>Bad Ragaz</v>
      </c>
      <c r="G17" s="9" t="str">
        <f>Schulverwaltung!B7</f>
        <v>Frau</v>
      </c>
      <c r="H17" s="9" t="str">
        <f>Schulverwaltung!C7</f>
        <v>Bettina</v>
      </c>
      <c r="I17" s="9" t="str">
        <f>Schulverwaltung!D7</f>
        <v>Tromm</v>
      </c>
      <c r="J17" s="9" t="str">
        <f>Schulverwaltung!J7</f>
        <v>1</v>
      </c>
      <c r="K17" s="9" t="str">
        <f>Schulverwaltung!K7</f>
        <v>1</v>
      </c>
      <c r="L17" s="9" t="str">
        <f>Schulverwaltung!L7</f>
        <v>bettina.tromm@badragaz.ch</v>
      </c>
      <c r="M17" s="9" t="str">
        <f>Schulverwaltung!M7</f>
        <v>63</v>
      </c>
      <c r="N17" s="9" t="str">
        <f>Schulverwaltung!N7</f>
        <v>Schulsekretärin Gmde</v>
      </c>
      <c r="O17" s="9">
        <f>Schulverwaltung!O7</f>
        <v>0</v>
      </c>
      <c r="P17" s="9" t="str">
        <f>Schulverwaltung!P7</f>
        <v>40</v>
      </c>
      <c r="Q17" s="9" t="str">
        <f>Schulverwaltung!Q7</f>
        <v>5</v>
      </c>
      <c r="R17" s="232" t="str">
        <f>'Schulleitungen Regelschule'!L18</f>
        <v>Sarganserland</v>
      </c>
      <c r="S17" s="232"/>
      <c r="T17" s="237">
        <v>35</v>
      </c>
      <c r="U17" s="238" t="s">
        <v>2035</v>
      </c>
    </row>
    <row r="18" spans="1:25" s="7" customFormat="1" ht="20.45" customHeight="1">
      <c r="A18" s="9" t="str">
        <f>'Schulleitungen Regelschule'!A20</f>
        <v>Balgach (PS)</v>
      </c>
      <c r="B18" s="9" t="str">
        <f>'Schulleitungen Regelschule'!E20</f>
        <v>Primarschule Balgach</v>
      </c>
      <c r="C18" s="9" t="str">
        <f>'Schulleitungen Regelschule'!F20</f>
        <v>Breitestrasse 4</v>
      </c>
      <c r="D18" s="9"/>
      <c r="E18" s="9" t="str">
        <f>'Schulleitungen Regelschule'!G20</f>
        <v>9436</v>
      </c>
      <c r="F18" s="9" t="str">
        <f>'Schulleitungen Regelschule'!H20</f>
        <v>Balgach</v>
      </c>
      <c r="G18" s="9" t="str">
        <f>'Schulleitungen Regelschule'!B20</f>
        <v>Herr</v>
      </c>
      <c r="H18" s="9" t="str">
        <f>'Schulleitungen Regelschule'!C20</f>
        <v>Christof</v>
      </c>
      <c r="I18" s="9" t="str">
        <f>'Schulleitungen Regelschule'!D20</f>
        <v>Bicker</v>
      </c>
      <c r="J18" s="9" t="e">
        <f>'Schulleitungen Regelschule'!#REF!</f>
        <v>#REF!</v>
      </c>
      <c r="K18" s="9" t="e">
        <f>'Schulleitungen Regelschule'!#REF!</f>
        <v>#REF!</v>
      </c>
      <c r="L18" s="9" t="str">
        <f>'Schulleitungen Regelschule'!I20</f>
        <v>christof.bickeratpsbalgach.ch</v>
      </c>
      <c r="M18" s="9" t="str">
        <f>'Schulleitungen Regelschule'!J20</f>
        <v>72</v>
      </c>
      <c r="N18" s="9" t="str">
        <f>'Schulleitungen Regelschule'!K20</f>
        <v>Schulleitung KG/PS</v>
      </c>
      <c r="O18" s="9" t="e">
        <f>'Schulleitungen Regelschule'!#REF!</f>
        <v>#REF!</v>
      </c>
      <c r="P18" s="9" t="e">
        <f>'Schulleitungen Regelschule'!#REF!</f>
        <v>#REF!</v>
      </c>
      <c r="Q18" s="9" t="e">
        <f>'Schulleitungen Regelschule'!#REF!</f>
        <v>#REF!</v>
      </c>
      <c r="R18" s="9" t="str">
        <f>'Schulleitungen Regelschule'!L20</f>
        <v>Rheintal</v>
      </c>
      <c r="S18" s="3"/>
      <c r="T18" s="229">
        <f>3+3+2+16+15</f>
        <v>39</v>
      </c>
      <c r="U18" s="230" t="s">
        <v>2032</v>
      </c>
      <c r="V18" s="35"/>
      <c r="W18" s="35"/>
      <c r="X18" s="35"/>
      <c r="Y18" s="35"/>
    </row>
    <row r="19" spans="1:25" s="7" customFormat="1" ht="17.25" customHeight="1">
      <c r="A19" s="9" t="str">
        <f>'Schulleitungen Regelschule'!A22</f>
        <v>Benken (PS)</v>
      </c>
      <c r="B19" s="9" t="e">
        <f>'Schulleitungen Regelschule'!#REF!</f>
        <v>#REF!</v>
      </c>
      <c r="C19" s="9" t="e">
        <f>'Schulleitungen Regelschule'!#REF!</f>
        <v>#REF!</v>
      </c>
      <c r="D19" s="9"/>
      <c r="E19" s="9" t="e">
        <f>'Schulleitungen Regelschule'!#REF!</f>
        <v>#REF!</v>
      </c>
      <c r="F19" s="9" t="e">
        <f>'Schulleitungen Regelschule'!#REF!</f>
        <v>#REF!</v>
      </c>
      <c r="G19" s="9" t="str">
        <f>'Schulleitungen Regelschule'!B22</f>
        <v>Frau</v>
      </c>
      <c r="H19" s="9" t="str">
        <f>'Schulleitungen Regelschule'!C22</f>
        <v>Patricia</v>
      </c>
      <c r="I19" s="9" t="str">
        <f>'Schulleitungen Regelschule'!D22</f>
        <v>Wasser</v>
      </c>
      <c r="J19" s="9" t="e">
        <f>'Schulleitungen Regelschule'!#REF!</f>
        <v>#REF!</v>
      </c>
      <c r="K19" s="9" t="e">
        <f>'Schulleitungen Regelschule'!#REF!</f>
        <v>#REF!</v>
      </c>
      <c r="L19" s="9" t="str">
        <f>'Schulleitungen Regelschule'!I22</f>
        <v>patricia.wasseratschule-benken.ch</v>
      </c>
      <c r="M19" s="9" t="str">
        <f>'Schulleitungen Regelschule'!J22</f>
        <v>72</v>
      </c>
      <c r="N19" s="9" t="str">
        <f>'Schulleitungen Regelschule'!K22</f>
        <v>Schulleitung KG/PS</v>
      </c>
      <c r="O19" s="9" t="e">
        <f>'Schulleitungen Regelschule'!#REF!</f>
        <v>#REF!</v>
      </c>
      <c r="P19" s="9" t="e">
        <f>'Schulleitungen Regelschule'!#REF!</f>
        <v>#REF!</v>
      </c>
      <c r="Q19" s="9" t="e">
        <f>'Schulleitungen Regelschule'!#REF!</f>
        <v>#REF!</v>
      </c>
      <c r="R19" s="9" t="str">
        <f>'Schulleitungen Regelschule'!L22</f>
        <v>See-Gaster</v>
      </c>
      <c r="S19" s="3"/>
      <c r="T19" s="378">
        <v>30</v>
      </c>
      <c r="U19" s="378" t="s">
        <v>2026</v>
      </c>
      <c r="V19" s="35"/>
      <c r="W19" s="35"/>
      <c r="X19" s="35"/>
      <c r="Y19" s="35"/>
    </row>
    <row r="20" spans="1:25" s="7" customFormat="1" ht="17.25" customHeight="1">
      <c r="A20" s="9" t="str">
        <f>'Schulleitungen Regelschule'!A23</f>
        <v>Benken (PS)</v>
      </c>
      <c r="B20" s="9" t="e">
        <f>'Schulleitungen Regelschule'!#REF!</f>
        <v>#REF!</v>
      </c>
      <c r="C20" s="9" t="e">
        <f>'Schulleitungen Regelschule'!#REF!</f>
        <v>#REF!</v>
      </c>
      <c r="D20" s="9"/>
      <c r="E20" s="9" t="e">
        <f>'Schulleitungen Regelschule'!#REF!</f>
        <v>#REF!</v>
      </c>
      <c r="F20" s="9" t="e">
        <f>'Schulleitungen Regelschule'!#REF!</f>
        <v>#REF!</v>
      </c>
      <c r="G20" s="9" t="str">
        <f>'Schulleitungen Regelschule'!B23</f>
        <v>Herr</v>
      </c>
      <c r="H20" s="9" t="str">
        <f>'Schulleitungen Regelschule'!C23</f>
        <v>Felix</v>
      </c>
      <c r="I20" s="9" t="str">
        <f>'Schulleitungen Regelschule'!D23</f>
        <v>Bächtiger</v>
      </c>
      <c r="J20" s="9" t="e">
        <f>'Schulleitungen Regelschule'!#REF!</f>
        <v>#REF!</v>
      </c>
      <c r="K20" s="9" t="e">
        <f>'Schulleitungen Regelschule'!#REF!</f>
        <v>#REF!</v>
      </c>
      <c r="L20" s="9" t="str">
        <f>'Schulleitungen Regelschule'!I23</f>
        <v>felix.baechtigeratschule-benken.ch</v>
      </c>
      <c r="M20" s="9" t="str">
        <f>'Schulleitungen Regelschule'!J23</f>
        <v>72</v>
      </c>
      <c r="N20" s="9" t="str">
        <f>'Schulleitungen Regelschule'!K23</f>
        <v>Schulleitung KG/PS</v>
      </c>
      <c r="O20" s="9" t="e">
        <f>'Schulleitungen Regelschule'!#REF!</f>
        <v>#REF!</v>
      </c>
      <c r="P20" s="9" t="e">
        <f>'Schulleitungen Regelschule'!#REF!</f>
        <v>#REF!</v>
      </c>
      <c r="Q20" s="9" t="e">
        <f>'Schulleitungen Regelschule'!#REF!</f>
        <v>#REF!</v>
      </c>
      <c r="R20" s="9" t="str">
        <f>'Schulleitungen Regelschule'!L23</f>
        <v>See-Gaster</v>
      </c>
      <c r="S20" s="40"/>
      <c r="T20" s="378"/>
      <c r="U20" s="378"/>
      <c r="V20" s="35"/>
      <c r="W20" s="35"/>
      <c r="X20" s="35"/>
      <c r="Y20" s="35"/>
    </row>
    <row r="21" spans="1:25" s="7" customFormat="1" ht="20.45" customHeight="1">
      <c r="A21" s="9" t="str">
        <f>'Schulleitungen Regelschule'!A24</f>
        <v>Berg</v>
      </c>
      <c r="B21" s="9" t="str">
        <f>'Schulleitungen Regelschule'!E24</f>
        <v xml:space="preserve">Primarschulhaus Brühl </v>
      </c>
      <c r="C21" s="9" t="str">
        <f>'Schulleitungen Regelschule'!F24</f>
        <v>Brühl 347</v>
      </c>
      <c r="D21" s="9"/>
      <c r="E21" s="9" t="str">
        <f>'Schulleitungen Regelschule'!G24</f>
        <v>9305</v>
      </c>
      <c r="F21" s="9" t="str">
        <f>'Schulleitungen Regelschule'!H24</f>
        <v>Berg</v>
      </c>
      <c r="G21" s="9" t="str">
        <f>'Schulleitungen Regelschule'!B24</f>
        <v>Frau</v>
      </c>
      <c r="H21" s="9" t="str">
        <f>'Schulleitungen Regelschule'!C24</f>
        <v>Maria</v>
      </c>
      <c r="I21" s="9" t="str">
        <f>'Schulleitungen Regelschule'!D24</f>
        <v>Leonardi</v>
      </c>
      <c r="J21" s="9" t="e">
        <f>'Schulleitungen Regelschule'!#REF!</f>
        <v>#REF!</v>
      </c>
      <c r="K21" s="9" t="e">
        <f>'Schulleitungen Regelschule'!#REF!</f>
        <v>#REF!</v>
      </c>
      <c r="L21" s="9" t="str">
        <f>'Schulleitungen Regelschule'!I24</f>
        <v>maria.leonardiatpsberg.ch</v>
      </c>
      <c r="M21" s="9" t="str">
        <f>'Schulleitungen Regelschule'!J24</f>
        <v>72</v>
      </c>
      <c r="N21" s="9" t="str">
        <f>'Schulleitungen Regelschule'!K24</f>
        <v>Schulleitung KG/PS</v>
      </c>
      <c r="O21" s="9" t="e">
        <f>'Schulleitungen Regelschule'!#REF!</f>
        <v>#REF!</v>
      </c>
      <c r="P21" s="9" t="e">
        <f>'Schulleitungen Regelschule'!#REF!</f>
        <v>#REF!</v>
      </c>
      <c r="Q21" s="9" t="e">
        <f>'Schulleitungen Regelschule'!#REF!</f>
        <v>#REF!</v>
      </c>
      <c r="R21" s="9" t="str">
        <f>'Schulleitungen Regelschule'!L24</f>
        <v>Rorschach</v>
      </c>
      <c r="S21" s="3"/>
      <c r="T21" s="229">
        <v>10</v>
      </c>
      <c r="U21" s="230" t="s">
        <v>2032</v>
      </c>
      <c r="V21" s="35"/>
      <c r="W21" s="35"/>
      <c r="X21" s="35"/>
      <c r="Y21" s="35"/>
    </row>
    <row r="22" spans="1:25" s="7" customFormat="1" ht="17.25" customHeight="1">
      <c r="A22" s="9" t="str">
        <f>'Schulleitungen Regelschule'!A26</f>
        <v>Berneck (PS)</v>
      </c>
      <c r="B22" s="9" t="e">
        <f>'Schulleitungen Regelschule'!#REF!</f>
        <v>#REF!</v>
      </c>
      <c r="C22" s="9" t="e">
        <f>'Schulleitungen Regelschule'!#REF!</f>
        <v>#REF!</v>
      </c>
      <c r="D22" s="9"/>
      <c r="E22" s="9" t="e">
        <f>'Schulleitungen Regelschule'!#REF!</f>
        <v>#REF!</v>
      </c>
      <c r="F22" s="9" t="e">
        <f>'Schulleitungen Regelschule'!#REF!</f>
        <v>#REF!</v>
      </c>
      <c r="G22" s="9" t="str">
        <f>'Schulleitungen Regelschule'!B26</f>
        <v>Frau</v>
      </c>
      <c r="H22" s="9" t="str">
        <f>'Schulleitungen Regelschule'!C26</f>
        <v>Yvonne</v>
      </c>
      <c r="I22" s="9" t="str">
        <f>'Schulleitungen Regelschule'!D26</f>
        <v>Weder</v>
      </c>
      <c r="J22" s="9" t="e">
        <f>'Schulleitungen Regelschule'!#REF!</f>
        <v>#REF!</v>
      </c>
      <c r="K22" s="9" t="e">
        <f>'Schulleitungen Regelschule'!#REF!</f>
        <v>#REF!</v>
      </c>
      <c r="L22" s="9" t="str">
        <f>'Schulleitungen Regelschule'!I26</f>
        <v>yvonne.wederatschule-berneck.ch</v>
      </c>
      <c r="M22" s="9" t="str">
        <f>'Schulleitungen Regelschule'!J26</f>
        <v>72</v>
      </c>
      <c r="N22" s="9" t="str">
        <f>'Schulleitungen Regelschule'!K26</f>
        <v>Schulleitung KG/PS</v>
      </c>
      <c r="O22" s="9" t="e">
        <f>'Schulleitungen Regelschule'!#REF!</f>
        <v>#REF!</v>
      </c>
      <c r="P22" s="9" t="e">
        <f>'Schulleitungen Regelschule'!#REF!</f>
        <v>#REF!</v>
      </c>
      <c r="Q22" s="9" t="e">
        <f>'Schulleitungen Regelschule'!#REF!</f>
        <v>#REF!</v>
      </c>
      <c r="R22" s="9" t="str">
        <f>'Schulleitungen Regelschule'!L26</f>
        <v>Rheintal</v>
      </c>
      <c r="S22" s="3"/>
      <c r="T22" s="229">
        <v>13</v>
      </c>
      <c r="U22" s="230" t="s">
        <v>2026</v>
      </c>
      <c r="V22" s="35"/>
      <c r="W22" s="35"/>
      <c r="X22" s="35"/>
      <c r="Y22" s="35"/>
    </row>
    <row r="23" spans="1:25" s="7" customFormat="1" ht="20.45" customHeight="1">
      <c r="A23" s="9" t="str">
        <f>'Schulleitungen Regelschule'!A27</f>
        <v>Buchs</v>
      </c>
      <c r="B23" s="9" t="str">
        <f>'Schulleitungen Regelschule'!E27</f>
        <v xml:space="preserve">Schulhaus Räfis </v>
      </c>
      <c r="C23" s="9" t="str">
        <f>'Schulleitungen Regelschule'!F27</f>
        <v>Churerstrasse 119</v>
      </c>
      <c r="D23" s="9"/>
      <c r="E23" s="9" t="str">
        <f>'Schulleitungen Regelschule'!G27</f>
        <v>9470</v>
      </c>
      <c r="F23" s="9" t="str">
        <f>'Schulleitungen Regelschule'!H27</f>
        <v>Buchs</v>
      </c>
      <c r="G23" s="9" t="str">
        <f>'Schulleitungen Regelschule'!B27</f>
        <v>Herr</v>
      </c>
      <c r="H23" s="9" t="str">
        <f>'Schulleitungen Regelschule'!C27</f>
        <v>Marcel</v>
      </c>
      <c r="I23" s="9" t="str">
        <f>'Schulleitungen Regelschule'!D27</f>
        <v>Bärlocher</v>
      </c>
      <c r="J23" s="9" t="e">
        <f>'Schulleitungen Regelschule'!#REF!</f>
        <v>#REF!</v>
      </c>
      <c r="K23" s="9" t="e">
        <f>'Schulleitungen Regelschule'!#REF!</f>
        <v>#REF!</v>
      </c>
      <c r="L23" s="9" t="str">
        <f>'Schulleitungen Regelschule'!I27</f>
        <v>marcel.baerlocheratschulebuchs.ch</v>
      </c>
      <c r="M23" s="9" t="str">
        <f>'Schulleitungen Regelschule'!J27</f>
        <v>72</v>
      </c>
      <c r="N23" s="9" t="str">
        <f>'Schulleitungen Regelschule'!K27</f>
        <v>Schulleitung KG/PS</v>
      </c>
      <c r="O23" s="9" t="e">
        <f>'Schulleitungen Regelschule'!#REF!</f>
        <v>#REF!</v>
      </c>
      <c r="P23" s="9" t="e">
        <f>'Schulleitungen Regelschule'!#REF!</f>
        <v>#REF!</v>
      </c>
      <c r="Q23" s="9" t="e">
        <f>'Schulleitungen Regelschule'!#REF!</f>
        <v>#REF!</v>
      </c>
      <c r="R23" s="9" t="str">
        <f>'Schulleitungen Regelschule'!L27</f>
        <v>Werdenberg</v>
      </c>
      <c r="S23" s="3"/>
      <c r="T23" s="229">
        <v>37</v>
      </c>
      <c r="U23" s="230" t="s">
        <v>2032</v>
      </c>
      <c r="V23" s="35"/>
      <c r="W23" s="35"/>
      <c r="X23" s="35"/>
      <c r="Y23" s="35"/>
    </row>
    <row r="24" spans="1:25" s="7" customFormat="1" ht="20.45" customHeight="1">
      <c r="A24" s="9" t="str">
        <f>'Schulleitungen Regelschule'!A28</f>
        <v>Buchs</v>
      </c>
      <c r="B24" s="9" t="str">
        <f>'Schulleitungen Regelschule'!E28</f>
        <v xml:space="preserve">Schulhaus Hanfland </v>
      </c>
      <c r="C24" s="9" t="str">
        <f>'Schulleitungen Regelschule'!F28</f>
        <v>Hanflandstrasse 5</v>
      </c>
      <c r="D24" s="9"/>
      <c r="E24" s="9" t="str">
        <f>'Schulleitungen Regelschule'!G28</f>
        <v>9470</v>
      </c>
      <c r="F24" s="9" t="str">
        <f>'Schulleitungen Regelschule'!H28</f>
        <v>Buchs</v>
      </c>
      <c r="G24" s="9" t="str">
        <f>'Schulleitungen Regelschule'!B28</f>
        <v>Herr</v>
      </c>
      <c r="H24" s="9" t="str">
        <f>'Schulleitungen Regelschule'!C28</f>
        <v>Markus</v>
      </c>
      <c r="I24" s="9" t="str">
        <f>'Schulleitungen Regelschule'!D28</f>
        <v>Gabathuler</v>
      </c>
      <c r="J24" s="9" t="e">
        <f>'Schulleitungen Regelschule'!#REF!</f>
        <v>#REF!</v>
      </c>
      <c r="K24" s="9" t="e">
        <f>'Schulleitungen Regelschule'!#REF!</f>
        <v>#REF!</v>
      </c>
      <c r="L24" s="9" t="str">
        <f>'Schulleitungen Regelschule'!I28</f>
        <v>markus.gabathuleratschulebuchs.ch</v>
      </c>
      <c r="M24" s="9" t="str">
        <f>'Schulleitungen Regelschule'!J28</f>
        <v>72</v>
      </c>
      <c r="N24" s="9" t="str">
        <f>'Schulleitungen Regelschule'!K28</f>
        <v>Schulleitung KG/PS</v>
      </c>
      <c r="O24" s="9" t="e">
        <f>'Schulleitungen Regelschule'!#REF!</f>
        <v>#REF!</v>
      </c>
      <c r="P24" s="9" t="e">
        <f>'Schulleitungen Regelschule'!#REF!</f>
        <v>#REF!</v>
      </c>
      <c r="Q24" s="9" t="e">
        <f>'Schulleitungen Regelschule'!#REF!</f>
        <v>#REF!</v>
      </c>
      <c r="R24" s="9" t="str">
        <f>'Schulleitungen Regelschule'!L28</f>
        <v>Werdenberg</v>
      </c>
      <c r="S24" s="3"/>
      <c r="T24" s="229">
        <v>36</v>
      </c>
      <c r="U24" s="230" t="s">
        <v>2032</v>
      </c>
      <c r="V24" s="35"/>
      <c r="W24" s="35"/>
      <c r="X24" s="35"/>
      <c r="Y24" s="35"/>
    </row>
    <row r="25" spans="1:25" s="7" customFormat="1" ht="20.45" customHeight="1">
      <c r="A25" s="9" t="str">
        <f>'Schulleitungen Regelschule'!A29</f>
        <v>Buchs</v>
      </c>
      <c r="B25" s="9" t="str">
        <f>'Schulleitungen Regelschule'!E29</f>
        <v xml:space="preserve">Oberstufenzentrum Flös </v>
      </c>
      <c r="C25" s="9" t="str">
        <f>'Schulleitungen Regelschule'!F29</f>
        <v>Heldaustrasse 50</v>
      </c>
      <c r="D25" s="9"/>
      <c r="E25" s="9" t="str">
        <f>'Schulleitungen Regelschule'!G29</f>
        <v>9470</v>
      </c>
      <c r="F25" s="9" t="str">
        <f>'Schulleitungen Regelschule'!H29</f>
        <v>Buchs</v>
      </c>
      <c r="G25" s="9" t="str">
        <f>'Schulleitungen Regelschule'!B29</f>
        <v>Herr</v>
      </c>
      <c r="H25" s="9" t="str">
        <f>'Schulleitungen Regelschule'!C29</f>
        <v>Beat</v>
      </c>
      <c r="I25" s="9" t="str">
        <f>'Schulleitungen Regelschule'!D29</f>
        <v>Hidber</v>
      </c>
      <c r="J25" s="9" t="e">
        <f>'Schulleitungen Regelschule'!#REF!</f>
        <v>#REF!</v>
      </c>
      <c r="K25" s="9" t="e">
        <f>'Schulleitungen Regelschule'!#REF!</f>
        <v>#REF!</v>
      </c>
      <c r="L25" s="9" t="str">
        <f>'Schulleitungen Regelschule'!I29</f>
        <v>beat.hidberatschulebuchs.ch</v>
      </c>
      <c r="M25" s="9" t="str">
        <f>'Schulleitungen Regelschule'!J29</f>
        <v>73</v>
      </c>
      <c r="N25" s="9" t="str">
        <f>'Schulleitungen Regelschule'!K29</f>
        <v>Schulleitung OS</v>
      </c>
      <c r="O25" s="9" t="e">
        <f>'Schulleitungen Regelschule'!#REF!</f>
        <v>#REF!</v>
      </c>
      <c r="P25" s="9" t="e">
        <f>'Schulleitungen Regelschule'!#REF!</f>
        <v>#REF!</v>
      </c>
      <c r="Q25" s="9" t="e">
        <f>'Schulleitungen Regelschule'!#REF!</f>
        <v>#REF!</v>
      </c>
      <c r="R25" s="9" t="str">
        <f>'Schulleitungen Regelschule'!L29</f>
        <v>Werdenberg</v>
      </c>
      <c r="S25" s="3"/>
      <c r="T25" s="229">
        <v>19</v>
      </c>
      <c r="U25" s="230" t="s">
        <v>2032</v>
      </c>
      <c r="V25" s="35"/>
      <c r="W25" s="35"/>
      <c r="X25" s="35"/>
      <c r="Y25" s="35"/>
    </row>
    <row r="26" spans="1:25" s="7" customFormat="1" ht="20.45" customHeight="1">
      <c r="A26" s="9" t="str">
        <f>'Schulleitungen Regelschule'!A30</f>
        <v>Buchs</v>
      </c>
      <c r="B26" s="9" t="str">
        <f>'Schulleitungen Regelschule'!E30</f>
        <v xml:space="preserve">Oberstufenzentrum Grof </v>
      </c>
      <c r="C26" s="9" t="str">
        <f>'Schulleitungen Regelschule'!F30</f>
        <v>Schulhausstrasse 30</v>
      </c>
      <c r="D26" s="9"/>
      <c r="E26" s="9" t="str">
        <f>'Schulleitungen Regelschule'!G30</f>
        <v>9470</v>
      </c>
      <c r="F26" s="9" t="str">
        <f>'Schulleitungen Regelschule'!H30</f>
        <v>Buchs</v>
      </c>
      <c r="G26" s="9" t="str">
        <f>'Schulleitungen Regelschule'!B30</f>
        <v>Herr</v>
      </c>
      <c r="H26" s="9" t="str">
        <f>'Schulleitungen Regelschule'!C30</f>
        <v>Werner</v>
      </c>
      <c r="I26" s="9" t="str">
        <f>'Schulleitungen Regelschule'!D30</f>
        <v>Koller</v>
      </c>
      <c r="J26" s="9" t="e">
        <f>'Schulleitungen Regelschule'!#REF!</f>
        <v>#REF!</v>
      </c>
      <c r="K26" s="9" t="e">
        <f>'Schulleitungen Regelschule'!#REF!</f>
        <v>#REF!</v>
      </c>
      <c r="L26" s="9" t="str">
        <f>'Schulleitungen Regelschule'!I30</f>
        <v>werner.kolleratschulebuchs.ch</v>
      </c>
      <c r="M26" s="9" t="str">
        <f>'Schulleitungen Regelschule'!J30</f>
        <v>73</v>
      </c>
      <c r="N26" s="9" t="str">
        <f>'Schulleitungen Regelschule'!K30</f>
        <v>Schulleitung OS</v>
      </c>
      <c r="O26" s="9" t="e">
        <f>'Schulleitungen Regelschule'!#REF!</f>
        <v>#REF!</v>
      </c>
      <c r="P26" s="9" t="e">
        <f>'Schulleitungen Regelschule'!#REF!</f>
        <v>#REF!</v>
      </c>
      <c r="Q26" s="9" t="e">
        <f>'Schulleitungen Regelschule'!#REF!</f>
        <v>#REF!</v>
      </c>
      <c r="R26" s="9" t="str">
        <f>'Schulleitungen Regelschule'!L30</f>
        <v>Werdenberg</v>
      </c>
      <c r="S26" s="3"/>
      <c r="T26" s="229">
        <v>17</v>
      </c>
      <c r="U26" s="230" t="s">
        <v>2032</v>
      </c>
      <c r="V26" s="35"/>
      <c r="W26" s="35"/>
      <c r="X26" s="35"/>
      <c r="Y26" s="35"/>
    </row>
    <row r="27" spans="1:25" s="7" customFormat="1" ht="20.45" customHeight="1">
      <c r="A27" s="9" t="str">
        <f>'Schulleitungen Regelschule'!A31</f>
        <v>Buchs</v>
      </c>
      <c r="B27" s="9" t="str">
        <f>'Schulleitungen Regelschule'!E31</f>
        <v xml:space="preserve">Schulhaus Grof </v>
      </c>
      <c r="C27" s="9" t="str">
        <f>'Schulleitungen Regelschule'!F31</f>
        <v>Schulhausstrasse 10</v>
      </c>
      <c r="D27" s="9"/>
      <c r="E27" s="9" t="str">
        <f>'Schulleitungen Regelschule'!G31</f>
        <v>9470</v>
      </c>
      <c r="F27" s="9" t="str">
        <f>'Schulleitungen Regelschule'!H31</f>
        <v>Buchs</v>
      </c>
      <c r="G27" s="9" t="str">
        <f>'Schulleitungen Regelschule'!B31</f>
        <v>Herr</v>
      </c>
      <c r="H27" s="9" t="str">
        <f>'Schulleitungen Regelschule'!C31</f>
        <v>Alberto</v>
      </c>
      <c r="I27" s="9" t="str">
        <f>'Schulleitungen Regelschule'!D31</f>
        <v>Söylemez</v>
      </c>
      <c r="J27" s="9" t="e">
        <f>'Schulleitungen Regelschule'!#REF!</f>
        <v>#REF!</v>
      </c>
      <c r="K27" s="9" t="e">
        <f>'Schulleitungen Regelschule'!#REF!</f>
        <v>#REF!</v>
      </c>
      <c r="L27" s="9" t="str">
        <f>'Schulleitungen Regelschule'!I31</f>
        <v>alberto.soeylemezatschulebuchs.ch</v>
      </c>
      <c r="M27" s="9" t="str">
        <f>'Schulleitungen Regelschule'!J31</f>
        <v>72</v>
      </c>
      <c r="N27" s="9" t="str">
        <f>'Schulleitungen Regelschule'!K31</f>
        <v>Schulleitung KG/PS</v>
      </c>
      <c r="O27" s="9" t="e">
        <f>'Schulleitungen Regelschule'!#REF!</f>
        <v>#REF!</v>
      </c>
      <c r="P27" s="9" t="e">
        <f>'Schulleitungen Regelschule'!#REF!</f>
        <v>#REF!</v>
      </c>
      <c r="Q27" s="9" t="e">
        <f>'Schulleitungen Regelschule'!#REF!</f>
        <v>#REF!</v>
      </c>
      <c r="R27" s="9" t="str">
        <f>'Schulleitungen Regelschule'!L31</f>
        <v>Werdenberg</v>
      </c>
      <c r="S27" s="3"/>
      <c r="T27" s="229">
        <v>21</v>
      </c>
      <c r="U27" s="230" t="s">
        <v>2032</v>
      </c>
      <c r="V27" s="35"/>
      <c r="W27" s="35"/>
      <c r="X27" s="35"/>
      <c r="Y27" s="35"/>
    </row>
    <row r="28" spans="1:25" s="7" customFormat="1" ht="20.45" customHeight="1">
      <c r="A28" s="9" t="str">
        <f>'Schulleitungen Regelschule'!A32</f>
        <v>Buchs</v>
      </c>
      <c r="B28" s="9" t="str">
        <f>'Schulleitungen Regelschule'!E32</f>
        <v>Schulhaus Kappeli</v>
      </c>
      <c r="C28" s="9" t="str">
        <f>'Schulleitungen Regelschule'!F32</f>
        <v>Volksgartenstrasse 12</v>
      </c>
      <c r="D28" s="9"/>
      <c r="E28" s="9" t="str">
        <f>'Schulleitungen Regelschule'!G32</f>
        <v>9470</v>
      </c>
      <c r="F28" s="9" t="str">
        <f>'Schulleitungen Regelschule'!H32</f>
        <v>Buchs</v>
      </c>
      <c r="G28" s="9" t="str">
        <f>'Schulleitungen Regelschule'!B32</f>
        <v>Herr</v>
      </c>
      <c r="H28" s="9" t="str">
        <f>'Schulleitungen Regelschule'!C32</f>
        <v>Patrick</v>
      </c>
      <c r="I28" s="9" t="str">
        <f>'Schulleitungen Regelschule'!D32</f>
        <v>Lenherr</v>
      </c>
      <c r="J28" s="9" t="e">
        <f>'Schulleitungen Regelschule'!#REF!</f>
        <v>#REF!</v>
      </c>
      <c r="K28" s="9" t="e">
        <f>'Schulleitungen Regelschule'!#REF!</f>
        <v>#REF!</v>
      </c>
      <c r="L28" s="9" t="str">
        <f>'Schulleitungen Regelschule'!I32</f>
        <v>patrick.lenherratschulebuchs.ch</v>
      </c>
      <c r="M28" s="9" t="str">
        <f>'Schulleitungen Regelschule'!J32</f>
        <v>72</v>
      </c>
      <c r="N28" s="9" t="str">
        <f>'Schulleitungen Regelschule'!K32</f>
        <v>Schulleitung KG/PS</v>
      </c>
      <c r="O28" s="9" t="e">
        <f>'Schulleitungen Regelschule'!#REF!</f>
        <v>#REF!</v>
      </c>
      <c r="P28" s="9" t="e">
        <f>'Schulleitungen Regelschule'!#REF!</f>
        <v>#REF!</v>
      </c>
      <c r="Q28" s="9" t="e">
        <f>'Schulleitungen Regelschule'!#REF!</f>
        <v>#REF!</v>
      </c>
      <c r="R28" s="9" t="str">
        <f>'Schulleitungen Regelschule'!L32</f>
        <v>Werdenberg</v>
      </c>
      <c r="S28" s="3"/>
      <c r="T28" s="229">
        <v>26</v>
      </c>
      <c r="U28" s="230" t="s">
        <v>2032</v>
      </c>
      <c r="V28" s="35"/>
      <c r="W28" s="35"/>
      <c r="X28" s="35"/>
      <c r="Y28" s="35"/>
    </row>
    <row r="29" spans="1:25" s="7" customFormat="1" ht="20.45" customHeight="1">
      <c r="A29" s="9" t="str">
        <f>'Schulleitungen Regelschule'!A33</f>
        <v>Buchs</v>
      </c>
      <c r="B29" s="9" t="str">
        <f>'Schulleitungen Regelschule'!E33</f>
        <v xml:space="preserve">Schulhaus Buchserbach </v>
      </c>
      <c r="C29" s="9" t="str">
        <f>'Schulleitungen Regelschule'!F33</f>
        <v>Turnhallenstrasse 4</v>
      </c>
      <c r="D29" s="9"/>
      <c r="E29" s="9" t="str">
        <f>'Schulleitungen Regelschule'!G33</f>
        <v>9470</v>
      </c>
      <c r="F29" s="9" t="str">
        <f>'Schulleitungen Regelschule'!H33</f>
        <v>Buchs</v>
      </c>
      <c r="G29" s="9" t="str">
        <f>'Schulleitungen Regelschule'!B33</f>
        <v>Frau</v>
      </c>
      <c r="H29" s="9" t="str">
        <f>'Schulleitungen Regelschule'!C33</f>
        <v>Brigitte</v>
      </c>
      <c r="I29" s="9" t="str">
        <f>'Schulleitungen Regelschule'!D33</f>
        <v>Manser</v>
      </c>
      <c r="J29" s="9" t="e">
        <f>'Schulleitungen Regelschule'!#REF!</f>
        <v>#REF!</v>
      </c>
      <c r="K29" s="9" t="e">
        <f>'Schulleitungen Regelschule'!#REF!</f>
        <v>#REF!</v>
      </c>
      <c r="L29" s="9" t="str">
        <f>'Schulleitungen Regelschule'!I33</f>
        <v>brigitte.manseratschulebuchs.ch</v>
      </c>
      <c r="M29" s="9" t="str">
        <f>'Schulleitungen Regelschule'!J33</f>
        <v>72</v>
      </c>
      <c r="N29" s="9" t="str">
        <f>'Schulleitungen Regelschule'!K33</f>
        <v>Schulleitung KG/PS</v>
      </c>
      <c r="O29" s="9" t="e">
        <f>'Schulleitungen Regelschule'!#REF!</f>
        <v>#REF!</v>
      </c>
      <c r="P29" s="9" t="e">
        <f>'Schulleitungen Regelschule'!#REF!</f>
        <v>#REF!</v>
      </c>
      <c r="Q29" s="9" t="e">
        <f>'Schulleitungen Regelschule'!#REF!</f>
        <v>#REF!</v>
      </c>
      <c r="R29" s="9" t="str">
        <f>'Schulleitungen Regelschule'!L33</f>
        <v>Werdenberg</v>
      </c>
      <c r="S29" s="3"/>
      <c r="T29" s="229">
        <v>25</v>
      </c>
      <c r="U29" s="230" t="s">
        <v>2032</v>
      </c>
      <c r="V29" s="35"/>
      <c r="W29" s="35"/>
      <c r="X29" s="35"/>
      <c r="Y29" s="35"/>
    </row>
    <row r="30" spans="1:25" s="7" customFormat="1" ht="20.45" customHeight="1">
      <c r="A30" s="9" t="str">
        <f>'Schulleitungen Regelschule'!A34</f>
        <v>Bütschw.-Ganters.-Lütisb. (OS)</v>
      </c>
      <c r="B30" s="9" t="str">
        <f>'Schulleitungen Regelschule'!E34</f>
        <v xml:space="preserve">Oberstufenschulhaus BuGaLu </v>
      </c>
      <c r="C30" s="9" t="str">
        <f>'Schulleitungen Regelschule'!F34</f>
        <v>Grämigerstrasse 6</v>
      </c>
      <c r="D30" s="9"/>
      <c r="E30" s="9" t="str">
        <f>'Schulleitungen Regelschule'!G34</f>
        <v>9606</v>
      </c>
      <c r="F30" s="9" t="str">
        <f>'Schulleitungen Regelschule'!H34</f>
        <v>Bütschwil</v>
      </c>
      <c r="G30" s="9" t="str">
        <f>'Schulleitungen Regelschule'!B34</f>
        <v>Herr</v>
      </c>
      <c r="H30" s="9" t="str">
        <f>'Schulleitungen Regelschule'!C34</f>
        <v>Patrick</v>
      </c>
      <c r="I30" s="9" t="str">
        <f>'Schulleitungen Regelschule'!D34</f>
        <v>Näf</v>
      </c>
      <c r="J30" s="9" t="e">
        <f>'Schulleitungen Regelschule'!#REF!</f>
        <v>#REF!</v>
      </c>
      <c r="K30" s="9" t="e">
        <f>'Schulleitungen Regelschule'!#REF!</f>
        <v>#REF!</v>
      </c>
      <c r="L30" s="9" t="str">
        <f>'Schulleitungen Regelschule'!I34</f>
        <v>patrick.naefatbugalu.ch</v>
      </c>
      <c r="M30" s="9" t="str">
        <f>'Schulleitungen Regelschule'!J34</f>
        <v>73</v>
      </c>
      <c r="N30" s="9" t="str">
        <f>'Schulleitungen Regelschule'!K34</f>
        <v>Schulleitung OS</v>
      </c>
      <c r="O30" s="9" t="e">
        <f>'Schulleitungen Regelschule'!#REF!</f>
        <v>#REF!</v>
      </c>
      <c r="P30" s="9" t="e">
        <f>'Schulleitungen Regelschule'!#REF!</f>
        <v>#REF!</v>
      </c>
      <c r="Q30" s="9" t="e">
        <f>'Schulleitungen Regelschule'!#REF!</f>
        <v>#REF!</v>
      </c>
      <c r="R30" s="9" t="str">
        <f>'Schulleitungen Regelschule'!L34</f>
        <v>Toggenburg</v>
      </c>
      <c r="S30" s="3"/>
      <c r="T30" s="229">
        <v>30</v>
      </c>
      <c r="U30" s="229" t="s">
        <v>2032</v>
      </c>
      <c r="V30" s="35"/>
      <c r="W30" s="35"/>
      <c r="X30" s="35"/>
      <c r="Y30" s="35"/>
    </row>
    <row r="31" spans="1:25" s="7" customFormat="1" ht="17.25" customHeight="1">
      <c r="A31" s="9" t="str">
        <f>'Schulleitungen Regelschule'!A36</f>
        <v>Bütschwil-Ganterschwil</v>
      </c>
      <c r="B31" s="9" t="e">
        <f>'Schulleitungen Regelschule'!#REF!</f>
        <v>#REF!</v>
      </c>
      <c r="C31" s="9" t="e">
        <f>'Schulleitungen Regelschule'!#REF!</f>
        <v>#REF!</v>
      </c>
      <c r="D31" s="9"/>
      <c r="E31" s="9" t="e">
        <f>'Schulleitungen Regelschule'!#REF!</f>
        <v>#REF!</v>
      </c>
      <c r="F31" s="9" t="e">
        <f>'Schulleitungen Regelschule'!#REF!</f>
        <v>#REF!</v>
      </c>
      <c r="G31" s="9" t="str">
        <f>'Schulleitungen Regelschule'!B36</f>
        <v>Frau</v>
      </c>
      <c r="H31" s="9" t="str">
        <f>'Schulleitungen Regelschule'!C36</f>
        <v>Sara</v>
      </c>
      <c r="I31" s="9" t="str">
        <f>'Schulleitungen Regelschule'!D36</f>
        <v>Thoma</v>
      </c>
      <c r="J31" s="9" t="e">
        <f>'Schulleitungen Regelschule'!#REF!</f>
        <v>#REF!</v>
      </c>
      <c r="K31" s="9" t="e">
        <f>'Schulleitungen Regelschule'!#REF!</f>
        <v>#REF!</v>
      </c>
      <c r="L31" s="9" t="str">
        <f>'Schulleitungen Regelschule'!I36</f>
        <v>sara.thomaatps-buga.ch</v>
      </c>
      <c r="M31" s="9" t="str">
        <f>'Schulleitungen Regelschule'!J36</f>
        <v>72</v>
      </c>
      <c r="N31" s="9" t="str">
        <f>'Schulleitungen Regelschule'!K36</f>
        <v>Schulleitung KG/PS</v>
      </c>
      <c r="O31" s="9" t="e">
        <f>'Schulleitungen Regelschule'!#REF!</f>
        <v>#REF!</v>
      </c>
      <c r="P31" s="9" t="e">
        <f>'Schulleitungen Regelschule'!#REF!</f>
        <v>#REF!</v>
      </c>
      <c r="Q31" s="9" t="e">
        <f>'Schulleitungen Regelschule'!#REF!</f>
        <v>#REF!</v>
      </c>
      <c r="R31" s="9" t="str">
        <f>'Schulleitungen Regelschule'!L36</f>
        <v>Toggenburg</v>
      </c>
      <c r="S31" s="3"/>
      <c r="T31" s="229">
        <v>14</v>
      </c>
      <c r="U31" s="230" t="s">
        <v>2026</v>
      </c>
      <c r="V31" s="35"/>
      <c r="W31" s="35"/>
      <c r="X31" s="35"/>
      <c r="Y31" s="35"/>
    </row>
    <row r="32" spans="1:25" s="7" customFormat="1" ht="17.25" customHeight="1">
      <c r="A32" s="9" t="str">
        <f>'Schulleitungen Regelschule'!A37</f>
        <v>Bütschwil-Ganterschwil</v>
      </c>
      <c r="B32" s="9" t="e">
        <f>'Schulleitungen Regelschule'!#REF!</f>
        <v>#REF!</v>
      </c>
      <c r="C32" s="9" t="e">
        <f>'Schulleitungen Regelschule'!#REF!</f>
        <v>#REF!</v>
      </c>
      <c r="D32" s="9"/>
      <c r="E32" s="9" t="e">
        <f>'Schulleitungen Regelschule'!#REF!</f>
        <v>#REF!</v>
      </c>
      <c r="F32" s="9" t="e">
        <f>'Schulleitungen Regelschule'!#REF!</f>
        <v>#REF!</v>
      </c>
      <c r="G32" s="9" t="str">
        <f>'Schulleitungen Regelschule'!B37</f>
        <v>Frau</v>
      </c>
      <c r="H32" s="9" t="str">
        <f>'Schulleitungen Regelschule'!C37</f>
        <v>Saskia</v>
      </c>
      <c r="I32" s="9" t="str">
        <f>'Schulleitungen Regelschule'!D37</f>
        <v>Hagmann</v>
      </c>
      <c r="J32" s="9" t="e">
        <f>'Schulleitungen Regelschule'!#REF!</f>
        <v>#REF!</v>
      </c>
      <c r="K32" s="9" t="e">
        <f>'Schulleitungen Regelschule'!#REF!</f>
        <v>#REF!</v>
      </c>
      <c r="L32" s="9" t="str">
        <f>'Schulleitungen Regelschule'!I37</f>
        <v>saskia.hagmannatps-buga.ch</v>
      </c>
      <c r="M32" s="9" t="str">
        <f>'Schulleitungen Regelschule'!J37</f>
        <v>72</v>
      </c>
      <c r="N32" s="9" t="str">
        <f>'Schulleitungen Regelschule'!K37</f>
        <v>Schulleitung KG/PS</v>
      </c>
      <c r="O32" s="9" t="e">
        <f>'Schulleitungen Regelschule'!#REF!</f>
        <v>#REF!</v>
      </c>
      <c r="P32" s="9" t="e">
        <f>'Schulleitungen Regelschule'!#REF!</f>
        <v>#REF!</v>
      </c>
      <c r="Q32" s="9" t="e">
        <f>'Schulleitungen Regelschule'!#REF!</f>
        <v>#REF!</v>
      </c>
      <c r="R32" s="9" t="str">
        <f>'Schulleitungen Regelschule'!L37</f>
        <v>Toggenburg</v>
      </c>
      <c r="S32" s="3"/>
      <c r="T32" s="229">
        <v>11</v>
      </c>
      <c r="U32" s="230" t="s">
        <v>2026</v>
      </c>
      <c r="V32" s="35"/>
      <c r="W32" s="35"/>
      <c r="X32" s="35"/>
      <c r="Y32" s="35"/>
    </row>
    <row r="33" spans="1:25" s="7" customFormat="1" ht="17.25" customHeight="1">
      <c r="A33" s="9" t="str">
        <f>'Schulleitungen Regelschule'!A38</f>
        <v>Bütschwil-Ganterschwil</v>
      </c>
      <c r="B33" s="9" t="e">
        <f>'Schulleitungen Regelschule'!#REF!</f>
        <v>#REF!</v>
      </c>
      <c r="C33" s="9" t="e">
        <f>'Schulleitungen Regelschule'!#REF!</f>
        <v>#REF!</v>
      </c>
      <c r="D33" s="9"/>
      <c r="E33" s="9" t="e">
        <f>'Schulleitungen Regelschule'!#REF!</f>
        <v>#REF!</v>
      </c>
      <c r="F33" s="9" t="e">
        <f>'Schulleitungen Regelschule'!#REF!</f>
        <v>#REF!</v>
      </c>
      <c r="G33" s="9" t="str">
        <f>'Schulleitungen Regelschule'!B38</f>
        <v>Frau</v>
      </c>
      <c r="H33" s="9" t="str">
        <f>'Schulleitungen Regelschule'!C38</f>
        <v>Franziska</v>
      </c>
      <c r="I33" s="9" t="str">
        <f>'Schulleitungen Regelschule'!D38</f>
        <v>Burtscher</v>
      </c>
      <c r="J33" s="9" t="e">
        <f>'Schulleitungen Regelschule'!#REF!</f>
        <v>#REF!</v>
      </c>
      <c r="K33" s="9" t="e">
        <f>'Schulleitungen Regelschule'!#REF!</f>
        <v>#REF!</v>
      </c>
      <c r="L33" s="9" t="str">
        <f>'Schulleitungen Regelschule'!I38</f>
        <v>franziska.burtscheratps-buga.ch</v>
      </c>
      <c r="M33" s="9" t="str">
        <f>'Schulleitungen Regelschule'!J38</f>
        <v>72</v>
      </c>
      <c r="N33" s="9" t="str">
        <f>'Schulleitungen Regelschule'!K38</f>
        <v>Schulleitung KG/PS</v>
      </c>
      <c r="O33" s="9" t="e">
        <f>'Schulleitungen Regelschule'!#REF!</f>
        <v>#REF!</v>
      </c>
      <c r="P33" s="9" t="e">
        <f>'Schulleitungen Regelschule'!#REF!</f>
        <v>#REF!</v>
      </c>
      <c r="Q33" s="9" t="e">
        <f>'Schulleitungen Regelschule'!#REF!</f>
        <v>#REF!</v>
      </c>
      <c r="R33" s="9" t="str">
        <f>'Schulleitungen Regelschule'!L38</f>
        <v>Toggenburg</v>
      </c>
      <c r="S33" s="3"/>
      <c r="T33" s="229">
        <v>35</v>
      </c>
      <c r="U33" s="230" t="s">
        <v>2026</v>
      </c>
      <c r="V33" s="35"/>
      <c r="W33" s="35"/>
      <c r="X33" s="35"/>
      <c r="Y33" s="35"/>
    </row>
    <row r="34" spans="1:25" s="37" customFormat="1" ht="17.25" customHeight="1">
      <c r="A34" s="9" t="str">
        <f>'Schulleitungen Regelschule'!A40</f>
        <v>Degersheim</v>
      </c>
      <c r="B34" s="9" t="e">
        <f>'Schulleitungen Regelschule'!#REF!</f>
        <v>#REF!</v>
      </c>
      <c r="C34" s="9" t="e">
        <f>'Schulleitungen Regelschule'!#REF!</f>
        <v>#REF!</v>
      </c>
      <c r="D34" s="9"/>
      <c r="E34" s="9" t="e">
        <f>'Schulleitungen Regelschule'!#REF!</f>
        <v>#REF!</v>
      </c>
      <c r="F34" s="9" t="e">
        <f>'Schulleitungen Regelschule'!#REF!</f>
        <v>#REF!</v>
      </c>
      <c r="G34" s="9" t="str">
        <f>'Schulleitungen Regelschule'!B40</f>
        <v>Herr</v>
      </c>
      <c r="H34" s="9" t="str">
        <f>'Schulleitungen Regelschule'!C40</f>
        <v>Stefan</v>
      </c>
      <c r="I34" s="9" t="str">
        <f>'Schulleitungen Regelschule'!D40</f>
        <v>Gübeli</v>
      </c>
      <c r="J34" s="9" t="e">
        <f>'Schulleitungen Regelschule'!#REF!</f>
        <v>#REF!</v>
      </c>
      <c r="K34" s="9" t="e">
        <f>'Schulleitungen Regelschule'!#REF!</f>
        <v>#REF!</v>
      </c>
      <c r="L34" s="9" t="str">
        <f>'Schulleitungen Regelschule'!I40</f>
        <v>stefan.guebeliatschule-degersheim.ch</v>
      </c>
      <c r="M34" s="9" t="str">
        <f>'Schulleitungen Regelschule'!J40</f>
        <v>72</v>
      </c>
      <c r="N34" s="9" t="str">
        <f>'Schulleitungen Regelschule'!K40</f>
        <v>Schulleitung KG/PS</v>
      </c>
      <c r="O34" s="9" t="e">
        <f>'Schulleitungen Regelschule'!#REF!</f>
        <v>#REF!</v>
      </c>
      <c r="P34" s="9" t="e">
        <f>'Schulleitungen Regelschule'!#REF!</f>
        <v>#REF!</v>
      </c>
      <c r="Q34" s="9" t="e">
        <f>'Schulleitungen Regelschule'!#REF!</f>
        <v>#REF!</v>
      </c>
      <c r="R34" s="9" t="str">
        <f>'Schulleitungen Regelschule'!L40</f>
        <v>Wil</v>
      </c>
      <c r="S34" s="40"/>
      <c r="T34" s="229">
        <v>11</v>
      </c>
      <c r="U34" s="228" t="s">
        <v>2026</v>
      </c>
      <c r="V34" s="34"/>
      <c r="W34" s="34"/>
      <c r="X34" s="34"/>
      <c r="Y34" s="34"/>
    </row>
    <row r="35" spans="1:25" s="37" customFormat="1" ht="17.25" customHeight="1">
      <c r="A35" s="9" t="str">
        <f>'Schulleitungen Regelschule'!A41</f>
        <v>Degersheim</v>
      </c>
      <c r="B35" s="9" t="e">
        <f>'Schulleitungen Regelschule'!#REF!</f>
        <v>#REF!</v>
      </c>
      <c r="C35" s="9" t="e">
        <f>'Schulleitungen Regelschule'!#REF!</f>
        <v>#REF!</v>
      </c>
      <c r="D35" s="9"/>
      <c r="E35" s="9" t="e">
        <f>'Schulleitungen Regelschule'!#REF!</f>
        <v>#REF!</v>
      </c>
      <c r="F35" s="9" t="e">
        <f>'Schulleitungen Regelschule'!#REF!</f>
        <v>#REF!</v>
      </c>
      <c r="G35" s="9" t="str">
        <f>'Schulleitungen Regelschule'!B41</f>
        <v>Herr</v>
      </c>
      <c r="H35" s="9" t="str">
        <f>'Schulleitungen Regelschule'!C41</f>
        <v>Stefan</v>
      </c>
      <c r="I35" s="9" t="str">
        <f>'Schulleitungen Regelschule'!D41</f>
        <v>Gübeli</v>
      </c>
      <c r="J35" s="9" t="e">
        <f>'Schulleitungen Regelschule'!#REF!</f>
        <v>#REF!</v>
      </c>
      <c r="K35" s="9" t="e">
        <f>'Schulleitungen Regelschule'!#REF!</f>
        <v>#REF!</v>
      </c>
      <c r="L35" s="9" t="str">
        <f>'Schulleitungen Regelschule'!I41</f>
        <v>stefan.guebeliatschule-degersheim.ch</v>
      </c>
      <c r="M35" s="9" t="str">
        <f>'Schulleitungen Regelschule'!J41</f>
        <v>72</v>
      </c>
      <c r="N35" s="9" t="str">
        <f>'Schulleitungen Regelschule'!K41</f>
        <v>Schulleitung KG/PS</v>
      </c>
      <c r="O35" s="9" t="e">
        <f>'Schulleitungen Regelschule'!#REF!</f>
        <v>#REF!</v>
      </c>
      <c r="P35" s="9" t="e">
        <f>'Schulleitungen Regelschule'!#REF!</f>
        <v>#REF!</v>
      </c>
      <c r="Q35" s="9" t="e">
        <f>'Schulleitungen Regelschule'!#REF!</f>
        <v>#REF!</v>
      </c>
      <c r="R35" s="9" t="str">
        <f>'Schulleitungen Regelschule'!L41</f>
        <v>Wil</v>
      </c>
      <c r="S35" s="40"/>
      <c r="T35" s="229">
        <v>18</v>
      </c>
      <c r="U35" s="228" t="s">
        <v>2026</v>
      </c>
      <c r="V35" s="34"/>
      <c r="W35" s="34"/>
      <c r="X35" s="34"/>
      <c r="Y35" s="34"/>
    </row>
    <row r="36" spans="1:25" s="7" customFormat="1" ht="17.25" customHeight="1">
      <c r="A36" s="9" t="str">
        <f>'Schulleitungen Regelschule'!A42</f>
        <v>Degersheim</v>
      </c>
      <c r="B36" s="9" t="e">
        <f>'Schulleitungen Regelschule'!#REF!</f>
        <v>#REF!</v>
      </c>
      <c r="C36" s="9" t="e">
        <f>'Schulleitungen Regelschule'!#REF!</f>
        <v>#REF!</v>
      </c>
      <c r="D36" s="9"/>
      <c r="E36" s="9" t="e">
        <f>'Schulleitungen Regelschule'!#REF!</f>
        <v>#REF!</v>
      </c>
      <c r="F36" s="9" t="e">
        <f>'Schulleitungen Regelschule'!#REF!</f>
        <v>#REF!</v>
      </c>
      <c r="G36" s="9" t="str">
        <f>'Schulleitungen Regelschule'!B42</f>
        <v>Frau</v>
      </c>
      <c r="H36" s="9" t="str">
        <f>'Schulleitungen Regelschule'!C42</f>
        <v>Gerda</v>
      </c>
      <c r="I36" s="9" t="str">
        <f>'Schulleitungen Regelschule'!D42</f>
        <v>Peyer</v>
      </c>
      <c r="J36" s="9" t="e">
        <f>'Schulleitungen Regelschule'!#REF!</f>
        <v>#REF!</v>
      </c>
      <c r="K36" s="9" t="e">
        <f>'Schulleitungen Regelschule'!#REF!</f>
        <v>#REF!</v>
      </c>
      <c r="L36" s="9" t="str">
        <f>'Schulleitungen Regelschule'!I42</f>
        <v>gerda.peyeratschule-degersheim.ch</v>
      </c>
      <c r="M36" s="9" t="str">
        <f>'Schulleitungen Regelschule'!J42</f>
        <v>71</v>
      </c>
      <c r="N36" s="9" t="str">
        <f>'Schulleitungen Regelschule'!K42</f>
        <v>Schulleitung KG</v>
      </c>
      <c r="O36" s="9" t="e">
        <f>'Schulleitungen Regelschule'!#REF!</f>
        <v>#REF!</v>
      </c>
      <c r="P36" s="9" t="e">
        <f>'Schulleitungen Regelschule'!#REF!</f>
        <v>#REF!</v>
      </c>
      <c r="Q36" s="9" t="e">
        <f>'Schulleitungen Regelschule'!#REF!</f>
        <v>#REF!</v>
      </c>
      <c r="R36" s="9" t="str">
        <f>'Schulleitungen Regelschule'!L42</f>
        <v>Wil</v>
      </c>
      <c r="S36" s="3"/>
      <c r="T36" s="229">
        <v>13</v>
      </c>
      <c r="U36" s="230" t="s">
        <v>2026</v>
      </c>
      <c r="V36" s="35"/>
      <c r="W36" s="35"/>
      <c r="X36" s="35"/>
      <c r="Y36" s="35"/>
    </row>
    <row r="37" spans="1:25" s="7" customFormat="1" ht="17.25" customHeight="1">
      <c r="A37" s="9" t="str">
        <f>'Schulleitungen Regelschule'!A43</f>
        <v>Degersheim</v>
      </c>
      <c r="B37" s="9" t="e">
        <f>'Schulleitungen Regelschule'!#REF!</f>
        <v>#REF!</v>
      </c>
      <c r="C37" s="9" t="e">
        <f>'Schulleitungen Regelschule'!#REF!</f>
        <v>#REF!</v>
      </c>
      <c r="D37" s="9"/>
      <c r="E37" s="9" t="e">
        <f>'Schulleitungen Regelschule'!#REF!</f>
        <v>#REF!</v>
      </c>
      <c r="F37" s="9" t="e">
        <f>'Schulleitungen Regelschule'!#REF!</f>
        <v>#REF!</v>
      </c>
      <c r="G37" s="9" t="str">
        <f>'Schulleitungen Regelschule'!B43</f>
        <v>Herr</v>
      </c>
      <c r="H37" s="9" t="str">
        <f>'Schulleitungen Regelschule'!C43</f>
        <v>Urban</v>
      </c>
      <c r="I37" s="9" t="str">
        <f>'Schulleitungen Regelschule'!D43</f>
        <v>Lachenmeier</v>
      </c>
      <c r="J37" s="9" t="e">
        <f>'Schulleitungen Regelschule'!#REF!</f>
        <v>#REF!</v>
      </c>
      <c r="K37" s="9" t="e">
        <f>'Schulleitungen Regelschule'!#REF!</f>
        <v>#REF!</v>
      </c>
      <c r="L37" s="9" t="str">
        <f>'Schulleitungen Regelschule'!I43</f>
        <v>urban.lachenmeieratschule-degersheim.ch</v>
      </c>
      <c r="M37" s="9" t="str">
        <f>'Schulleitungen Regelschule'!J43</f>
        <v>73</v>
      </c>
      <c r="N37" s="9" t="str">
        <f>'Schulleitungen Regelschule'!K43</f>
        <v>Schulleitung OS</v>
      </c>
      <c r="O37" s="9" t="e">
        <f>'Schulleitungen Regelschule'!#REF!</f>
        <v>#REF!</v>
      </c>
      <c r="P37" s="9" t="e">
        <f>'Schulleitungen Regelschule'!#REF!</f>
        <v>#REF!</v>
      </c>
      <c r="Q37" s="9" t="e">
        <f>'Schulleitungen Regelschule'!#REF!</f>
        <v>#REF!</v>
      </c>
      <c r="R37" s="9" t="str">
        <f>'Schulleitungen Regelschule'!L43</f>
        <v>Wil</v>
      </c>
      <c r="S37" s="3"/>
      <c r="T37" s="229">
        <v>16</v>
      </c>
      <c r="U37" s="230" t="s">
        <v>2026</v>
      </c>
      <c r="V37" s="35"/>
      <c r="W37" s="35"/>
      <c r="X37" s="35"/>
      <c r="Y37" s="35"/>
    </row>
    <row r="38" spans="1:25" s="7" customFormat="1" ht="17.25" customHeight="1">
      <c r="A38" s="9" t="str">
        <f>'Schulleitungen Regelschule'!A44</f>
        <v>Diepoldsau-Schmitter</v>
      </c>
      <c r="B38" s="9" t="e">
        <f>'Schulleitungen Regelschule'!#REF!</f>
        <v>#REF!</v>
      </c>
      <c r="C38" s="9" t="e">
        <f>'Schulleitungen Regelschule'!#REF!</f>
        <v>#REF!</v>
      </c>
      <c r="D38" s="9"/>
      <c r="E38" s="9" t="e">
        <f>'Schulleitungen Regelschule'!#REF!</f>
        <v>#REF!</v>
      </c>
      <c r="F38" s="9" t="e">
        <f>'Schulleitungen Regelschule'!#REF!</f>
        <v>#REF!</v>
      </c>
      <c r="G38" s="9" t="str">
        <f>'Schulleitungen Regelschule'!B44</f>
        <v>Herr</v>
      </c>
      <c r="H38" s="9" t="str">
        <f>'Schulleitungen Regelschule'!C44</f>
        <v>Jörg</v>
      </c>
      <c r="I38" s="9" t="str">
        <f>'Schulleitungen Regelschule'!D44</f>
        <v>Mannhart</v>
      </c>
      <c r="J38" s="9" t="e">
        <f>'Schulleitungen Regelschule'!#REF!</f>
        <v>#REF!</v>
      </c>
      <c r="K38" s="9" t="e">
        <f>'Schulleitungen Regelschule'!#REF!</f>
        <v>#REF!</v>
      </c>
      <c r="L38" s="9" t="str">
        <f>'Schulleitungen Regelschule'!I44</f>
        <v>joerg.mannhartatdiepoldsau.ch</v>
      </c>
      <c r="M38" s="9" t="str">
        <f>'Schulleitungen Regelschule'!J44</f>
        <v>73</v>
      </c>
      <c r="N38" s="9" t="str">
        <f>'Schulleitungen Regelschule'!K44</f>
        <v>Schulleitung OS</v>
      </c>
      <c r="O38" s="9" t="e">
        <f>'Schulleitungen Regelschule'!#REF!</f>
        <v>#REF!</v>
      </c>
      <c r="P38" s="9" t="e">
        <f>'Schulleitungen Regelschule'!#REF!</f>
        <v>#REF!</v>
      </c>
      <c r="Q38" s="9" t="e">
        <f>'Schulleitungen Regelschule'!#REF!</f>
        <v>#REF!</v>
      </c>
      <c r="R38" s="9" t="str">
        <f>'Schulleitungen Regelschule'!L44</f>
        <v>Rheintal</v>
      </c>
      <c r="S38" s="3"/>
      <c r="T38" s="229">
        <v>20</v>
      </c>
      <c r="U38" s="230" t="s">
        <v>2026</v>
      </c>
      <c r="V38" s="35"/>
      <c r="W38" s="35"/>
      <c r="X38" s="35"/>
      <c r="Y38" s="35"/>
    </row>
    <row r="39" spans="1:25" s="7" customFormat="1" ht="17.25" customHeight="1">
      <c r="A39" s="9" t="str">
        <f>'Schulleitungen Regelschule'!A45</f>
        <v>Diepoldsau-Schmitter</v>
      </c>
      <c r="B39" s="9" t="e">
        <f>'Schulleitungen Regelschule'!#REF!</f>
        <v>#REF!</v>
      </c>
      <c r="C39" s="9" t="e">
        <f>'Schulleitungen Regelschule'!#REF!</f>
        <v>#REF!</v>
      </c>
      <c r="D39" s="9"/>
      <c r="E39" s="9" t="e">
        <f>'Schulleitungen Regelschule'!#REF!</f>
        <v>#REF!</v>
      </c>
      <c r="F39" s="9" t="e">
        <f>'Schulleitungen Regelschule'!#REF!</f>
        <v>#REF!</v>
      </c>
      <c r="G39" s="9" t="str">
        <f>'Schulleitungen Regelschule'!B45</f>
        <v>Herr</v>
      </c>
      <c r="H39" s="9" t="str">
        <f>'Schulleitungen Regelschule'!C45</f>
        <v>Niklaus</v>
      </c>
      <c r="I39" s="9" t="str">
        <f>'Schulleitungen Regelschule'!D45</f>
        <v>Metzler</v>
      </c>
      <c r="J39" s="9" t="e">
        <f>'Schulleitungen Regelschule'!#REF!</f>
        <v>#REF!</v>
      </c>
      <c r="K39" s="9" t="e">
        <f>'Schulleitungen Regelschule'!#REF!</f>
        <v>#REF!</v>
      </c>
      <c r="L39" s="9" t="str">
        <f>'Schulleitungen Regelschule'!I45</f>
        <v>nick.metzleratdiepoldsau.ch</v>
      </c>
      <c r="M39" s="9" t="str">
        <f>'Schulleitungen Regelschule'!J45</f>
        <v>72</v>
      </c>
      <c r="N39" s="9" t="str">
        <f>'Schulleitungen Regelschule'!K45</f>
        <v>Schulleitung KG/PS</v>
      </c>
      <c r="O39" s="9" t="e">
        <f>'Schulleitungen Regelschule'!#REF!</f>
        <v>#REF!</v>
      </c>
      <c r="P39" s="9" t="e">
        <f>'Schulleitungen Regelschule'!#REF!</f>
        <v>#REF!</v>
      </c>
      <c r="Q39" s="9" t="e">
        <f>'Schulleitungen Regelschule'!#REF!</f>
        <v>#REF!</v>
      </c>
      <c r="R39" s="9" t="str">
        <f>'Schulleitungen Regelschule'!L45</f>
        <v>Rheintal</v>
      </c>
      <c r="S39" s="3"/>
      <c r="T39" s="229">
        <v>37</v>
      </c>
      <c r="U39" s="230" t="s">
        <v>2026</v>
      </c>
      <c r="V39" s="35"/>
      <c r="W39" s="35"/>
      <c r="X39" s="35"/>
      <c r="Y39" s="35"/>
    </row>
    <row r="40" spans="1:25" s="7" customFormat="1" ht="17.25" customHeight="1">
      <c r="A40" s="9" t="str">
        <f>'Schulleitungen Regelschule'!A46</f>
        <v>Diepoldsau-Schmitter</v>
      </c>
      <c r="B40" s="9" t="e">
        <f>'Schulleitungen Regelschule'!#REF!</f>
        <v>#REF!</v>
      </c>
      <c r="C40" s="9" t="e">
        <f>'Schulleitungen Regelschule'!#REF!</f>
        <v>#REF!</v>
      </c>
      <c r="D40" s="9"/>
      <c r="E40" s="9" t="e">
        <f>'Schulleitungen Regelschule'!#REF!</f>
        <v>#REF!</v>
      </c>
      <c r="F40" s="9" t="e">
        <f>'Schulleitungen Regelschule'!#REF!</f>
        <v>#REF!</v>
      </c>
      <c r="G40" s="9" t="str">
        <f>'Schulleitungen Regelschule'!B46</f>
        <v>Herr</v>
      </c>
      <c r="H40" s="9" t="str">
        <f>'Schulleitungen Regelschule'!C46</f>
        <v>Titus</v>
      </c>
      <c r="I40" s="9" t="str">
        <f>'Schulleitungen Regelschule'!D46</f>
        <v>Schmid</v>
      </c>
      <c r="J40" s="9" t="e">
        <f>'Schulleitungen Regelschule'!#REF!</f>
        <v>#REF!</v>
      </c>
      <c r="K40" s="9" t="e">
        <f>'Schulleitungen Regelschule'!#REF!</f>
        <v>#REF!</v>
      </c>
      <c r="L40" s="9" t="str">
        <f>'Schulleitungen Regelschule'!I46</f>
        <v>titus.schmidatdiepoldsau.ch</v>
      </c>
      <c r="M40" s="9" t="str">
        <f>'Schulleitungen Regelschule'!J46</f>
        <v>72</v>
      </c>
      <c r="N40" s="9" t="str">
        <f>'Schulleitungen Regelschule'!K46</f>
        <v>Schulleitung KG/PS</v>
      </c>
      <c r="O40" s="9" t="e">
        <f>'Schulleitungen Regelschule'!#REF!</f>
        <v>#REF!</v>
      </c>
      <c r="P40" s="9" t="e">
        <f>'Schulleitungen Regelschule'!#REF!</f>
        <v>#REF!</v>
      </c>
      <c r="Q40" s="9" t="e">
        <f>'Schulleitungen Regelschule'!#REF!</f>
        <v>#REF!</v>
      </c>
      <c r="R40" s="9" t="str">
        <f>'Schulleitungen Regelschule'!L46</f>
        <v>Rheintal</v>
      </c>
      <c r="S40" s="3"/>
      <c r="T40" s="229">
        <v>27</v>
      </c>
      <c r="U40" s="230" t="s">
        <v>2026</v>
      </c>
      <c r="V40" s="35"/>
      <c r="W40" s="35"/>
      <c r="X40" s="35"/>
      <c r="Y40" s="35"/>
    </row>
    <row r="41" spans="1:25" s="7" customFormat="1" ht="20.45" customHeight="1">
      <c r="A41" s="9" t="str">
        <f>'Schulleitungen Regelschule'!A47</f>
        <v>Ebnat-Kappel</v>
      </c>
      <c r="B41" s="9" t="str">
        <f>'Schulleitungen Regelschule'!E47</f>
        <v xml:space="preserve">Schulhaus Gill </v>
      </c>
      <c r="C41" s="9" t="str">
        <f>'Schulleitungen Regelschule'!F47</f>
        <v>Badistrasse 31</v>
      </c>
      <c r="D41" s="9"/>
      <c r="E41" s="9" t="str">
        <f>'Schulleitungen Regelschule'!G47</f>
        <v>9642</v>
      </c>
      <c r="F41" s="9" t="str">
        <f>'Schulleitungen Regelschule'!H47</f>
        <v>Ebnat-Kappel</v>
      </c>
      <c r="G41" s="9" t="str">
        <f>'Schulleitungen Regelschule'!B47</f>
        <v>Frau</v>
      </c>
      <c r="H41" s="9" t="str">
        <f>'Schulleitungen Regelschule'!C47</f>
        <v>Kathrin</v>
      </c>
      <c r="I41" s="9" t="str">
        <f>'Schulleitungen Regelschule'!D47</f>
        <v>Markert</v>
      </c>
      <c r="J41" s="9" t="e">
        <f>'Schulleitungen Regelschule'!#REF!</f>
        <v>#REF!</v>
      </c>
      <c r="K41" s="9" t="e">
        <f>'Schulleitungen Regelschule'!#REF!</f>
        <v>#REF!</v>
      </c>
      <c r="L41" s="9" t="str">
        <f>'Schulleitungen Regelschule'!I47</f>
        <v>kathrin.markertatschuleebnat-kappel.ch</v>
      </c>
      <c r="M41" s="9" t="str">
        <f>'Schulleitungen Regelschule'!J47</f>
        <v>72</v>
      </c>
      <c r="N41" s="9" t="str">
        <f>'Schulleitungen Regelschule'!K47</f>
        <v>Schulleitung KG/PS</v>
      </c>
      <c r="O41" s="9" t="e">
        <f>'Schulleitungen Regelschule'!#REF!</f>
        <v>#REF!</v>
      </c>
      <c r="P41" s="9" t="e">
        <f>'Schulleitungen Regelschule'!#REF!</f>
        <v>#REF!</v>
      </c>
      <c r="Q41" s="9" t="e">
        <f>'Schulleitungen Regelschule'!#REF!</f>
        <v>#REF!</v>
      </c>
      <c r="R41" s="9" t="str">
        <f>'Schulleitungen Regelschule'!L47</f>
        <v>Toggenburg</v>
      </c>
      <c r="S41" s="3"/>
      <c r="T41" s="229">
        <f>6+7</f>
        <v>13</v>
      </c>
      <c r="U41" s="230" t="s">
        <v>2032</v>
      </c>
      <c r="V41" s="35"/>
      <c r="W41" s="35"/>
      <c r="X41" s="35"/>
      <c r="Y41" s="35"/>
    </row>
    <row r="42" spans="1:25" s="7" customFormat="1" ht="20.45" customHeight="1">
      <c r="A42" s="9" t="str">
        <f>'Schulleitungen Regelschule'!A48</f>
        <v>Ebnat-Kappel</v>
      </c>
      <c r="B42" s="9" t="str">
        <f>'Schulleitungen Regelschule'!E48</f>
        <v xml:space="preserve">Schulhaus Schafbüchel </v>
      </c>
      <c r="C42" s="9" t="str">
        <f>'Schulleitungen Regelschule'!F48</f>
        <v>Schafbüchelstrasse 9</v>
      </c>
      <c r="D42" s="9"/>
      <c r="E42" s="9" t="str">
        <f>'Schulleitungen Regelschule'!G48</f>
        <v>9642</v>
      </c>
      <c r="F42" s="9" t="str">
        <f>'Schulleitungen Regelschule'!H48</f>
        <v>Ebnat-Kappel</v>
      </c>
      <c r="G42" s="9" t="str">
        <f>'Schulleitungen Regelschule'!B48</f>
        <v>Herr</v>
      </c>
      <c r="H42" s="9" t="str">
        <f>'Schulleitungen Regelschule'!C48</f>
        <v>Stefan</v>
      </c>
      <c r="I42" s="9" t="str">
        <f>'Schulleitungen Regelschule'!D48</f>
        <v>Gubler</v>
      </c>
      <c r="J42" s="9" t="e">
        <f>'Schulleitungen Regelschule'!#REF!</f>
        <v>#REF!</v>
      </c>
      <c r="K42" s="9" t="e">
        <f>'Schulleitungen Regelschule'!#REF!</f>
        <v>#REF!</v>
      </c>
      <c r="L42" s="9" t="str">
        <f>'Schulleitungen Regelschule'!I48</f>
        <v>stefan.gubleratschuleebnat-kappel.ch</v>
      </c>
      <c r="M42" s="9" t="str">
        <f>'Schulleitungen Regelschule'!J48</f>
        <v>71</v>
      </c>
      <c r="N42" s="9" t="str">
        <f>'Schulleitungen Regelschule'!K48</f>
        <v>Schulleitung PS</v>
      </c>
      <c r="O42" s="9" t="e">
        <f>'Schulleitungen Regelschule'!#REF!</f>
        <v>#REF!</v>
      </c>
      <c r="P42" s="9" t="e">
        <f>'Schulleitungen Regelschule'!#REF!</f>
        <v>#REF!</v>
      </c>
      <c r="Q42" s="9" t="e">
        <f>'Schulleitungen Regelschule'!#REF!</f>
        <v>#REF!</v>
      </c>
      <c r="R42" s="9" t="str">
        <f>'Schulleitungen Regelschule'!L48</f>
        <v>Toggenburg</v>
      </c>
      <c r="S42" s="3"/>
      <c r="T42" s="229">
        <v>11</v>
      </c>
      <c r="U42" s="230" t="s">
        <v>2032</v>
      </c>
      <c r="V42" s="35"/>
      <c r="W42" s="35"/>
      <c r="X42" s="35"/>
      <c r="Y42" s="35"/>
    </row>
    <row r="43" spans="1:25" s="7" customFormat="1" ht="20.45" customHeight="1">
      <c r="A43" s="9" t="str">
        <f>'Schulleitungen Regelschule'!A49</f>
        <v>Ebnat-Kappel</v>
      </c>
      <c r="B43" s="9" t="str">
        <f>'Schulleitungen Regelschule'!E49</f>
        <v xml:space="preserve">Oberstufenzentrum Wier </v>
      </c>
      <c r="C43" s="9" t="str">
        <f>'Schulleitungen Regelschule'!F49</f>
        <v>Hüslibergstrasse 2</v>
      </c>
      <c r="D43" s="9"/>
      <c r="E43" s="9" t="str">
        <f>'Schulleitungen Regelschule'!G49</f>
        <v>9642</v>
      </c>
      <c r="F43" s="9" t="str">
        <f>'Schulleitungen Regelschule'!H49</f>
        <v>Ebnat-Kappel</v>
      </c>
      <c r="G43" s="9" t="str">
        <f>'Schulleitungen Regelschule'!B49</f>
        <v>Frau</v>
      </c>
      <c r="H43" s="9" t="str">
        <f>'Schulleitungen Regelschule'!C49</f>
        <v>Stefanie</v>
      </c>
      <c r="I43" s="9" t="str">
        <f>'Schulleitungen Regelschule'!D49</f>
        <v>Aichholz</v>
      </c>
      <c r="J43" s="9" t="e">
        <f>'Schulleitungen Regelschule'!#REF!</f>
        <v>#REF!</v>
      </c>
      <c r="K43" s="9" t="e">
        <f>'Schulleitungen Regelschule'!#REF!</f>
        <v>#REF!</v>
      </c>
      <c r="L43" s="9" t="str">
        <f>'Schulleitungen Regelschule'!I49</f>
        <v>stefanie.aichholzatschuleebnat-kappel.ch</v>
      </c>
      <c r="M43" s="9" t="str">
        <f>'Schulleitungen Regelschule'!J49</f>
        <v>73</v>
      </c>
      <c r="N43" s="9" t="str">
        <f>'Schulleitungen Regelschule'!K49</f>
        <v>Schulleitung OS</v>
      </c>
      <c r="O43" s="9" t="e">
        <f>'Schulleitungen Regelschule'!#REF!</f>
        <v>#REF!</v>
      </c>
      <c r="P43" s="9" t="e">
        <f>'Schulleitungen Regelschule'!#REF!</f>
        <v>#REF!</v>
      </c>
      <c r="Q43" s="9" t="e">
        <f>'Schulleitungen Regelschule'!#REF!</f>
        <v>#REF!</v>
      </c>
      <c r="R43" s="9" t="str">
        <f>'Schulleitungen Regelschule'!L49</f>
        <v>Toggenburg</v>
      </c>
      <c r="S43" s="3"/>
      <c r="T43" s="229">
        <v>10</v>
      </c>
      <c r="U43" s="230" t="s">
        <v>2032</v>
      </c>
      <c r="V43" s="35"/>
      <c r="W43" s="35"/>
      <c r="X43" s="35"/>
      <c r="Y43" s="35"/>
    </row>
    <row r="44" spans="1:25" s="7" customFormat="1" ht="17.25" customHeight="1">
      <c r="A44" s="9" t="str">
        <f>'Schulleitungen Regelschule'!A50</f>
        <v>Eggersriet-Grub (PS)</v>
      </c>
      <c r="B44" s="9" t="e">
        <f>'Schulleitungen Regelschule'!#REF!</f>
        <v>#REF!</v>
      </c>
      <c r="C44" s="9" t="e">
        <f>'Schulleitungen Regelschule'!#REF!</f>
        <v>#REF!</v>
      </c>
      <c r="D44" s="9"/>
      <c r="E44" s="9" t="e">
        <f>'Schulleitungen Regelschule'!#REF!</f>
        <v>#REF!</v>
      </c>
      <c r="F44" s="9" t="e">
        <f>'Schulleitungen Regelschule'!#REF!</f>
        <v>#REF!</v>
      </c>
      <c r="G44" s="9" t="str">
        <f>'Schulleitungen Regelschule'!B50</f>
        <v>Frau</v>
      </c>
      <c r="H44" s="9" t="str">
        <f>'Schulleitungen Regelschule'!C50</f>
        <v>Myrjam</v>
      </c>
      <c r="I44" s="9" t="str">
        <f>'Schulleitungen Regelschule'!D50</f>
        <v>Hammer</v>
      </c>
      <c r="J44" s="9" t="e">
        <f>'Schulleitungen Regelschule'!#REF!</f>
        <v>#REF!</v>
      </c>
      <c r="K44" s="9" t="e">
        <f>'Schulleitungen Regelschule'!#REF!</f>
        <v>#REF!</v>
      </c>
      <c r="L44" s="9" t="str">
        <f>'Schulleitungen Regelschule'!I50</f>
        <v>schulleitungatschule-eggersriet-grubsg.ch</v>
      </c>
      <c r="M44" s="9" t="str">
        <f>'Schulleitungen Regelschule'!J50</f>
        <v>72</v>
      </c>
      <c r="N44" s="9" t="str">
        <f>'Schulleitungen Regelschule'!K50</f>
        <v>Schulleitung KG/PS</v>
      </c>
      <c r="O44" s="9" t="e">
        <f>'Schulleitungen Regelschule'!#REF!</f>
        <v>#REF!</v>
      </c>
      <c r="P44" s="9" t="e">
        <f>'Schulleitungen Regelschule'!#REF!</f>
        <v>#REF!</v>
      </c>
      <c r="Q44" s="9" t="e">
        <f>'Schulleitungen Regelschule'!#REF!</f>
        <v>#REF!</v>
      </c>
      <c r="R44" s="9" t="str">
        <f>'Schulleitungen Regelschule'!L50</f>
        <v>St. Gallen</v>
      </c>
      <c r="S44" s="3"/>
      <c r="T44" s="229">
        <v>16</v>
      </c>
      <c r="U44" s="230" t="s">
        <v>2026</v>
      </c>
      <c r="V44" s="35"/>
      <c r="W44" s="35"/>
      <c r="X44" s="35"/>
      <c r="Y44" s="35"/>
    </row>
    <row r="45" spans="1:25" s="7" customFormat="1" ht="17.25" customHeight="1">
      <c r="A45" s="9" t="str">
        <f>'Schulleitungen Regelschule'!A51</f>
        <v>Eggersriet-Grub (PS)</v>
      </c>
      <c r="B45" s="9" t="e">
        <f>'Schulleitungen Regelschule'!#REF!</f>
        <v>#REF!</v>
      </c>
      <c r="C45" s="9" t="e">
        <f>'Schulleitungen Regelschule'!#REF!</f>
        <v>#REF!</v>
      </c>
      <c r="D45" s="9"/>
      <c r="E45" s="9" t="e">
        <f>'Schulleitungen Regelschule'!#REF!</f>
        <v>#REF!</v>
      </c>
      <c r="F45" s="9" t="e">
        <f>'Schulleitungen Regelschule'!#REF!</f>
        <v>#REF!</v>
      </c>
      <c r="G45" s="9" t="str">
        <f>'Schulleitungen Regelschule'!B51</f>
        <v>Frau</v>
      </c>
      <c r="H45" s="9" t="str">
        <f>'Schulleitungen Regelschule'!C51</f>
        <v>Myriam</v>
      </c>
      <c r="I45" s="9" t="str">
        <f>'Schulleitungen Regelschule'!D51</f>
        <v>Hammer</v>
      </c>
      <c r="J45" s="9" t="e">
        <f>'Schulleitungen Regelschule'!#REF!</f>
        <v>#REF!</v>
      </c>
      <c r="K45" s="9" t="e">
        <f>'Schulleitungen Regelschule'!#REF!</f>
        <v>#REF!</v>
      </c>
      <c r="L45" s="9" t="str">
        <f>'Schulleitungen Regelschule'!I51</f>
        <v>schulleitungatschule-eggersriet-grubsg.ch</v>
      </c>
      <c r="M45" s="9" t="str">
        <f>'Schulleitungen Regelschule'!J51</f>
        <v>72</v>
      </c>
      <c r="N45" s="9" t="str">
        <f>'Schulleitungen Regelschule'!K51</f>
        <v>Schulleitung KG/PS</v>
      </c>
      <c r="O45" s="9" t="e">
        <f>'Schulleitungen Regelschule'!#REF!</f>
        <v>#REF!</v>
      </c>
      <c r="P45" s="9" t="e">
        <f>'Schulleitungen Regelschule'!#REF!</f>
        <v>#REF!</v>
      </c>
      <c r="Q45" s="9" t="e">
        <f>'Schulleitungen Regelschule'!#REF!</f>
        <v>#REF!</v>
      </c>
      <c r="R45" s="9" t="str">
        <f>'Schulleitungen Regelschule'!L51</f>
        <v>St. Gallen</v>
      </c>
      <c r="S45" s="3"/>
      <c r="T45" s="229">
        <v>8</v>
      </c>
      <c r="U45" s="230" t="s">
        <v>2026</v>
      </c>
      <c r="V45" s="35"/>
      <c r="W45" s="35"/>
      <c r="X45" s="35"/>
      <c r="Y45" s="35"/>
    </row>
    <row r="46" spans="1:25" s="7" customFormat="1" ht="20.45" customHeight="1">
      <c r="A46" s="9" t="str">
        <f>'Schulleitungen Regelschule'!A52</f>
        <v>Eichberg (PS)</v>
      </c>
      <c r="B46" s="9" t="str">
        <f>'Schulleitungen Regelschule'!E52</f>
        <v>Primarschule Eichberg</v>
      </c>
      <c r="C46" s="9" t="str">
        <f>'Schulleitungen Regelschule'!F52</f>
        <v>Schulhausstrasse 1</v>
      </c>
      <c r="D46" s="9"/>
      <c r="E46" s="9" t="str">
        <f>'Schulleitungen Regelschule'!G52</f>
        <v>9453</v>
      </c>
      <c r="F46" s="9" t="str">
        <f>'Schulleitungen Regelschule'!H52</f>
        <v>Eichberg</v>
      </c>
      <c r="G46" s="9" t="str">
        <f>'Schulleitungen Regelschule'!B52</f>
        <v>Herr</v>
      </c>
      <c r="H46" s="9" t="str">
        <f>'Schulleitungen Regelschule'!C52</f>
        <v>Roland</v>
      </c>
      <c r="I46" s="9" t="str">
        <f>'Schulleitungen Regelschule'!D52</f>
        <v>Bösch</v>
      </c>
      <c r="J46" s="9" t="e">
        <f>'Schulleitungen Regelschule'!#REF!</f>
        <v>#REF!</v>
      </c>
      <c r="K46" s="9" t="e">
        <f>'Schulleitungen Regelschule'!#REF!</f>
        <v>#REF!</v>
      </c>
      <c r="L46" s="9" t="str">
        <f>'Schulleitungen Regelschule'!I52</f>
        <v>rboeschatschule-eichberg.ch</v>
      </c>
      <c r="M46" s="9" t="str">
        <f>'Schulleitungen Regelschule'!J52</f>
        <v>72</v>
      </c>
      <c r="N46" s="9" t="str">
        <f>'Schulleitungen Regelschule'!K52</f>
        <v>Schulleitung KG/PS</v>
      </c>
      <c r="O46" s="9" t="e">
        <f>'Schulleitungen Regelschule'!#REF!</f>
        <v>#REF!</v>
      </c>
      <c r="P46" s="9" t="e">
        <f>'Schulleitungen Regelschule'!#REF!</f>
        <v>#REF!</v>
      </c>
      <c r="Q46" s="9" t="e">
        <f>'Schulleitungen Regelschule'!#REF!</f>
        <v>#REF!</v>
      </c>
      <c r="R46" s="9" t="str">
        <f>'Schulleitungen Regelschule'!L52</f>
        <v>Rheintal</v>
      </c>
      <c r="S46" s="3"/>
      <c r="T46" s="229">
        <v>13</v>
      </c>
      <c r="U46" s="230" t="s">
        <v>2032</v>
      </c>
      <c r="V46" s="35"/>
      <c r="W46" s="35"/>
      <c r="X46" s="35"/>
      <c r="Y46" s="35"/>
    </row>
    <row r="47" spans="1:25" s="7" customFormat="1" ht="20.45" customHeight="1">
      <c r="A47" s="9" t="str">
        <f>'Schulleitungen Regelschule'!A53</f>
        <v>Eichen.-Kri.-Mont.-Ober. (PS)</v>
      </c>
      <c r="B47" s="9" t="str">
        <f>'Schulleitungen Regelschule'!E53</f>
        <v xml:space="preserve">Primarschule Kriessern </v>
      </c>
      <c r="C47" s="9" t="str">
        <f>'Schulleitungen Regelschule'!F53</f>
        <v>Kirchdorfstrasse 12</v>
      </c>
      <c r="D47" s="9"/>
      <c r="E47" s="9" t="str">
        <f>'Schulleitungen Regelschule'!G53</f>
        <v>9451</v>
      </c>
      <c r="F47" s="9" t="str">
        <f>'Schulleitungen Regelschule'!H53</f>
        <v>Kriessern</v>
      </c>
      <c r="G47" s="9" t="str">
        <f>'Schulleitungen Regelschule'!B53</f>
        <v>Frau</v>
      </c>
      <c r="H47" s="9" t="str">
        <f>'Schulleitungen Regelschule'!C53</f>
        <v>Michèle</v>
      </c>
      <c r="I47" s="9" t="str">
        <f>'Schulleitungen Regelschule'!D53</f>
        <v>Hutter</v>
      </c>
      <c r="J47" s="9" t="e">
        <f>'Schulleitungen Regelschule'!#REF!</f>
        <v>#REF!</v>
      </c>
      <c r="K47" s="9" t="e">
        <f>'Schulleitungen Regelschule'!#REF!</f>
        <v>#REF!</v>
      </c>
      <c r="L47" s="9" t="str">
        <f>'Schulleitungen Regelschule'!I53</f>
        <v>michele.hutteratorschulen.ch</v>
      </c>
      <c r="M47" s="9" t="str">
        <f>'Schulleitungen Regelschule'!J53</f>
        <v>72</v>
      </c>
      <c r="N47" s="9" t="str">
        <f>'Schulleitungen Regelschule'!K53</f>
        <v>Schulleitung KG/PS</v>
      </c>
      <c r="O47" s="9" t="e">
        <f>'Schulleitungen Regelschule'!#REF!</f>
        <v>#REF!</v>
      </c>
      <c r="P47" s="9" t="e">
        <f>'Schulleitungen Regelschule'!#REF!</f>
        <v>#REF!</v>
      </c>
      <c r="Q47" s="9" t="e">
        <f>'Schulleitungen Regelschule'!#REF!</f>
        <v>#REF!</v>
      </c>
      <c r="R47" s="9" t="str">
        <f>'Schulleitungen Regelschule'!L53</f>
        <v>Rheintal</v>
      </c>
      <c r="S47" s="3"/>
      <c r="T47" s="229">
        <v>19</v>
      </c>
      <c r="U47" s="229" t="s">
        <v>2032</v>
      </c>
      <c r="V47" s="35"/>
      <c r="W47" s="35"/>
      <c r="X47" s="35"/>
      <c r="Y47" s="35"/>
    </row>
    <row r="48" spans="1:25" s="7" customFormat="1" ht="20.45" customHeight="1">
      <c r="A48" s="9" t="str">
        <f>'Schulleitungen Regelschule'!A54</f>
        <v>Eichen.-Kri.-Mont.-Ober. (PS)</v>
      </c>
      <c r="B48" s="9" t="str">
        <f>'Schulleitungen Regelschule'!E54</f>
        <v xml:space="preserve">Primarschule Montlingen </v>
      </c>
      <c r="C48" s="9" t="str">
        <f>'Schulleitungen Regelschule'!F54</f>
        <v>Bergliweg 8</v>
      </c>
      <c r="D48" s="9"/>
      <c r="E48" s="9" t="str">
        <f>'Schulleitungen Regelschule'!G54</f>
        <v>9462</v>
      </c>
      <c r="F48" s="9" t="str">
        <f>'Schulleitungen Regelschule'!H54</f>
        <v>Montlingen</v>
      </c>
      <c r="G48" s="9" t="str">
        <f>'Schulleitungen Regelschule'!B54</f>
        <v>Frau</v>
      </c>
      <c r="H48" s="9" t="str">
        <f>'Schulleitungen Regelschule'!C54</f>
        <v>Bettina</v>
      </c>
      <c r="I48" s="9" t="str">
        <f>'Schulleitungen Regelschule'!D54</f>
        <v>Kehl</v>
      </c>
      <c r="J48" s="9" t="e">
        <f>'Schulleitungen Regelschule'!#REF!</f>
        <v>#REF!</v>
      </c>
      <c r="K48" s="9" t="e">
        <f>'Schulleitungen Regelschule'!#REF!</f>
        <v>#REF!</v>
      </c>
      <c r="L48" s="9" t="str">
        <f>'Schulleitungen Regelschule'!I54</f>
        <v>bettina.kehlatorschulen.ch</v>
      </c>
      <c r="M48" s="9" t="str">
        <f>'Schulleitungen Regelschule'!J54</f>
        <v>72</v>
      </c>
      <c r="N48" s="9" t="str">
        <f>'Schulleitungen Regelschule'!K54</f>
        <v>Schulleitung KG/PS</v>
      </c>
      <c r="O48" s="9" t="e">
        <f>'Schulleitungen Regelschule'!#REF!</f>
        <v>#REF!</v>
      </c>
      <c r="P48" s="9" t="e">
        <f>'Schulleitungen Regelschule'!#REF!</f>
        <v>#REF!</v>
      </c>
      <c r="Q48" s="9" t="e">
        <f>'Schulleitungen Regelschule'!#REF!</f>
        <v>#REF!</v>
      </c>
      <c r="R48" s="9" t="str">
        <f>'Schulleitungen Regelschule'!L54</f>
        <v>Rheintal</v>
      </c>
      <c r="S48" s="3"/>
      <c r="T48" s="229">
        <v>25</v>
      </c>
      <c r="U48" s="229" t="s">
        <v>2032</v>
      </c>
      <c r="V48" s="35"/>
      <c r="W48" s="35"/>
      <c r="X48" s="35"/>
      <c r="Y48" s="35"/>
    </row>
    <row r="49" spans="1:69" s="7" customFormat="1" ht="20.45" customHeight="1">
      <c r="A49" s="9" t="str">
        <f>'Schulleitungen Regelschule'!A55</f>
        <v>Eichen.-Kri.-Mont.-Ober. (PS)</v>
      </c>
      <c r="B49" s="9" t="str">
        <f>'Schulleitungen Regelschule'!E55</f>
        <v xml:space="preserve">Primarschule Eichenwies </v>
      </c>
      <c r="C49" s="9" t="str">
        <f>'Schulleitungen Regelschule'!F55</f>
        <v>Alvierstrasse 1</v>
      </c>
      <c r="D49" s="9"/>
      <c r="E49" s="9" t="str">
        <f>'Schulleitungen Regelschule'!G55</f>
        <v>9463</v>
      </c>
      <c r="F49" s="9" t="str">
        <f>'Schulleitungen Regelschule'!H55</f>
        <v xml:space="preserve">Oberriet </v>
      </c>
      <c r="G49" s="9" t="str">
        <f>'Schulleitungen Regelschule'!B55</f>
        <v>Frau</v>
      </c>
      <c r="H49" s="9" t="str">
        <f>'Schulleitungen Regelschule'!C55</f>
        <v>Tamara</v>
      </c>
      <c r="I49" s="9" t="str">
        <f>'Schulleitungen Regelschule'!D55</f>
        <v>Saiger</v>
      </c>
      <c r="J49" s="9" t="e">
        <f>'Schulleitungen Regelschule'!#REF!</f>
        <v>#REF!</v>
      </c>
      <c r="K49" s="9" t="e">
        <f>'Schulleitungen Regelschule'!#REF!</f>
        <v>#REF!</v>
      </c>
      <c r="L49" s="9" t="str">
        <f>'Schulleitungen Regelschule'!I55</f>
        <v>tamara.saigeratorschulen.ch</v>
      </c>
      <c r="M49" s="9" t="str">
        <f>'Schulleitungen Regelschule'!J55</f>
        <v>72</v>
      </c>
      <c r="N49" s="9" t="str">
        <f>'Schulleitungen Regelschule'!K55</f>
        <v>Schulleitung KG/PS</v>
      </c>
      <c r="O49" s="9" t="e">
        <f>'Schulleitungen Regelschule'!#REF!</f>
        <v>#REF!</v>
      </c>
      <c r="P49" s="9" t="e">
        <f>'Schulleitungen Regelschule'!#REF!</f>
        <v>#REF!</v>
      </c>
      <c r="Q49" s="9" t="e">
        <f>'Schulleitungen Regelschule'!#REF!</f>
        <v>#REF!</v>
      </c>
      <c r="R49" s="9" t="str">
        <f>'Schulleitungen Regelschule'!L55</f>
        <v>Rheintal</v>
      </c>
      <c r="S49" s="3"/>
      <c r="T49" s="229">
        <v>15</v>
      </c>
      <c r="U49" s="229" t="s">
        <v>2032</v>
      </c>
      <c r="V49" s="35"/>
      <c r="W49" s="35"/>
      <c r="X49" s="35"/>
      <c r="Y49" s="35"/>
    </row>
    <row r="50" spans="1:69" s="7" customFormat="1" ht="20.45" customHeight="1">
      <c r="A50" s="9" t="str">
        <f>'Schulleitungen Regelschule'!A56</f>
        <v>Eichen.-Kri.-Mont.-Ober. (PS)</v>
      </c>
      <c r="B50" s="9" t="str">
        <f>'Schulleitungen Regelschule'!E56</f>
        <v xml:space="preserve">Primarschule Oberriet </v>
      </c>
      <c r="C50" s="9" t="str">
        <f>'Schulleitungen Regelschule'!F56</f>
        <v>Kirchstrasse 4</v>
      </c>
      <c r="D50" s="9"/>
      <c r="E50" s="9" t="str">
        <f>'Schulleitungen Regelschule'!G56</f>
        <v>9463</v>
      </c>
      <c r="F50" s="9" t="str">
        <f>'Schulleitungen Regelschule'!H56</f>
        <v>Oberriet</v>
      </c>
      <c r="G50" s="9" t="str">
        <f>'Schulleitungen Regelschule'!B56</f>
        <v>Herr</v>
      </c>
      <c r="H50" s="9" t="str">
        <f>'Schulleitungen Regelschule'!C56</f>
        <v>Sandro</v>
      </c>
      <c r="I50" s="9" t="str">
        <f>'Schulleitungen Regelschule'!D56</f>
        <v>Crescenti</v>
      </c>
      <c r="J50" s="9" t="e">
        <f>'Schulleitungen Regelschule'!#REF!</f>
        <v>#REF!</v>
      </c>
      <c r="K50" s="9" t="e">
        <f>'Schulleitungen Regelschule'!#REF!</f>
        <v>#REF!</v>
      </c>
      <c r="L50" s="9" t="str">
        <f>'Schulleitungen Regelschule'!I56</f>
        <v>sandro.crescentiatorschulen.ch</v>
      </c>
      <c r="M50" s="9" t="str">
        <f>'Schulleitungen Regelschule'!J56</f>
        <v>72</v>
      </c>
      <c r="N50" s="9" t="str">
        <f>'Schulleitungen Regelschule'!K56</f>
        <v>Schulleitung KG/PS</v>
      </c>
      <c r="O50" s="9" t="e">
        <f>'Schulleitungen Regelschule'!#REF!</f>
        <v>#REF!</v>
      </c>
      <c r="P50" s="9" t="e">
        <f>'Schulleitungen Regelschule'!#REF!</f>
        <v>#REF!</v>
      </c>
      <c r="Q50" s="9" t="e">
        <f>'Schulleitungen Regelschule'!#REF!</f>
        <v>#REF!</v>
      </c>
      <c r="R50" s="9" t="str">
        <f>'Schulleitungen Regelschule'!L56</f>
        <v>Rheintal</v>
      </c>
      <c r="S50" s="3"/>
      <c r="T50" s="229">
        <v>40</v>
      </c>
      <c r="U50" s="229" t="s">
        <v>2032</v>
      </c>
      <c r="V50" s="35"/>
      <c r="W50" s="35"/>
      <c r="X50" s="35"/>
      <c r="Y50" s="35"/>
    </row>
    <row r="51" spans="1:69" s="37" customFormat="1" ht="20.45" customHeight="1">
      <c r="A51" s="9" t="str">
        <f>'Schulleitungen Regelschule'!A57</f>
        <v>Eschenbach</v>
      </c>
      <c r="B51" s="9" t="str">
        <f>'Schulleitungen Regelschule'!E57</f>
        <v xml:space="preserve">Oberstufenschulhaus Breiten </v>
      </c>
      <c r="C51" s="9" t="str">
        <f>'Schulleitungen Regelschule'!F57</f>
        <v>Bildstöcklistrasse 2</v>
      </c>
      <c r="D51" s="9"/>
      <c r="E51" s="9" t="str">
        <f>'Schulleitungen Regelschule'!G57</f>
        <v>8733</v>
      </c>
      <c r="F51" s="9" t="str">
        <f>'Schulleitungen Regelschule'!H57</f>
        <v>Eschenbach</v>
      </c>
      <c r="G51" s="9" t="str">
        <f>'Schulleitungen Regelschule'!B57</f>
        <v>Frau</v>
      </c>
      <c r="H51" s="9" t="str">
        <f>'Schulleitungen Regelschule'!C57</f>
        <v>Gabriela</v>
      </c>
      <c r="I51" s="9" t="str">
        <f>'Schulleitungen Regelschule'!D57</f>
        <v>Bleiker</v>
      </c>
      <c r="J51" s="9" t="e">
        <f>'Schulleitungen Regelschule'!#REF!</f>
        <v>#REF!</v>
      </c>
      <c r="K51" s="9" t="e">
        <f>'Schulleitungen Regelschule'!#REF!</f>
        <v>#REF!</v>
      </c>
      <c r="L51" s="9" t="str">
        <f>'Schulleitungen Regelschule'!I57</f>
        <v>gabriela.bleikeratesgo.ch</v>
      </c>
      <c r="M51" s="9" t="str">
        <f>'Schulleitungen Regelschule'!J57</f>
        <v>73</v>
      </c>
      <c r="N51" s="9" t="str">
        <f>'Schulleitungen Regelschule'!K57</f>
        <v>Schulleitung OS</v>
      </c>
      <c r="O51" s="9" t="e">
        <f>'Schulleitungen Regelschule'!#REF!</f>
        <v>#REF!</v>
      </c>
      <c r="P51" s="9" t="e">
        <f>'Schulleitungen Regelschule'!#REF!</f>
        <v>#REF!</v>
      </c>
      <c r="Q51" s="9" t="e">
        <f>'Schulleitungen Regelschule'!#REF!</f>
        <v>#REF!</v>
      </c>
      <c r="R51" s="9" t="str">
        <f>'Schulleitungen Regelschule'!L57</f>
        <v>See-Gaster</v>
      </c>
      <c r="S51" s="3"/>
      <c r="T51" s="229">
        <v>37</v>
      </c>
      <c r="U51" s="229" t="s">
        <v>2032</v>
      </c>
      <c r="V51" s="35"/>
      <c r="W51" s="35"/>
      <c r="X51" s="35"/>
      <c r="Y51" s="35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</row>
    <row r="52" spans="1:69" s="37" customFormat="1" ht="20.45" customHeight="1">
      <c r="A52" s="9" t="str">
        <f>'Schulleitungen Regelschule'!A59</f>
        <v>Eschenbach</v>
      </c>
      <c r="B52" s="9" t="str">
        <f>'Schulleitungen Regelschule'!E59</f>
        <v xml:space="preserve">Schulhaus St.Gallenkappel </v>
      </c>
      <c r="C52" s="9" t="str">
        <f>'Schulleitungen Regelschule'!F59</f>
        <v>Schulstrasse 1</v>
      </c>
      <c r="D52" s="9"/>
      <c r="E52" s="9" t="str">
        <f>'Schulleitungen Regelschule'!G59</f>
        <v>8735</v>
      </c>
      <c r="F52" s="9" t="str">
        <f>'Schulleitungen Regelschule'!H59</f>
        <v>St.Gallenkappel</v>
      </c>
      <c r="G52" s="9" t="str">
        <f>'Schulleitungen Regelschule'!B59</f>
        <v>Herr</v>
      </c>
      <c r="H52" s="9" t="str">
        <f>'Schulleitungen Regelschule'!C59</f>
        <v xml:space="preserve">Manfred </v>
      </c>
      <c r="I52" s="9" t="str">
        <f>'Schulleitungen Regelschule'!D59</f>
        <v>Löffel</v>
      </c>
      <c r="J52" s="9" t="e">
        <f>'Schulleitungen Regelschule'!#REF!</f>
        <v>#REF!</v>
      </c>
      <c r="K52" s="9" t="e">
        <f>'Schulleitungen Regelschule'!#REF!</f>
        <v>#REF!</v>
      </c>
      <c r="L52" s="9" t="str">
        <f>'Schulleitungen Regelschule'!I59</f>
        <v>manfred.loeffelatesgo.ch</v>
      </c>
      <c r="M52" s="9" t="str">
        <f>'Schulleitungen Regelschule'!J59</f>
        <v>72</v>
      </c>
      <c r="N52" s="9" t="str">
        <f>'Schulleitungen Regelschule'!K59</f>
        <v>Schulleitung KG/PS</v>
      </c>
      <c r="O52" s="9" t="e">
        <f>'Schulleitungen Regelschule'!#REF!</f>
        <v>#REF!</v>
      </c>
      <c r="P52" s="9" t="e">
        <f>'Schulleitungen Regelschule'!#REF!</f>
        <v>#REF!</v>
      </c>
      <c r="Q52" s="9" t="e">
        <f>'Schulleitungen Regelschule'!#REF!</f>
        <v>#REF!</v>
      </c>
      <c r="R52" s="9" t="str">
        <f>'Schulleitungen Regelschule'!L59</f>
        <v>See-Gaster</v>
      </c>
      <c r="S52" s="3"/>
      <c r="T52" s="229">
        <v>42</v>
      </c>
      <c r="U52" s="229" t="s">
        <v>2032</v>
      </c>
      <c r="V52" s="35"/>
      <c r="W52" s="35"/>
      <c r="X52" s="35"/>
      <c r="Y52" s="35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</row>
    <row r="53" spans="1:69" s="7" customFormat="1" ht="20.45" customHeight="1">
      <c r="A53" s="9" t="str">
        <f>'Schulleitungen Regelschule'!A60</f>
        <v>Eschenbach</v>
      </c>
      <c r="B53" s="9" t="str">
        <f>'Schulleitungen Regelschule'!E60</f>
        <v xml:space="preserve">Schulhaus Dorf </v>
      </c>
      <c r="C53" s="9" t="str">
        <f>'Schulleitungen Regelschule'!F60</f>
        <v>Rütistrasse 1</v>
      </c>
      <c r="D53" s="9"/>
      <c r="E53" s="9" t="str">
        <f>'Schulleitungen Regelschule'!G60</f>
        <v>8733</v>
      </c>
      <c r="F53" s="9" t="str">
        <f>'Schulleitungen Regelschule'!H60</f>
        <v>Eschenbach</v>
      </c>
      <c r="G53" s="9" t="str">
        <f>'Schulleitungen Regelschule'!B60</f>
        <v>Frau</v>
      </c>
      <c r="H53" s="9" t="str">
        <f>'Schulleitungen Regelschule'!C60</f>
        <v>Angelika</v>
      </c>
      <c r="I53" s="9" t="str">
        <f>'Schulleitungen Regelschule'!D60</f>
        <v>Uhl</v>
      </c>
      <c r="J53" s="9" t="e">
        <f>'Schulleitungen Regelschule'!#REF!</f>
        <v>#REF!</v>
      </c>
      <c r="K53" s="9" t="e">
        <f>'Schulleitungen Regelschule'!#REF!</f>
        <v>#REF!</v>
      </c>
      <c r="L53" s="9" t="str">
        <f>'Schulleitungen Regelschule'!I60</f>
        <v>angelika.uhlatesgo.ch</v>
      </c>
      <c r="M53" s="9" t="str">
        <f>'Schulleitungen Regelschule'!J60</f>
        <v>72</v>
      </c>
      <c r="N53" s="9" t="str">
        <f>'Schulleitungen Regelschule'!K60</f>
        <v>Schulleitung KG/PS</v>
      </c>
      <c r="O53" s="9" t="e">
        <f>'Schulleitungen Regelschule'!#REF!</f>
        <v>#REF!</v>
      </c>
      <c r="P53" s="9" t="e">
        <f>'Schulleitungen Regelschule'!#REF!</f>
        <v>#REF!</v>
      </c>
      <c r="Q53" s="9" t="e">
        <f>'Schulleitungen Regelschule'!#REF!</f>
        <v>#REF!</v>
      </c>
      <c r="R53" s="9" t="str">
        <f>'Schulleitungen Regelschule'!L60</f>
        <v>See-Gaster</v>
      </c>
      <c r="S53" s="3"/>
      <c r="T53" s="229">
        <v>27</v>
      </c>
      <c r="U53" s="229" t="s">
        <v>2032</v>
      </c>
      <c r="V53" s="35"/>
      <c r="W53" s="35"/>
      <c r="X53" s="35"/>
      <c r="Y53" s="35"/>
    </row>
    <row r="54" spans="1:69" s="7" customFormat="1" ht="20.45" customHeight="1">
      <c r="A54" s="9" t="str">
        <f>'Schulleitungen Regelschule'!A61</f>
        <v>Eschenbach</v>
      </c>
      <c r="B54" s="9" t="str">
        <f>'Schulleitungen Regelschule'!E61</f>
        <v xml:space="preserve">Schulhaus Kirchacker </v>
      </c>
      <c r="C54" s="9" t="str">
        <f>'Schulleitungen Regelschule'!F61</f>
        <v>Rapperswilerstrasse 14</v>
      </c>
      <c r="D54" s="9"/>
      <c r="E54" s="9" t="str">
        <f>'Schulleitungen Regelschule'!G61</f>
        <v>8733</v>
      </c>
      <c r="F54" s="9" t="str">
        <f>'Schulleitungen Regelschule'!H61</f>
        <v>Eschenbach</v>
      </c>
      <c r="G54" s="9" t="str">
        <f>'Schulleitungen Regelschule'!B61</f>
        <v>Frau</v>
      </c>
      <c r="H54" s="9" t="str">
        <f>'Schulleitungen Regelschule'!C61</f>
        <v>Andrea</v>
      </c>
      <c r="I54" s="9" t="str">
        <f>'Schulleitungen Regelschule'!D61</f>
        <v>Zweifel</v>
      </c>
      <c r="J54" s="9" t="e">
        <f>'Schulleitungen Regelschule'!#REF!</f>
        <v>#REF!</v>
      </c>
      <c r="K54" s="9" t="e">
        <f>'Schulleitungen Regelschule'!#REF!</f>
        <v>#REF!</v>
      </c>
      <c r="L54" s="9" t="str">
        <f>'Schulleitungen Regelschule'!I61</f>
        <v>andrea.zweifelatesgo.ch</v>
      </c>
      <c r="M54" s="9" t="str">
        <f>'Schulleitungen Regelschule'!J61</f>
        <v>72</v>
      </c>
      <c r="N54" s="9" t="str">
        <f>'Schulleitungen Regelschule'!K61</f>
        <v>Schulleitung KG/PS</v>
      </c>
      <c r="O54" s="9" t="e">
        <f>'Schulleitungen Regelschule'!#REF!</f>
        <v>#REF!</v>
      </c>
      <c r="P54" s="9" t="e">
        <f>'Schulleitungen Regelschule'!#REF!</f>
        <v>#REF!</v>
      </c>
      <c r="Q54" s="9" t="e">
        <f>'Schulleitungen Regelschule'!#REF!</f>
        <v>#REF!</v>
      </c>
      <c r="R54" s="9" t="str">
        <f>'Schulleitungen Regelschule'!L61</f>
        <v>See-Gaster</v>
      </c>
      <c r="S54" s="3"/>
      <c r="T54" s="229">
        <v>41</v>
      </c>
      <c r="U54" s="229" t="s">
        <v>2032</v>
      </c>
      <c r="V54" s="35"/>
      <c r="W54" s="35"/>
      <c r="X54" s="35"/>
      <c r="Y54" s="35"/>
    </row>
    <row r="55" spans="1:69" s="7" customFormat="1" ht="17.25" customHeight="1">
      <c r="A55" s="9" t="str">
        <f>'Schulleitungen Regelschule'!A63</f>
        <v>Flawil</v>
      </c>
      <c r="B55" s="9" t="e">
        <f>'Schulleitungen Regelschule'!#REF!</f>
        <v>#REF!</v>
      </c>
      <c r="C55" s="9" t="e">
        <f>'Schulleitungen Regelschule'!#REF!</f>
        <v>#REF!</v>
      </c>
      <c r="D55" s="9"/>
      <c r="E55" s="9" t="e">
        <f>'Schulleitungen Regelschule'!#REF!</f>
        <v>#REF!</v>
      </c>
      <c r="F55" s="9" t="e">
        <f>'Schulleitungen Regelschule'!#REF!</f>
        <v>#REF!</v>
      </c>
      <c r="G55" s="9" t="str">
        <f>'Schulleitungen Regelschule'!B63</f>
        <v>Frau</v>
      </c>
      <c r="H55" s="9" t="str">
        <f>'Schulleitungen Regelschule'!C63</f>
        <v>Manuela</v>
      </c>
      <c r="I55" s="9" t="str">
        <f>'Schulleitungen Regelschule'!D63</f>
        <v>Brunner</v>
      </c>
      <c r="J55" s="9" t="e">
        <f>'Schulleitungen Regelschule'!#REF!</f>
        <v>#REF!</v>
      </c>
      <c r="K55" s="9" t="e">
        <f>'Schulleitungen Regelschule'!#REF!</f>
        <v>#REF!</v>
      </c>
      <c r="L55" s="9" t="str">
        <f>'Schulleitungen Regelschule'!I63</f>
        <v>manuela.brunneratschuleflawil.ch</v>
      </c>
      <c r="M55" s="9" t="str">
        <f>'Schulleitungen Regelschule'!J63</f>
        <v>71</v>
      </c>
      <c r="N55" s="9" t="str">
        <f>'Schulleitungen Regelschule'!K63</f>
        <v>Schulleitung PS</v>
      </c>
      <c r="O55" s="9" t="e">
        <f>'Schulleitungen Regelschule'!#REF!</f>
        <v>#REF!</v>
      </c>
      <c r="P55" s="9" t="e">
        <f>'Schulleitungen Regelschule'!#REF!</f>
        <v>#REF!</v>
      </c>
      <c r="Q55" s="9" t="e">
        <f>'Schulleitungen Regelschule'!#REF!</f>
        <v>#REF!</v>
      </c>
      <c r="R55" s="9" t="str">
        <f>'Schulleitungen Regelschule'!L63</f>
        <v>Wil</v>
      </c>
      <c r="S55" s="3"/>
      <c r="T55" s="229">
        <v>33</v>
      </c>
      <c r="U55" s="230" t="s">
        <v>2026</v>
      </c>
      <c r="V55" s="35"/>
      <c r="W55" s="35"/>
      <c r="X55" s="35"/>
      <c r="Y55" s="35"/>
    </row>
    <row r="56" spans="1:69" s="7" customFormat="1" ht="17.25" customHeight="1">
      <c r="A56" s="9" t="str">
        <f>'Schulleitungen Regelschule'!A64</f>
        <v>Flawil</v>
      </c>
      <c r="B56" s="9" t="e">
        <f>'Schulleitungen Regelschule'!#REF!</f>
        <v>#REF!</v>
      </c>
      <c r="C56" s="9" t="e">
        <f>'Schulleitungen Regelschule'!#REF!</f>
        <v>#REF!</v>
      </c>
      <c r="D56" s="9"/>
      <c r="E56" s="9" t="e">
        <f>'Schulleitungen Regelschule'!#REF!</f>
        <v>#REF!</v>
      </c>
      <c r="F56" s="9" t="e">
        <f>'Schulleitungen Regelschule'!#REF!</f>
        <v>#REF!</v>
      </c>
      <c r="G56" s="9" t="str">
        <f>'Schulleitungen Regelschule'!B64</f>
        <v>Frau</v>
      </c>
      <c r="H56" s="9" t="str">
        <f>'Schulleitungen Regelschule'!C64</f>
        <v>Gabriela</v>
      </c>
      <c r="I56" s="9" t="str">
        <f>'Schulleitungen Regelschule'!D64</f>
        <v>Dschulnigg</v>
      </c>
      <c r="J56" s="9" t="e">
        <f>'Schulleitungen Regelschule'!#REF!</f>
        <v>#REF!</v>
      </c>
      <c r="K56" s="9" t="e">
        <f>'Schulleitungen Regelschule'!#REF!</f>
        <v>#REF!</v>
      </c>
      <c r="L56" s="9" t="str">
        <f>'Schulleitungen Regelschule'!I64</f>
        <v>gabriela.dschulniggatschuleflawil.ch</v>
      </c>
      <c r="M56" s="9" t="str">
        <f>'Schulleitungen Regelschule'!J64</f>
        <v>71</v>
      </c>
      <c r="N56" s="9" t="str">
        <f>'Schulleitungen Regelschule'!K64</f>
        <v>Schulleitung PS</v>
      </c>
      <c r="O56" s="9" t="e">
        <f>'Schulleitungen Regelschule'!#REF!</f>
        <v>#REF!</v>
      </c>
      <c r="P56" s="9" t="e">
        <f>'Schulleitungen Regelschule'!#REF!</f>
        <v>#REF!</v>
      </c>
      <c r="Q56" s="9" t="e">
        <f>'Schulleitungen Regelschule'!#REF!</f>
        <v>#REF!</v>
      </c>
      <c r="R56" s="9" t="str">
        <f>'Schulleitungen Regelschule'!L64</f>
        <v>Wil</v>
      </c>
      <c r="S56" s="3"/>
      <c r="T56" s="229">
        <v>31</v>
      </c>
      <c r="U56" s="230" t="s">
        <v>2026</v>
      </c>
      <c r="V56" s="35"/>
      <c r="W56" s="35"/>
      <c r="X56" s="35"/>
      <c r="Y56" s="35"/>
    </row>
    <row r="57" spans="1:69" s="7" customFormat="1" ht="17.25" customHeight="1">
      <c r="A57" s="9" t="str">
        <f>'Schulleitungen Regelschule'!A65</f>
        <v>Flawil</v>
      </c>
      <c r="B57" s="9" t="e">
        <f>'Schulleitungen Regelschule'!#REF!</f>
        <v>#REF!</v>
      </c>
      <c r="C57" s="9" t="e">
        <f>'Schulleitungen Regelschule'!#REF!</f>
        <v>#REF!</v>
      </c>
      <c r="D57" s="9"/>
      <c r="E57" s="9" t="e">
        <f>'Schulleitungen Regelschule'!#REF!</f>
        <v>#REF!</v>
      </c>
      <c r="F57" s="9" t="e">
        <f>'Schulleitungen Regelschule'!#REF!</f>
        <v>#REF!</v>
      </c>
      <c r="G57" s="9" t="str">
        <f>'Schulleitungen Regelschule'!B65</f>
        <v>Herr</v>
      </c>
      <c r="H57" s="9" t="str">
        <f>'Schulleitungen Regelschule'!C65</f>
        <v>Gregor</v>
      </c>
      <c r="I57" s="9" t="str">
        <f>'Schulleitungen Regelschule'!D65</f>
        <v>Hüppi</v>
      </c>
      <c r="J57" s="9" t="e">
        <f>'Schulleitungen Regelschule'!#REF!</f>
        <v>#REF!</v>
      </c>
      <c r="K57" s="9" t="e">
        <f>'Schulleitungen Regelschule'!#REF!</f>
        <v>#REF!</v>
      </c>
      <c r="L57" s="9" t="str">
        <f>'Schulleitungen Regelschule'!I65</f>
        <v>sl.ozatschuleflawil.ch</v>
      </c>
      <c r="M57" s="9" t="str">
        <f>'Schulleitungen Regelschule'!J65</f>
        <v>73</v>
      </c>
      <c r="N57" s="9" t="str">
        <f>'Schulleitungen Regelschule'!K65</f>
        <v>Schulleitung OS</v>
      </c>
      <c r="O57" s="9" t="e">
        <f>'Schulleitungen Regelschule'!#REF!</f>
        <v>#REF!</v>
      </c>
      <c r="P57" s="9" t="e">
        <f>'Schulleitungen Regelschule'!#REF!</f>
        <v>#REF!</v>
      </c>
      <c r="Q57" s="9" t="e">
        <f>'Schulleitungen Regelschule'!#REF!</f>
        <v>#REF!</v>
      </c>
      <c r="R57" s="9" t="str">
        <f>'Schulleitungen Regelschule'!L65</f>
        <v>Wil</v>
      </c>
      <c r="S57" s="3"/>
      <c r="T57" s="229">
        <v>48</v>
      </c>
      <c r="U57" s="230" t="s">
        <v>2026</v>
      </c>
      <c r="V57" s="35"/>
      <c r="W57" s="35"/>
      <c r="X57" s="35"/>
      <c r="Y57" s="35"/>
    </row>
    <row r="58" spans="1:69" s="7" customFormat="1" ht="17.25" customHeight="1">
      <c r="A58" s="9" t="str">
        <f>'Schulleitungen Regelschule'!A67</f>
        <v>Flawil</v>
      </c>
      <c r="B58" s="9" t="e">
        <f>'Schulleitungen Regelschule'!#REF!</f>
        <v>#REF!</v>
      </c>
      <c r="C58" s="9" t="e">
        <f>'Schulleitungen Regelschule'!#REF!</f>
        <v>#REF!</v>
      </c>
      <c r="D58" s="9"/>
      <c r="E58" s="9" t="e">
        <f>'Schulleitungen Regelschule'!#REF!</f>
        <v>#REF!</v>
      </c>
      <c r="F58" s="9" t="e">
        <f>'Schulleitungen Regelschule'!#REF!</f>
        <v>#REF!</v>
      </c>
      <c r="G58" s="9" t="str">
        <f>'Schulleitungen Regelschule'!B67</f>
        <v>Frau</v>
      </c>
      <c r="H58" s="9" t="str">
        <f>'Schulleitungen Regelschule'!C67</f>
        <v>Silvia</v>
      </c>
      <c r="I58" s="9" t="str">
        <f>'Schulleitungen Regelschule'!D67</f>
        <v>Lenggenhager</v>
      </c>
      <c r="J58" s="9" t="e">
        <f>'Schulleitungen Regelschule'!#REF!</f>
        <v>#REF!</v>
      </c>
      <c r="K58" s="9" t="e">
        <f>'Schulleitungen Regelschule'!#REF!</f>
        <v>#REF!</v>
      </c>
      <c r="L58" s="9" t="str">
        <f>'Schulleitungen Regelschule'!I67</f>
        <v>silvia.lenggenhageratschuleflawil.ch</v>
      </c>
      <c r="M58" s="9" t="str">
        <f>'Schulleitungen Regelschule'!J67</f>
        <v>71</v>
      </c>
      <c r="N58" s="9" t="str">
        <f>'Schulleitungen Regelschule'!K67</f>
        <v>Schulleitung PS</v>
      </c>
      <c r="O58" s="9" t="e">
        <f>'Schulleitungen Regelschule'!#REF!</f>
        <v>#REF!</v>
      </c>
      <c r="P58" s="9" t="e">
        <f>'Schulleitungen Regelschule'!#REF!</f>
        <v>#REF!</v>
      </c>
      <c r="Q58" s="9" t="e">
        <f>'Schulleitungen Regelschule'!#REF!</f>
        <v>#REF!</v>
      </c>
      <c r="R58" s="9" t="str">
        <f>'Schulleitungen Regelschule'!L67</f>
        <v>Wil</v>
      </c>
      <c r="S58" s="3"/>
      <c r="T58" s="229">
        <v>33</v>
      </c>
      <c r="U58" s="230" t="s">
        <v>2026</v>
      </c>
      <c r="V58" s="35"/>
      <c r="W58" s="35"/>
      <c r="X58" s="35"/>
      <c r="Y58" s="35"/>
    </row>
    <row r="59" spans="1:69" s="7" customFormat="1" ht="17.25" customHeight="1">
      <c r="A59" s="9" t="str">
        <f>'Schulleitungen Regelschule'!A68</f>
        <v>Flawil</v>
      </c>
      <c r="B59" s="9" t="e">
        <f>'Schulleitungen Regelschule'!#REF!</f>
        <v>#REF!</v>
      </c>
      <c r="C59" s="9" t="e">
        <f>'Schulleitungen Regelschule'!#REF!</f>
        <v>#REF!</v>
      </c>
      <c r="D59" s="9"/>
      <c r="E59" s="9" t="e">
        <f>'Schulleitungen Regelschule'!#REF!</f>
        <v>#REF!</v>
      </c>
      <c r="F59" s="9" t="e">
        <f>'Schulleitungen Regelschule'!#REF!</f>
        <v>#REF!</v>
      </c>
      <c r="G59" s="9" t="str">
        <f>'Schulleitungen Regelschule'!B68</f>
        <v>Herr</v>
      </c>
      <c r="H59" s="9" t="str">
        <f>'Schulleitungen Regelschule'!C68</f>
        <v>Ueli</v>
      </c>
      <c r="I59" s="9" t="str">
        <f>'Schulleitungen Regelschule'!D68</f>
        <v>Siegenthaler</v>
      </c>
      <c r="J59" s="9" t="e">
        <f>'Schulleitungen Regelschule'!#REF!</f>
        <v>#REF!</v>
      </c>
      <c r="K59" s="9" t="e">
        <f>'Schulleitungen Regelschule'!#REF!</f>
        <v>#REF!</v>
      </c>
      <c r="L59" s="9" t="str">
        <f>'Schulleitungen Regelschule'!I68</f>
        <v>ueli.siegenthaleratschuleflawil.ch</v>
      </c>
      <c r="M59" s="9" t="str">
        <f>'Schulleitungen Regelschule'!J68</f>
        <v>72</v>
      </c>
      <c r="N59" s="9" t="str">
        <f>'Schulleitungen Regelschule'!K68</f>
        <v>Schulleitung KG/PS</v>
      </c>
      <c r="O59" s="9" t="e">
        <f>'Schulleitungen Regelschule'!#REF!</f>
        <v>#REF!</v>
      </c>
      <c r="P59" s="9" t="e">
        <f>'Schulleitungen Regelschule'!#REF!</f>
        <v>#REF!</v>
      </c>
      <c r="Q59" s="9" t="e">
        <f>'Schulleitungen Regelschule'!#REF!</f>
        <v>#REF!</v>
      </c>
      <c r="R59" s="9" t="str">
        <f>'Schulleitungen Regelschule'!L68</f>
        <v>Wil</v>
      </c>
      <c r="S59" s="3"/>
      <c r="T59" s="229">
        <v>19</v>
      </c>
      <c r="U59" s="230" t="s">
        <v>2026</v>
      </c>
      <c r="V59" s="35"/>
      <c r="W59" s="35"/>
      <c r="X59" s="35"/>
      <c r="Y59" s="35"/>
    </row>
    <row r="60" spans="1:69" s="7" customFormat="1" ht="17.25" customHeight="1">
      <c r="A60" s="9" t="str">
        <f>'Schulleitungen Regelschule'!A69</f>
        <v>Flawil</v>
      </c>
      <c r="B60" s="9" t="e">
        <f>'Schulleitungen Regelschule'!#REF!</f>
        <v>#REF!</v>
      </c>
      <c r="C60" s="9" t="e">
        <f>'Schulleitungen Regelschule'!#REF!</f>
        <v>#REF!</v>
      </c>
      <c r="D60" s="9"/>
      <c r="E60" s="9" t="e">
        <f>'Schulleitungen Regelschule'!#REF!</f>
        <v>#REF!</v>
      </c>
      <c r="F60" s="9" t="e">
        <f>'Schulleitungen Regelschule'!#REF!</f>
        <v>#REF!</v>
      </c>
      <c r="G60" s="9" t="str">
        <f>'Schulleitungen Regelschule'!B69</f>
        <v>Herr</v>
      </c>
      <c r="H60" s="9" t="str">
        <f>'Schulleitungen Regelschule'!C69</f>
        <v>Ueli</v>
      </c>
      <c r="I60" s="9" t="str">
        <f>'Schulleitungen Regelschule'!D69</f>
        <v>Siegenthaler</v>
      </c>
      <c r="J60" s="9" t="e">
        <f>'Schulleitungen Regelschule'!#REF!</f>
        <v>#REF!</v>
      </c>
      <c r="K60" s="9" t="e">
        <f>'Schulleitungen Regelschule'!#REF!</f>
        <v>#REF!</v>
      </c>
      <c r="L60" s="9" t="str">
        <f>'Schulleitungen Regelschule'!I69</f>
        <v>ueli.siegenthaleratschuleflawil.ch</v>
      </c>
      <c r="M60" s="9" t="str">
        <f>'Schulleitungen Regelschule'!J69</f>
        <v>72</v>
      </c>
      <c r="N60" s="9" t="str">
        <f>'Schulleitungen Regelschule'!K69</f>
        <v>Schulleitung KG/PS</v>
      </c>
      <c r="O60" s="9" t="e">
        <f>'Schulleitungen Regelschule'!#REF!</f>
        <v>#REF!</v>
      </c>
      <c r="P60" s="9" t="e">
        <f>'Schulleitungen Regelschule'!#REF!</f>
        <v>#REF!</v>
      </c>
      <c r="Q60" s="9" t="e">
        <f>'Schulleitungen Regelschule'!#REF!</f>
        <v>#REF!</v>
      </c>
      <c r="R60" s="9" t="str">
        <f>'Schulleitungen Regelschule'!L69</f>
        <v>Wil</v>
      </c>
      <c r="S60" s="3"/>
      <c r="T60" s="229">
        <v>35</v>
      </c>
      <c r="U60" s="230" t="s">
        <v>2026</v>
      </c>
      <c r="V60" s="35"/>
      <c r="W60" s="35"/>
      <c r="X60" s="35"/>
      <c r="Y60" s="35"/>
    </row>
    <row r="61" spans="1:69" s="7" customFormat="1" ht="17.25" customHeight="1">
      <c r="A61" s="9" t="str">
        <f>'Schulleitungen Regelschule'!A70</f>
        <v>Flums</v>
      </c>
      <c r="B61" s="9" t="e">
        <f>'Schulleitungen Regelschule'!#REF!</f>
        <v>#REF!</v>
      </c>
      <c r="C61" s="9" t="e">
        <f>'Schulleitungen Regelschule'!#REF!</f>
        <v>#REF!</v>
      </c>
      <c r="D61" s="9"/>
      <c r="E61" s="9" t="e">
        <f>'Schulleitungen Regelschule'!#REF!</f>
        <v>#REF!</v>
      </c>
      <c r="F61" s="9" t="e">
        <f>'Schulleitungen Regelschule'!#REF!</f>
        <v>#REF!</v>
      </c>
      <c r="G61" s="9" t="str">
        <f>'Schulleitungen Regelschule'!B70</f>
        <v>Herr</v>
      </c>
      <c r="H61" s="9" t="str">
        <f>'Schulleitungen Regelschule'!C70</f>
        <v>Michael</v>
      </c>
      <c r="I61" s="9" t="str">
        <f>'Schulleitungen Regelschule'!D70</f>
        <v>Holzer</v>
      </c>
      <c r="J61" s="9" t="e">
        <f>'Schulleitungen Regelschule'!#REF!</f>
        <v>#REF!</v>
      </c>
      <c r="K61" s="9" t="e">
        <f>'Schulleitungen Regelschule'!#REF!</f>
        <v>#REF!</v>
      </c>
      <c r="L61" s="9" t="str">
        <f>'Schulleitungen Regelschule'!I70</f>
        <v>michael.holzeratschuleflums.ch</v>
      </c>
      <c r="M61" s="9" t="str">
        <f>'Schulleitungen Regelschule'!J70</f>
        <v>72</v>
      </c>
      <c r="N61" s="9" t="str">
        <f>'Schulleitungen Regelschule'!K70</f>
        <v>Schulleitung KG/PS</v>
      </c>
      <c r="O61" s="9" t="e">
        <f>'Schulleitungen Regelschule'!#REF!</f>
        <v>#REF!</v>
      </c>
      <c r="P61" s="9" t="e">
        <f>'Schulleitungen Regelschule'!#REF!</f>
        <v>#REF!</v>
      </c>
      <c r="Q61" s="9" t="e">
        <f>'Schulleitungen Regelschule'!#REF!</f>
        <v>#REF!</v>
      </c>
      <c r="R61" s="9" t="str">
        <f>'Schulleitungen Regelschule'!L70</f>
        <v>Sarganserland</v>
      </c>
      <c r="S61" s="3"/>
      <c r="T61" s="229">
        <f>14+11</f>
        <v>25</v>
      </c>
      <c r="U61" s="230" t="s">
        <v>2026</v>
      </c>
      <c r="V61" s="35"/>
      <c r="W61" s="35"/>
      <c r="X61" s="35"/>
      <c r="Y61" s="35"/>
    </row>
    <row r="62" spans="1:69" s="7" customFormat="1" ht="17.25" customHeight="1">
      <c r="A62" s="9" t="str">
        <f>'Schulleitungen Regelschule'!A71</f>
        <v>Flums</v>
      </c>
      <c r="B62" s="9" t="e">
        <f>'Schulleitungen Regelschule'!#REF!</f>
        <v>#REF!</v>
      </c>
      <c r="C62" s="9" t="e">
        <f>'Schulleitungen Regelschule'!#REF!</f>
        <v>#REF!</v>
      </c>
      <c r="D62" s="9"/>
      <c r="E62" s="9" t="e">
        <f>'Schulleitungen Regelschule'!#REF!</f>
        <v>#REF!</v>
      </c>
      <c r="F62" s="9" t="e">
        <f>'Schulleitungen Regelschule'!#REF!</f>
        <v>#REF!</v>
      </c>
      <c r="G62" s="9" t="str">
        <f>'Schulleitungen Regelschule'!B71</f>
        <v>Herr</v>
      </c>
      <c r="H62" s="9" t="str">
        <f>'Schulleitungen Regelschule'!C71</f>
        <v>Yves-Marc</v>
      </c>
      <c r="I62" s="9" t="str">
        <f>'Schulleitungen Regelschule'!D71</f>
        <v>Schwager</v>
      </c>
      <c r="J62" s="9" t="e">
        <f>'Schulleitungen Regelschule'!#REF!</f>
        <v>#REF!</v>
      </c>
      <c r="K62" s="9" t="e">
        <f>'Schulleitungen Regelschule'!#REF!</f>
        <v>#REF!</v>
      </c>
      <c r="L62" s="9" t="str">
        <f>'Schulleitungen Regelschule'!I71</f>
        <v>yves.schwageratschuleflums.ch</v>
      </c>
      <c r="M62" s="9" t="str">
        <f>'Schulleitungen Regelschule'!J71</f>
        <v>71</v>
      </c>
      <c r="N62" s="9" t="str">
        <f>'Schulleitungen Regelschule'!K71</f>
        <v>Schulleitung PS</v>
      </c>
      <c r="O62" s="9" t="e">
        <f>'Schulleitungen Regelschule'!#REF!</f>
        <v>#REF!</v>
      </c>
      <c r="P62" s="9" t="e">
        <f>'Schulleitungen Regelschule'!#REF!</f>
        <v>#REF!</v>
      </c>
      <c r="Q62" s="9" t="e">
        <f>'Schulleitungen Regelschule'!#REF!</f>
        <v>#REF!</v>
      </c>
      <c r="R62" s="9" t="str">
        <f>'Schulleitungen Regelschule'!L71</f>
        <v>Sarganserland</v>
      </c>
      <c r="S62" s="3"/>
      <c r="T62" s="229">
        <v>7</v>
      </c>
      <c r="U62" s="230" t="s">
        <v>2026</v>
      </c>
      <c r="V62" s="35"/>
      <c r="W62" s="35"/>
      <c r="X62" s="35"/>
      <c r="Y62" s="35"/>
    </row>
    <row r="63" spans="1:69" s="7" customFormat="1" ht="17.25" customHeight="1">
      <c r="A63" s="9" t="str">
        <f>'Schulleitungen Regelschule'!A72</f>
        <v>Flums</v>
      </c>
      <c r="B63" s="9" t="e">
        <f>'Schulleitungen Regelschule'!#REF!</f>
        <v>#REF!</v>
      </c>
      <c r="C63" s="9" t="e">
        <f>'Schulleitungen Regelschule'!#REF!</f>
        <v>#REF!</v>
      </c>
      <c r="D63" s="9"/>
      <c r="E63" s="9" t="e">
        <f>'Schulleitungen Regelschule'!#REF!</f>
        <v>#REF!</v>
      </c>
      <c r="F63" s="9" t="e">
        <f>'Schulleitungen Regelschule'!#REF!</f>
        <v>#REF!</v>
      </c>
      <c r="G63" s="9" t="str">
        <f>'Schulleitungen Regelschule'!B72</f>
        <v>Herr</v>
      </c>
      <c r="H63" s="9" t="str">
        <f>'Schulleitungen Regelschule'!C72</f>
        <v>Roger</v>
      </c>
      <c r="I63" s="9" t="str">
        <f>'Schulleitungen Regelschule'!D72</f>
        <v>Vorburger</v>
      </c>
      <c r="J63" s="9" t="e">
        <f>'Schulleitungen Regelschule'!#REF!</f>
        <v>#REF!</v>
      </c>
      <c r="K63" s="9" t="e">
        <f>'Schulleitungen Regelschule'!#REF!</f>
        <v>#REF!</v>
      </c>
      <c r="L63" s="9" t="str">
        <f>'Schulleitungen Regelschule'!I72</f>
        <v>roger.vorburgeratschuleflums.ch</v>
      </c>
      <c r="M63" s="9" t="str">
        <f>'Schulleitungen Regelschule'!J72</f>
        <v>73</v>
      </c>
      <c r="N63" s="9" t="str">
        <f>'Schulleitungen Regelschule'!K72</f>
        <v>Schulleitung OS</v>
      </c>
      <c r="O63" s="9" t="e">
        <f>'Schulleitungen Regelschule'!#REF!</f>
        <v>#REF!</v>
      </c>
      <c r="P63" s="9" t="e">
        <f>'Schulleitungen Regelschule'!#REF!</f>
        <v>#REF!</v>
      </c>
      <c r="Q63" s="9" t="e">
        <f>'Schulleitungen Regelschule'!#REF!</f>
        <v>#REF!</v>
      </c>
      <c r="R63" s="9" t="str">
        <f>'Schulleitungen Regelschule'!L72</f>
        <v>Sarganserland</v>
      </c>
      <c r="S63" s="3"/>
      <c r="T63" s="229">
        <v>19</v>
      </c>
      <c r="U63" s="230" t="s">
        <v>2026</v>
      </c>
      <c r="V63" s="35"/>
      <c r="W63" s="35"/>
      <c r="X63" s="35"/>
      <c r="Y63" s="35"/>
    </row>
    <row r="64" spans="1:69" s="7" customFormat="1" ht="20.45" customHeight="1">
      <c r="A64" s="9" t="str">
        <f>'Schulleitungen Regelschule'!A73</f>
        <v>Gaiserwald</v>
      </c>
      <c r="B64" s="9" t="str">
        <f>'Schulleitungen Regelschule'!E73</f>
        <v xml:space="preserve">Oberstufenzentrum Mühlizelg </v>
      </c>
      <c r="C64" s="9" t="str">
        <f>'Schulleitungen Regelschule'!F73</f>
        <v>Sonnenbergstrasse 15</v>
      </c>
      <c r="D64" s="9"/>
      <c r="E64" s="9" t="str">
        <f>'Schulleitungen Regelschule'!G73</f>
        <v>9030</v>
      </c>
      <c r="F64" s="9" t="str">
        <f>'Schulleitungen Regelschule'!H73</f>
        <v>Abtwil</v>
      </c>
      <c r="G64" s="9" t="str">
        <f>'Schulleitungen Regelschule'!B73</f>
        <v>Herr</v>
      </c>
      <c r="H64" s="9" t="str">
        <f>'Schulleitungen Regelschule'!C73</f>
        <v>Rolf</v>
      </c>
      <c r="I64" s="9" t="str">
        <f>'Schulleitungen Regelschule'!D73</f>
        <v>Bühler</v>
      </c>
      <c r="J64" s="9" t="e">
        <f>'Schulleitungen Regelschule'!#REF!</f>
        <v>#REF!</v>
      </c>
      <c r="K64" s="9" t="e">
        <f>'Schulleitungen Regelschule'!#REF!</f>
        <v>#REF!</v>
      </c>
      <c r="L64" s="9" t="str">
        <f>'Schulleitungen Regelschule'!I73</f>
        <v>schulleitung.ozatschule-gaiserwald.ch</v>
      </c>
      <c r="M64" s="9" t="str">
        <f>'Schulleitungen Regelschule'!J73</f>
        <v>73</v>
      </c>
      <c r="N64" s="9" t="str">
        <f>'Schulleitungen Regelschule'!K73</f>
        <v>Schulleitung OS</v>
      </c>
      <c r="O64" s="9" t="e">
        <f>'Schulleitungen Regelschule'!#REF!</f>
        <v>#REF!</v>
      </c>
      <c r="P64" s="9" t="e">
        <f>'Schulleitungen Regelschule'!#REF!</f>
        <v>#REF!</v>
      </c>
      <c r="Q64" s="9" t="e">
        <f>'Schulleitungen Regelschule'!#REF!</f>
        <v>#REF!</v>
      </c>
      <c r="R64" s="9" t="str">
        <f>'Schulleitungen Regelschule'!L73</f>
        <v>St. Gallen</v>
      </c>
      <c r="S64" s="3"/>
      <c r="T64" s="229">
        <v>30</v>
      </c>
      <c r="U64" s="230" t="s">
        <v>2032</v>
      </c>
      <c r="V64" s="35"/>
      <c r="W64" s="35"/>
      <c r="X64" s="35"/>
      <c r="Y64" s="35"/>
    </row>
    <row r="65" spans="1:69" s="7" customFormat="1" ht="20.45" customHeight="1">
      <c r="A65" s="9" t="str">
        <f>'Schulleitungen Regelschule'!A74</f>
        <v>Gaiserwald</v>
      </c>
      <c r="B65" s="9" t="str">
        <f>'Schulleitungen Regelschule'!E74</f>
        <v>Schulhaus Ebnet</v>
      </c>
      <c r="C65" s="9" t="str">
        <f>'Schulleitungen Regelschule'!F74</f>
        <v>Sennhüslenstrasse 13</v>
      </c>
      <c r="D65" s="9"/>
      <c r="E65" s="9" t="str">
        <f>'Schulleitungen Regelschule'!G74</f>
        <v>9030</v>
      </c>
      <c r="F65" s="9" t="str">
        <f>'Schulleitungen Regelschule'!H74</f>
        <v>Abtwil</v>
      </c>
      <c r="G65" s="9" t="str">
        <f>'Schulleitungen Regelschule'!B74</f>
        <v>Herr</v>
      </c>
      <c r="H65" s="9" t="str">
        <f>'Schulleitungen Regelschule'!C74</f>
        <v>Hansueli</v>
      </c>
      <c r="I65" s="9" t="str">
        <f>'Schulleitungen Regelschule'!D74</f>
        <v>Rick</v>
      </c>
      <c r="J65" s="9" t="e">
        <f>'Schulleitungen Regelschule'!#REF!</f>
        <v>#REF!</v>
      </c>
      <c r="K65" s="9" t="e">
        <f>'Schulleitungen Regelschule'!#REF!</f>
        <v>#REF!</v>
      </c>
      <c r="L65" s="9" t="str">
        <f>'Schulleitungen Regelschule'!I74</f>
        <v>schulleitung.ebnetatschule-gaiserwald.ch</v>
      </c>
      <c r="M65" s="9" t="str">
        <f>'Schulleitungen Regelschule'!J74</f>
        <v>72</v>
      </c>
      <c r="N65" s="9" t="str">
        <f>'Schulleitungen Regelschule'!K74</f>
        <v>Schulleitung KG/PS</v>
      </c>
      <c r="O65" s="9" t="e">
        <f>'Schulleitungen Regelschule'!#REF!</f>
        <v>#REF!</v>
      </c>
      <c r="P65" s="9" t="e">
        <f>'Schulleitungen Regelschule'!#REF!</f>
        <v>#REF!</v>
      </c>
      <c r="Q65" s="9" t="e">
        <f>'Schulleitungen Regelschule'!#REF!</f>
        <v>#REF!</v>
      </c>
      <c r="R65" s="9" t="str">
        <f>'Schulleitungen Regelschule'!L74</f>
        <v>St. Gallen</v>
      </c>
      <c r="S65" s="3"/>
      <c r="T65" s="229">
        <v>41</v>
      </c>
      <c r="U65" s="230" t="s">
        <v>2032</v>
      </c>
      <c r="V65" s="35"/>
      <c r="W65" s="35"/>
      <c r="X65" s="35"/>
      <c r="Y65" s="35"/>
    </row>
    <row r="66" spans="1:69" s="7" customFormat="1" ht="20.45" customHeight="1">
      <c r="A66" s="9" t="str">
        <f>'Schulleitungen Regelschule'!A75</f>
        <v>Gaiserwald</v>
      </c>
      <c r="B66" s="9" t="str">
        <f>'Schulleitungen Regelschule'!E75</f>
        <v>Schulhaus Engelburg</v>
      </c>
      <c r="C66" s="9" t="str">
        <f>'Schulleitungen Regelschule'!F75</f>
        <v>St.Gallerstrasse 22</v>
      </c>
      <c r="D66" s="9"/>
      <c r="E66" s="9" t="str">
        <f>'Schulleitungen Regelschule'!G75</f>
        <v>9032</v>
      </c>
      <c r="F66" s="9" t="str">
        <f>'Schulleitungen Regelschule'!H75</f>
        <v>Engelburg</v>
      </c>
      <c r="G66" s="9" t="str">
        <f>'Schulleitungen Regelschule'!B75</f>
        <v>Frau</v>
      </c>
      <c r="H66" s="9" t="str">
        <f>'Schulleitungen Regelschule'!C75</f>
        <v>Bettina</v>
      </c>
      <c r="I66" s="9" t="str">
        <f>'Schulleitungen Regelschule'!D75</f>
        <v>Wagner</v>
      </c>
      <c r="J66" s="9" t="e">
        <f>'Schulleitungen Regelschule'!#REF!</f>
        <v>#REF!</v>
      </c>
      <c r="K66" s="9" t="e">
        <f>'Schulleitungen Regelschule'!#REF!</f>
        <v>#REF!</v>
      </c>
      <c r="L66" s="9" t="str">
        <f>'Schulleitungen Regelschule'!I75</f>
        <v>bettina.wagneratschule-gaiserwald.ch</v>
      </c>
      <c r="M66" s="9" t="str">
        <f>'Schulleitungen Regelschule'!J75</f>
        <v>72</v>
      </c>
      <c r="N66" s="9" t="str">
        <f>'Schulleitungen Regelschule'!K75</f>
        <v>Schulleitung KG/PS</v>
      </c>
      <c r="O66" s="9" t="e">
        <f>'Schulleitungen Regelschule'!#REF!</f>
        <v>#REF!</v>
      </c>
      <c r="P66" s="9" t="e">
        <f>'Schulleitungen Regelschule'!#REF!</f>
        <v>#REF!</v>
      </c>
      <c r="Q66" s="9" t="e">
        <f>'Schulleitungen Regelschule'!#REF!</f>
        <v>#REF!</v>
      </c>
      <c r="R66" s="9" t="str">
        <f>'Schulleitungen Regelschule'!L75</f>
        <v>St. Gallen</v>
      </c>
      <c r="S66" s="3"/>
      <c r="T66" s="229">
        <v>33</v>
      </c>
      <c r="U66" s="230" t="s">
        <v>2032</v>
      </c>
      <c r="V66" s="35"/>
      <c r="W66" s="35"/>
      <c r="X66" s="35"/>
      <c r="Y66" s="35"/>
    </row>
    <row r="67" spans="1:69" ht="16.899999999999999" customHeight="1">
      <c r="A67" s="9" t="str">
        <f>Schulverwaltung!A25</f>
        <v>Gams</v>
      </c>
      <c r="B67" s="9" t="str">
        <f>Schulverwaltung!E25</f>
        <v xml:space="preserve">Gemeinde Gams </v>
      </c>
      <c r="C67" s="9" t="str">
        <f>Schulverwaltung!F25</f>
        <v>Haagerstrasse 5</v>
      </c>
      <c r="D67" s="9">
        <f>Schulverwaltung!G25</f>
        <v>0</v>
      </c>
      <c r="E67" s="9" t="str">
        <f>Schulverwaltung!H25</f>
        <v>9473</v>
      </c>
      <c r="F67" s="9" t="str">
        <f>Schulverwaltung!I25</f>
        <v>Gams</v>
      </c>
      <c r="G67" s="9" t="str">
        <f>Schulverwaltung!B25</f>
        <v>Frau</v>
      </c>
      <c r="H67" s="9" t="str">
        <f>Schulverwaltung!C25</f>
        <v>Monika</v>
      </c>
      <c r="I67" s="9" t="str">
        <f>Schulverwaltung!D25</f>
        <v>Nyffeler</v>
      </c>
      <c r="J67" s="9">
        <f>Schulverwaltung!J25</f>
        <v>0</v>
      </c>
      <c r="K67" s="9">
        <f>Schulverwaltung!K25</f>
        <v>0</v>
      </c>
      <c r="L67" s="9" t="str">
        <f>Schulverwaltung!L25</f>
        <v>monika.nyffeler@gams.ch</v>
      </c>
      <c r="M67" s="9" t="str">
        <f>Schulverwaltung!M25</f>
        <v>63</v>
      </c>
      <c r="N67" s="9" t="str">
        <f>Schulverwaltung!N25</f>
        <v>Schulsekretärin Gmde</v>
      </c>
      <c r="O67" s="9" t="str">
        <f>Schulverwaltung!O25</f>
        <v>081 771 53 66</v>
      </c>
      <c r="P67" s="9" t="str">
        <f>Schulverwaltung!P25</f>
        <v>33</v>
      </c>
      <c r="Q67" s="9" t="str">
        <f>Schulverwaltung!Q25</f>
        <v>4</v>
      </c>
      <c r="R67" s="9" t="str">
        <f>Schulverwaltung!R25</f>
        <v>Werdenberg</v>
      </c>
      <c r="S67" s="232"/>
      <c r="T67" s="237">
        <f>14+13+20</f>
        <v>47</v>
      </c>
      <c r="U67" s="238" t="s">
        <v>2035</v>
      </c>
    </row>
    <row r="68" spans="1:69" s="7" customFormat="1" ht="17.25" customHeight="1">
      <c r="A68" s="9" t="str">
        <f>'Schulleitungen Regelschule'!A80</f>
        <v>Goldach</v>
      </c>
      <c r="B68" s="9" t="e">
        <f>'Schulleitungen Regelschule'!#REF!</f>
        <v>#REF!</v>
      </c>
      <c r="C68" s="9" t="e">
        <f>'Schulleitungen Regelschule'!#REF!</f>
        <v>#REF!</v>
      </c>
      <c r="D68" s="9"/>
      <c r="E68" s="9" t="e">
        <f>'Schulleitungen Regelschule'!#REF!</f>
        <v>#REF!</v>
      </c>
      <c r="F68" s="9" t="e">
        <f>'Schulleitungen Regelschule'!#REF!</f>
        <v>#REF!</v>
      </c>
      <c r="G68" s="9" t="str">
        <f>'Schulleitungen Regelschule'!B80</f>
        <v>Frau</v>
      </c>
      <c r="H68" s="9" t="str">
        <f>'Schulleitungen Regelschule'!C80</f>
        <v>Maya</v>
      </c>
      <c r="I68" s="9" t="str">
        <f>'Schulleitungen Regelschule'!D80</f>
        <v>Boppart</v>
      </c>
      <c r="J68" s="9" t="e">
        <f>'Schulleitungen Regelschule'!#REF!</f>
        <v>#REF!</v>
      </c>
      <c r="K68" s="9" t="e">
        <f>'Schulleitungen Regelschule'!#REF!</f>
        <v>#REF!</v>
      </c>
      <c r="L68" s="9" t="str">
        <f>'Schulleitungen Regelschule'!I80</f>
        <v>maya.boppartatgoldach.ch</v>
      </c>
      <c r="M68" s="9" t="str">
        <f>'Schulleitungen Regelschule'!J80</f>
        <v>73</v>
      </c>
      <c r="N68" s="9" t="str">
        <f>'Schulleitungen Regelschule'!K80</f>
        <v>Schulleitung OS</v>
      </c>
      <c r="O68" s="9" t="e">
        <f>'Schulleitungen Regelschule'!#REF!</f>
        <v>#REF!</v>
      </c>
      <c r="P68" s="9" t="e">
        <f>'Schulleitungen Regelschule'!#REF!</f>
        <v>#REF!</v>
      </c>
      <c r="Q68" s="9" t="e">
        <f>'Schulleitungen Regelschule'!#REF!</f>
        <v>#REF!</v>
      </c>
      <c r="R68" s="9" t="str">
        <f>'Schulleitungen Regelschule'!L80</f>
        <v>Rorschach</v>
      </c>
      <c r="S68" s="3"/>
      <c r="T68" s="229">
        <v>33</v>
      </c>
      <c r="U68" s="230" t="s">
        <v>2026</v>
      </c>
      <c r="V68" s="35"/>
      <c r="W68" s="35"/>
      <c r="X68" s="35"/>
      <c r="Y68" s="35"/>
    </row>
    <row r="69" spans="1:69" s="7" customFormat="1" ht="17.25" customHeight="1">
      <c r="A69" s="9" t="str">
        <f>'Schulleitungen Regelschule'!A81</f>
        <v>Goldach</v>
      </c>
      <c r="B69" s="9" t="e">
        <f>'Schulleitungen Regelschule'!#REF!</f>
        <v>#REF!</v>
      </c>
      <c r="C69" s="9" t="e">
        <f>'Schulleitungen Regelschule'!#REF!</f>
        <v>#REF!</v>
      </c>
      <c r="D69" s="9"/>
      <c r="E69" s="9" t="e">
        <f>'Schulleitungen Regelschule'!#REF!</f>
        <v>#REF!</v>
      </c>
      <c r="F69" s="9" t="e">
        <f>'Schulleitungen Regelschule'!#REF!</f>
        <v>#REF!</v>
      </c>
      <c r="G69" s="9" t="str">
        <f>'Schulleitungen Regelschule'!B81</f>
        <v>Frau</v>
      </c>
      <c r="H69" s="9" t="str">
        <f>'Schulleitungen Regelschule'!C81</f>
        <v>Esther</v>
      </c>
      <c r="I69" s="9" t="str">
        <f>'Schulleitungen Regelschule'!D81</f>
        <v>Marte</v>
      </c>
      <c r="J69" s="9" t="e">
        <f>'Schulleitungen Regelschule'!#REF!</f>
        <v>#REF!</v>
      </c>
      <c r="K69" s="9" t="e">
        <f>'Schulleitungen Regelschule'!#REF!</f>
        <v>#REF!</v>
      </c>
      <c r="L69" s="9" t="str">
        <f>'Schulleitungen Regelschule'!I81</f>
        <v>esther.marteatgoldach.ch</v>
      </c>
      <c r="M69" s="9" t="str">
        <f>'Schulleitungen Regelschule'!J81</f>
        <v>72</v>
      </c>
      <c r="N69" s="9" t="str">
        <f>'Schulleitungen Regelschule'!K81</f>
        <v>Schulleitung KG/PS</v>
      </c>
      <c r="O69" s="9" t="e">
        <f>'Schulleitungen Regelschule'!#REF!</f>
        <v>#REF!</v>
      </c>
      <c r="P69" s="9" t="e">
        <f>'Schulleitungen Regelschule'!#REF!</f>
        <v>#REF!</v>
      </c>
      <c r="Q69" s="9" t="e">
        <f>'Schulleitungen Regelschule'!#REF!</f>
        <v>#REF!</v>
      </c>
      <c r="R69" s="9" t="str">
        <f>'Schulleitungen Regelschule'!L81</f>
        <v>Rorschach</v>
      </c>
      <c r="S69" s="3"/>
      <c r="T69" s="229">
        <v>28</v>
      </c>
      <c r="U69" s="230" t="s">
        <v>2026</v>
      </c>
      <c r="V69" s="35"/>
      <c r="W69" s="35"/>
      <c r="X69" s="35"/>
      <c r="Y69" s="35"/>
    </row>
    <row r="70" spans="1:69" s="7" customFormat="1" ht="17.25" customHeight="1">
      <c r="A70" s="9" t="str">
        <f>'Schulleitungen Regelschule'!A82</f>
        <v>Goldach</v>
      </c>
      <c r="B70" s="9" t="e">
        <f>'Schulleitungen Regelschule'!#REF!</f>
        <v>#REF!</v>
      </c>
      <c r="C70" s="9" t="e">
        <f>'Schulleitungen Regelschule'!#REF!</f>
        <v>#REF!</v>
      </c>
      <c r="D70" s="9"/>
      <c r="E70" s="9" t="e">
        <f>'Schulleitungen Regelschule'!#REF!</f>
        <v>#REF!</v>
      </c>
      <c r="F70" s="9" t="e">
        <f>'Schulleitungen Regelschule'!#REF!</f>
        <v>#REF!</v>
      </c>
      <c r="G70" s="9" t="str">
        <f>'Schulleitungen Regelschule'!B82</f>
        <v>Frau</v>
      </c>
      <c r="H70" s="9" t="str">
        <f>'Schulleitungen Regelschule'!C82</f>
        <v>Esther</v>
      </c>
      <c r="I70" s="9" t="str">
        <f>'Schulleitungen Regelschule'!D82</f>
        <v>Marte</v>
      </c>
      <c r="J70" s="9" t="e">
        <f>'Schulleitungen Regelschule'!#REF!</f>
        <v>#REF!</v>
      </c>
      <c r="K70" s="9" t="e">
        <f>'Schulleitungen Regelschule'!#REF!</f>
        <v>#REF!</v>
      </c>
      <c r="L70" s="9" t="str">
        <f>'Schulleitungen Regelschule'!I82</f>
        <v>esther.marteatgoldach.ch</v>
      </c>
      <c r="M70" s="9" t="str">
        <f>'Schulleitungen Regelschule'!J82</f>
        <v>72</v>
      </c>
      <c r="N70" s="9" t="str">
        <f>'Schulleitungen Regelschule'!K82</f>
        <v>Schulleitung KG/PS</v>
      </c>
      <c r="O70" s="9" t="e">
        <f>'Schulleitungen Regelschule'!#REF!</f>
        <v>#REF!</v>
      </c>
      <c r="P70" s="9" t="e">
        <f>'Schulleitungen Regelschule'!#REF!</f>
        <v>#REF!</v>
      </c>
      <c r="Q70" s="9" t="e">
        <f>'Schulleitungen Regelschule'!#REF!</f>
        <v>#REF!</v>
      </c>
      <c r="R70" s="9" t="str">
        <f>'Schulleitungen Regelschule'!L82</f>
        <v>Rorschach</v>
      </c>
      <c r="S70" s="3"/>
      <c r="T70" s="229">
        <v>12</v>
      </c>
      <c r="U70" s="230" t="s">
        <v>2026</v>
      </c>
      <c r="V70" s="35"/>
      <c r="W70" s="35"/>
      <c r="X70" s="35"/>
      <c r="Y70" s="35"/>
    </row>
    <row r="71" spans="1:69" s="7" customFormat="1" ht="17.25" customHeight="1">
      <c r="A71" s="9" t="str">
        <f>'Schulleitungen Regelschule'!A83</f>
        <v>Goldach</v>
      </c>
      <c r="B71" s="9" t="e">
        <f>'Schulleitungen Regelschule'!#REF!</f>
        <v>#REF!</v>
      </c>
      <c r="C71" s="9" t="e">
        <f>'Schulleitungen Regelschule'!#REF!</f>
        <v>#REF!</v>
      </c>
      <c r="D71" s="9"/>
      <c r="E71" s="9" t="e">
        <f>'Schulleitungen Regelschule'!#REF!</f>
        <v>#REF!</v>
      </c>
      <c r="F71" s="9" t="e">
        <f>'Schulleitungen Regelschule'!#REF!</f>
        <v>#REF!</v>
      </c>
      <c r="G71" s="9" t="str">
        <f>'Schulleitungen Regelschule'!B83</f>
        <v>Herr</v>
      </c>
      <c r="H71" s="9" t="str">
        <f>'Schulleitungen Regelschule'!C83</f>
        <v>Ruiz</v>
      </c>
      <c r="I71" s="9" t="str">
        <f>'Schulleitungen Regelschule'!D83</f>
        <v>Roberto</v>
      </c>
      <c r="J71" s="9" t="e">
        <f>'Schulleitungen Regelschule'!#REF!</f>
        <v>#REF!</v>
      </c>
      <c r="K71" s="9" t="e">
        <f>'Schulleitungen Regelschule'!#REF!</f>
        <v>#REF!</v>
      </c>
      <c r="L71" s="9" t="str">
        <f>'Schulleitungen Regelschule'!I83</f>
        <v>roberto.ruizatgoldach.ch</v>
      </c>
      <c r="M71" s="9" t="str">
        <f>'Schulleitungen Regelschule'!J83</f>
        <v>72</v>
      </c>
      <c r="N71" s="9" t="str">
        <f>'Schulleitungen Regelschule'!K83</f>
        <v>Schulleitung KG/PS</v>
      </c>
      <c r="O71" s="9" t="e">
        <f>'Schulleitungen Regelschule'!#REF!</f>
        <v>#REF!</v>
      </c>
      <c r="P71" s="9" t="e">
        <f>'Schulleitungen Regelschule'!#REF!</f>
        <v>#REF!</v>
      </c>
      <c r="Q71" s="9" t="e">
        <f>'Schulleitungen Regelschule'!#REF!</f>
        <v>#REF!</v>
      </c>
      <c r="R71" s="9" t="str">
        <f>'Schulleitungen Regelschule'!L83</f>
        <v>Rorschach</v>
      </c>
      <c r="S71" s="3"/>
      <c r="T71" s="229">
        <v>18</v>
      </c>
      <c r="U71" s="229" t="s">
        <v>2026</v>
      </c>
      <c r="V71" s="34"/>
      <c r="W71" s="34"/>
      <c r="X71" s="34"/>
      <c r="Y71" s="34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</row>
    <row r="72" spans="1:69" s="7" customFormat="1" ht="17.25" customHeight="1">
      <c r="A72" s="9" t="str">
        <f>'Schulleitungen Regelschule'!A84</f>
        <v>Goldach</v>
      </c>
      <c r="B72" s="9" t="e">
        <f>'Schulleitungen Regelschule'!#REF!</f>
        <v>#REF!</v>
      </c>
      <c r="C72" s="9" t="e">
        <f>'Schulleitungen Regelschule'!#REF!</f>
        <v>#REF!</v>
      </c>
      <c r="D72" s="9"/>
      <c r="E72" s="9" t="e">
        <f>'Schulleitungen Regelschule'!#REF!</f>
        <v>#REF!</v>
      </c>
      <c r="F72" s="9" t="e">
        <f>'Schulleitungen Regelschule'!#REF!</f>
        <v>#REF!</v>
      </c>
      <c r="G72" s="9" t="str">
        <f>'Schulleitungen Regelschule'!B84</f>
        <v>Herr</v>
      </c>
      <c r="H72" s="9" t="str">
        <f>'Schulleitungen Regelschule'!C84</f>
        <v>Ruiz</v>
      </c>
      <c r="I72" s="9" t="str">
        <f>'Schulleitungen Regelschule'!D84</f>
        <v>Roberto</v>
      </c>
      <c r="J72" s="9" t="e">
        <f>'Schulleitungen Regelschule'!#REF!</f>
        <v>#REF!</v>
      </c>
      <c r="K72" s="9" t="e">
        <f>'Schulleitungen Regelschule'!#REF!</f>
        <v>#REF!</v>
      </c>
      <c r="L72" s="9" t="str">
        <f>'Schulleitungen Regelschule'!I84</f>
        <v>roberto.ruizatgoldach.ch</v>
      </c>
      <c r="M72" s="9" t="str">
        <f>'Schulleitungen Regelschule'!J84</f>
        <v>72</v>
      </c>
      <c r="N72" s="9" t="str">
        <f>'Schulleitungen Regelschule'!K84</f>
        <v>Schulleitung KG/PS</v>
      </c>
      <c r="O72" s="9" t="e">
        <f>'Schulleitungen Regelschule'!#REF!</f>
        <v>#REF!</v>
      </c>
      <c r="P72" s="9" t="e">
        <f>'Schulleitungen Regelschule'!#REF!</f>
        <v>#REF!</v>
      </c>
      <c r="Q72" s="9" t="e">
        <f>'Schulleitungen Regelschule'!#REF!</f>
        <v>#REF!</v>
      </c>
      <c r="R72" s="9" t="str">
        <f>'Schulleitungen Regelschule'!L84</f>
        <v>Rorschach</v>
      </c>
      <c r="S72" s="3"/>
      <c r="T72" s="229">
        <v>6</v>
      </c>
      <c r="U72" s="229" t="s">
        <v>2026</v>
      </c>
      <c r="V72" s="34"/>
      <c r="W72" s="34"/>
      <c r="X72" s="34"/>
      <c r="Y72" s="34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</row>
    <row r="73" spans="1:69" ht="17.25" customHeight="1">
      <c r="A73" s="9" t="str">
        <f>Schulverwaltung!A27</f>
        <v>Gommiswald</v>
      </c>
      <c r="B73" s="9" t="str">
        <f>Schulverwaltung!E27</f>
        <v>Schule Gommiswald</v>
      </c>
      <c r="C73" s="9" t="str">
        <f>Schulverwaltung!F27</f>
        <v>Rietwiesstrasse 11</v>
      </c>
      <c r="D73" s="9">
        <f>Schulverwaltung!G27</f>
        <v>0</v>
      </c>
      <c r="E73" s="9" t="str">
        <f>Schulverwaltung!H27</f>
        <v>8737</v>
      </c>
      <c r="F73" s="9" t="str">
        <f>Schulverwaltung!I27</f>
        <v>Gommiswald</v>
      </c>
      <c r="G73" s="9" t="str">
        <f>Schulverwaltung!B27</f>
        <v>Frau</v>
      </c>
      <c r="H73" s="9" t="str">
        <f>Schulverwaltung!C27</f>
        <v>Michèle</v>
      </c>
      <c r="I73" s="9" t="str">
        <f>Schulverwaltung!D27</f>
        <v>Schneck</v>
      </c>
      <c r="J73" s="9">
        <f>Schulverwaltung!J27</f>
        <v>0</v>
      </c>
      <c r="K73" s="9" t="str">
        <f>Schulverwaltung!K27</f>
        <v>058 228 70 70</v>
      </c>
      <c r="L73" s="9" t="str">
        <f>Schulverwaltung!L27</f>
        <v>michele.schneck@gommiswald.ch</v>
      </c>
      <c r="M73" s="9" t="str">
        <f>Schulverwaltung!M27</f>
        <v>63</v>
      </c>
      <c r="N73" s="9" t="str">
        <f>Schulverwaltung!N27</f>
        <v>Schulsekretärin Gmde</v>
      </c>
      <c r="O73" s="9" t="str">
        <f>Schulverwaltung!O27</f>
        <v>058 228 70 70</v>
      </c>
      <c r="P73" s="9" t="str">
        <f>Schulverwaltung!P27</f>
        <v>52</v>
      </c>
      <c r="Q73" s="9" t="str">
        <f>Schulverwaltung!Q27</f>
        <v>6</v>
      </c>
      <c r="R73" s="9" t="str">
        <f>Schulverwaltung!R27</f>
        <v>See-Gaster</v>
      </c>
      <c r="S73" s="232"/>
      <c r="T73" s="237">
        <f>20+43+9</f>
        <v>72</v>
      </c>
      <c r="U73" s="238" t="s">
        <v>2035</v>
      </c>
    </row>
    <row r="74" spans="1:69" s="7" customFormat="1" ht="16.899999999999999" customHeight="1">
      <c r="A74" s="9" t="str">
        <f>'Schulleitungen Regelschule'!A88</f>
        <v>Gossau</v>
      </c>
      <c r="B74" s="9" t="e">
        <f>'Schulleitungen Regelschule'!#REF!</f>
        <v>#REF!</v>
      </c>
      <c r="C74" s="9" t="e">
        <f>'Schulleitungen Regelschule'!#REF!</f>
        <v>#REF!</v>
      </c>
      <c r="D74" s="9"/>
      <c r="E74" s="9" t="e">
        <f>'Schulleitungen Regelschule'!#REF!</f>
        <v>#REF!</v>
      </c>
      <c r="F74" s="9" t="e">
        <f>'Schulleitungen Regelschule'!#REF!</f>
        <v>#REF!</v>
      </c>
      <c r="G74" s="9" t="str">
        <f>'Schulleitungen Regelschule'!B88</f>
        <v>Herr</v>
      </c>
      <c r="H74" s="9" t="str">
        <f>'Schulleitungen Regelschule'!C88</f>
        <v>Thomas</v>
      </c>
      <c r="I74" s="9" t="str">
        <f>'Schulleitungen Regelschule'!D88</f>
        <v>Eberle</v>
      </c>
      <c r="J74" s="9" t="e">
        <f>'Schulleitungen Regelschule'!#REF!</f>
        <v>#REF!</v>
      </c>
      <c r="K74" s="9" t="e">
        <f>'Schulleitungen Regelschule'!#REF!</f>
        <v>#REF!</v>
      </c>
      <c r="L74" s="9" t="str">
        <f>'Schulleitungen Regelschule'!I88</f>
        <v>thomas.eberleatschulegossau.ch</v>
      </c>
      <c r="M74" s="9" t="str">
        <f>'Schulleitungen Regelschule'!J88</f>
        <v>73</v>
      </c>
      <c r="N74" s="9" t="str">
        <f>'Schulleitungen Regelschule'!K88</f>
        <v>Schulleitung OS</v>
      </c>
      <c r="O74" s="9" t="e">
        <f>'Schulleitungen Regelschule'!#REF!</f>
        <v>#REF!</v>
      </c>
      <c r="P74" s="9" t="e">
        <f>'Schulleitungen Regelschule'!#REF!</f>
        <v>#REF!</v>
      </c>
      <c r="Q74" s="9" t="e">
        <f>'Schulleitungen Regelschule'!#REF!</f>
        <v>#REF!</v>
      </c>
      <c r="R74" s="9" t="str">
        <f>'Schulleitungen Regelschule'!L88</f>
        <v>St. Gallen</v>
      </c>
      <c r="S74" s="3"/>
      <c r="T74" s="229">
        <v>30</v>
      </c>
      <c r="U74" s="230" t="s">
        <v>2026</v>
      </c>
      <c r="V74" s="35"/>
      <c r="W74" s="35"/>
      <c r="X74" s="35"/>
      <c r="Y74" s="35"/>
    </row>
    <row r="75" spans="1:69" s="7" customFormat="1" ht="17.25" customHeight="1">
      <c r="A75" s="9" t="str">
        <f>'Schulleitungen Regelschule'!A89</f>
        <v>Gossau</v>
      </c>
      <c r="B75" s="9" t="e">
        <f>'Schulleitungen Regelschule'!#REF!</f>
        <v>#REF!</v>
      </c>
      <c r="C75" s="9" t="e">
        <f>'Schulleitungen Regelschule'!#REF!</f>
        <v>#REF!</v>
      </c>
      <c r="D75" s="9"/>
      <c r="E75" s="9" t="e">
        <f>'Schulleitungen Regelschule'!#REF!</f>
        <v>#REF!</v>
      </c>
      <c r="F75" s="9" t="e">
        <f>'Schulleitungen Regelschule'!#REF!</f>
        <v>#REF!</v>
      </c>
      <c r="G75" s="9" t="str">
        <f>'Schulleitungen Regelschule'!B89</f>
        <v>Herr</v>
      </c>
      <c r="H75" s="9" t="str">
        <f>'Schulleitungen Regelschule'!C89</f>
        <v>Markus</v>
      </c>
      <c r="I75" s="9" t="str">
        <f>'Schulleitungen Regelschule'!D89</f>
        <v>Giger</v>
      </c>
      <c r="J75" s="9" t="e">
        <f>'Schulleitungen Regelschule'!#REF!</f>
        <v>#REF!</v>
      </c>
      <c r="K75" s="9" t="e">
        <f>'Schulleitungen Regelschule'!#REF!</f>
        <v>#REF!</v>
      </c>
      <c r="L75" s="9" t="str">
        <f>'Schulleitungen Regelschule'!I89</f>
        <v>markus.gigeratschulegossau.ch</v>
      </c>
      <c r="M75" s="9" t="str">
        <f>'Schulleitungen Regelschule'!J89</f>
        <v>72</v>
      </c>
      <c r="N75" s="9" t="str">
        <f>'Schulleitungen Regelschule'!K89</f>
        <v>Schulleitung KG/PS</v>
      </c>
      <c r="O75" s="9" t="e">
        <f>'Schulleitungen Regelschule'!#REF!</f>
        <v>#REF!</v>
      </c>
      <c r="P75" s="9" t="e">
        <f>'Schulleitungen Regelschule'!#REF!</f>
        <v>#REF!</v>
      </c>
      <c r="Q75" s="9" t="e">
        <f>'Schulleitungen Regelschule'!#REF!</f>
        <v>#REF!</v>
      </c>
      <c r="R75" s="9" t="str">
        <f>'Schulleitungen Regelschule'!L89</f>
        <v>St. Gallen</v>
      </c>
      <c r="S75" s="3"/>
      <c r="T75" s="229">
        <v>27</v>
      </c>
      <c r="U75" s="230" t="s">
        <v>2026</v>
      </c>
      <c r="V75" s="35"/>
      <c r="W75" s="35"/>
      <c r="X75" s="35"/>
      <c r="Y75" s="35"/>
    </row>
    <row r="76" spans="1:69" s="7" customFormat="1" ht="17.25" customHeight="1">
      <c r="A76" s="9" t="str">
        <f>'Schulleitungen Regelschule'!A90</f>
        <v>Gossau</v>
      </c>
      <c r="B76" s="9" t="e">
        <f>'Schulleitungen Regelschule'!#REF!</f>
        <v>#REF!</v>
      </c>
      <c r="C76" s="9" t="e">
        <f>'Schulleitungen Regelschule'!#REF!</f>
        <v>#REF!</v>
      </c>
      <c r="D76" s="9"/>
      <c r="E76" s="9" t="e">
        <f>'Schulleitungen Regelschule'!#REF!</f>
        <v>#REF!</v>
      </c>
      <c r="F76" s="9" t="e">
        <f>'Schulleitungen Regelschule'!#REF!</f>
        <v>#REF!</v>
      </c>
      <c r="G76" s="9" t="str">
        <f>'Schulleitungen Regelschule'!B90</f>
        <v>Herr</v>
      </c>
      <c r="H76" s="9" t="str">
        <f>'Schulleitungen Regelschule'!C90</f>
        <v>Markus</v>
      </c>
      <c r="I76" s="9" t="str">
        <f>'Schulleitungen Regelschule'!D90</f>
        <v>Giger</v>
      </c>
      <c r="J76" s="9" t="e">
        <f>'Schulleitungen Regelschule'!#REF!</f>
        <v>#REF!</v>
      </c>
      <c r="K76" s="9" t="e">
        <f>'Schulleitungen Regelschule'!#REF!</f>
        <v>#REF!</v>
      </c>
      <c r="L76" s="9" t="str">
        <f>'Schulleitungen Regelschule'!I90</f>
        <v>markus.gigeratschulegossau.ch</v>
      </c>
      <c r="M76" s="9" t="str">
        <f>'Schulleitungen Regelschule'!J90</f>
        <v>72</v>
      </c>
      <c r="N76" s="9" t="str">
        <f>'Schulleitungen Regelschule'!K90</f>
        <v>Schulleitung KG/PS</v>
      </c>
      <c r="O76" s="9" t="e">
        <f>'Schulleitungen Regelschule'!#REF!</f>
        <v>#REF!</v>
      </c>
      <c r="P76" s="9" t="e">
        <f>'Schulleitungen Regelschule'!#REF!</f>
        <v>#REF!</v>
      </c>
      <c r="Q76" s="9" t="e">
        <f>'Schulleitungen Regelschule'!#REF!</f>
        <v>#REF!</v>
      </c>
      <c r="R76" s="9" t="str">
        <f>'Schulleitungen Regelschule'!L90</f>
        <v>St. Gallen</v>
      </c>
      <c r="S76" s="3"/>
      <c r="T76" s="229">
        <v>22</v>
      </c>
      <c r="U76" s="230" t="s">
        <v>2026</v>
      </c>
      <c r="V76" s="35"/>
      <c r="W76" s="35"/>
      <c r="X76" s="35"/>
      <c r="Y76" s="35"/>
    </row>
    <row r="77" spans="1:69" s="7" customFormat="1" ht="17.25" customHeight="1">
      <c r="A77" s="9" t="str">
        <f>'Schulleitungen Regelschule'!A91</f>
        <v>Gossau</v>
      </c>
      <c r="B77" s="9" t="e">
        <f>'Schulleitungen Regelschule'!#REF!</f>
        <v>#REF!</v>
      </c>
      <c r="C77" s="9" t="e">
        <f>'Schulleitungen Regelschule'!#REF!</f>
        <v>#REF!</v>
      </c>
      <c r="D77" s="9"/>
      <c r="E77" s="9" t="e">
        <f>'Schulleitungen Regelschule'!#REF!</f>
        <v>#REF!</v>
      </c>
      <c r="F77" s="9" t="e">
        <f>'Schulleitungen Regelschule'!#REF!</f>
        <v>#REF!</v>
      </c>
      <c r="G77" s="9" t="str">
        <f>'Schulleitungen Regelschule'!B91</f>
        <v>Frau</v>
      </c>
      <c r="H77" s="9" t="str">
        <f>'Schulleitungen Regelschule'!C91</f>
        <v>Daniela</v>
      </c>
      <c r="I77" s="9" t="str">
        <f>'Schulleitungen Regelschule'!D91</f>
        <v>Zäch</v>
      </c>
      <c r="J77" s="9" t="e">
        <f>'Schulleitungen Regelschule'!#REF!</f>
        <v>#REF!</v>
      </c>
      <c r="K77" s="9" t="e">
        <f>'Schulleitungen Regelschule'!#REF!</f>
        <v>#REF!</v>
      </c>
      <c r="L77" s="9" t="str">
        <f>'Schulleitungen Regelschule'!I91</f>
        <v>Daniela.zaechatschulegossau.ch</v>
      </c>
      <c r="M77" s="9" t="str">
        <f>'Schulleitungen Regelschule'!J91</f>
        <v>72</v>
      </c>
      <c r="N77" s="9" t="str">
        <f>'Schulleitungen Regelschule'!K91</f>
        <v>Schulleitung KG/PS</v>
      </c>
      <c r="O77" s="9" t="e">
        <f>'Schulleitungen Regelschule'!#REF!</f>
        <v>#REF!</v>
      </c>
      <c r="P77" s="9" t="e">
        <f>'Schulleitungen Regelschule'!#REF!</f>
        <v>#REF!</v>
      </c>
      <c r="Q77" s="9" t="e">
        <f>'Schulleitungen Regelschule'!#REF!</f>
        <v>#REF!</v>
      </c>
      <c r="R77" s="9" t="str">
        <f>'Schulleitungen Regelschule'!L91</f>
        <v>St. Gallen</v>
      </c>
      <c r="S77" s="3"/>
      <c r="T77" s="229">
        <v>16</v>
      </c>
      <c r="U77" s="230" t="s">
        <v>2026</v>
      </c>
      <c r="V77" s="35"/>
      <c r="W77" s="35"/>
      <c r="X77" s="35"/>
      <c r="Y77" s="35"/>
    </row>
    <row r="78" spans="1:69" s="7" customFormat="1" ht="17.25" customHeight="1">
      <c r="A78" s="9" t="str">
        <f>'Schulleitungen Regelschule'!A92</f>
        <v>Gossau</v>
      </c>
      <c r="B78" s="9" t="e">
        <f>'Schulleitungen Regelschule'!#REF!</f>
        <v>#REF!</v>
      </c>
      <c r="C78" s="9" t="e">
        <f>'Schulleitungen Regelschule'!#REF!</f>
        <v>#REF!</v>
      </c>
      <c r="D78" s="9"/>
      <c r="E78" s="9" t="e">
        <f>'Schulleitungen Regelschule'!#REF!</f>
        <v>#REF!</v>
      </c>
      <c r="F78" s="9" t="e">
        <f>'Schulleitungen Regelschule'!#REF!</f>
        <v>#REF!</v>
      </c>
      <c r="G78" s="9" t="str">
        <f>'Schulleitungen Regelschule'!B92</f>
        <v>Frau</v>
      </c>
      <c r="H78" s="9" t="str">
        <f>'Schulleitungen Regelschule'!C92</f>
        <v>Corinne</v>
      </c>
      <c r="I78" s="9" t="str">
        <f>'Schulleitungen Regelschule'!D92</f>
        <v>Lehmann</v>
      </c>
      <c r="J78" s="9" t="e">
        <f>'Schulleitungen Regelschule'!#REF!</f>
        <v>#REF!</v>
      </c>
      <c r="K78" s="9" t="e">
        <f>'Schulleitungen Regelschule'!#REF!</f>
        <v>#REF!</v>
      </c>
      <c r="L78" s="9" t="str">
        <f>'Schulleitungen Regelschule'!I92</f>
        <v>corinne.lehmannatschulegossau.ch</v>
      </c>
      <c r="M78" s="9" t="str">
        <f>'Schulleitungen Regelschule'!J92</f>
        <v>72</v>
      </c>
      <c r="N78" s="9" t="str">
        <f>'Schulleitungen Regelschule'!K92</f>
        <v>Schulleitung KG/PS</v>
      </c>
      <c r="O78" s="9" t="e">
        <f>'Schulleitungen Regelschule'!#REF!</f>
        <v>#REF!</v>
      </c>
      <c r="P78" s="9" t="e">
        <f>'Schulleitungen Regelschule'!#REF!</f>
        <v>#REF!</v>
      </c>
      <c r="Q78" s="9" t="e">
        <f>'Schulleitungen Regelschule'!#REF!</f>
        <v>#REF!</v>
      </c>
      <c r="R78" s="9" t="str">
        <f>'Schulleitungen Regelschule'!L92</f>
        <v>St. Gallen</v>
      </c>
      <c r="S78" s="3"/>
      <c r="T78" s="229">
        <v>19</v>
      </c>
      <c r="U78" s="230" t="s">
        <v>2026</v>
      </c>
      <c r="V78" s="35"/>
      <c r="W78" s="35"/>
      <c r="X78" s="35"/>
      <c r="Y78" s="35"/>
    </row>
    <row r="79" spans="1:69" s="7" customFormat="1" ht="17.25" customHeight="1">
      <c r="A79" s="9" t="str">
        <f>'Schulleitungen Regelschule'!A93</f>
        <v>Gossau</v>
      </c>
      <c r="B79" s="9" t="e">
        <f>'Schulleitungen Regelschule'!#REF!</f>
        <v>#REF!</v>
      </c>
      <c r="C79" s="9" t="e">
        <f>'Schulleitungen Regelschule'!#REF!</f>
        <v>#REF!</v>
      </c>
      <c r="D79" s="9"/>
      <c r="E79" s="9" t="e">
        <f>'Schulleitungen Regelschule'!#REF!</f>
        <v>#REF!</v>
      </c>
      <c r="F79" s="9" t="e">
        <f>'Schulleitungen Regelschule'!#REF!</f>
        <v>#REF!</v>
      </c>
      <c r="G79" s="9" t="str">
        <f>'Schulleitungen Regelschule'!B93</f>
        <v>Herr</v>
      </c>
      <c r="H79" s="9" t="str">
        <f>'Schulleitungen Regelschule'!C93</f>
        <v>Roger</v>
      </c>
      <c r="I79" s="9" t="str">
        <f>'Schulleitungen Regelschule'!D93</f>
        <v>John</v>
      </c>
      <c r="J79" s="9" t="e">
        <f>'Schulleitungen Regelschule'!#REF!</f>
        <v>#REF!</v>
      </c>
      <c r="K79" s="9" t="e">
        <f>'Schulleitungen Regelschule'!#REF!</f>
        <v>#REF!</v>
      </c>
      <c r="L79" s="9" t="str">
        <f>'Schulleitungen Regelschule'!I93</f>
        <v>roger.johnatschulegossau.ch</v>
      </c>
      <c r="M79" s="9" t="str">
        <f>'Schulleitungen Regelschule'!J93</f>
        <v>73</v>
      </c>
      <c r="N79" s="9" t="str">
        <f>'Schulleitungen Regelschule'!K93</f>
        <v>Schulleitung OS</v>
      </c>
      <c r="O79" s="9" t="e">
        <f>'Schulleitungen Regelschule'!#REF!</f>
        <v>#REF!</v>
      </c>
      <c r="P79" s="9" t="e">
        <f>'Schulleitungen Regelschule'!#REF!</f>
        <v>#REF!</v>
      </c>
      <c r="Q79" s="9" t="e">
        <f>'Schulleitungen Regelschule'!#REF!</f>
        <v>#REF!</v>
      </c>
      <c r="R79" s="9" t="str">
        <f>'Schulleitungen Regelschule'!L93</f>
        <v>St. Gallen</v>
      </c>
      <c r="S79" s="3"/>
      <c r="T79" s="229">
        <v>28</v>
      </c>
      <c r="U79" s="230" t="s">
        <v>2026</v>
      </c>
      <c r="V79" s="35"/>
      <c r="W79" s="35"/>
      <c r="X79" s="35"/>
      <c r="Y79" s="35"/>
    </row>
    <row r="80" spans="1:69" s="7" customFormat="1" ht="17.25" customHeight="1">
      <c r="A80" s="9" t="str">
        <f>'Schulleitungen Regelschule'!A94</f>
        <v>Gossau</v>
      </c>
      <c r="B80" s="9" t="e">
        <f>'Schulleitungen Regelschule'!#REF!</f>
        <v>#REF!</v>
      </c>
      <c r="C80" s="9" t="e">
        <f>'Schulleitungen Regelschule'!#REF!</f>
        <v>#REF!</v>
      </c>
      <c r="D80" s="9"/>
      <c r="E80" s="9" t="e">
        <f>'Schulleitungen Regelschule'!#REF!</f>
        <v>#REF!</v>
      </c>
      <c r="F80" s="9" t="e">
        <f>'Schulleitungen Regelschule'!#REF!</f>
        <v>#REF!</v>
      </c>
      <c r="G80" s="9" t="str">
        <f>'Schulleitungen Regelschule'!B94</f>
        <v>Herr</v>
      </c>
      <c r="H80" s="9" t="str">
        <f>'Schulleitungen Regelschule'!C94</f>
        <v>Robert</v>
      </c>
      <c r="I80" s="9" t="str">
        <f>'Schulleitungen Regelschule'!D94</f>
        <v>Züger</v>
      </c>
      <c r="J80" s="9" t="e">
        <f>'Schulleitungen Regelschule'!#REF!</f>
        <v>#REF!</v>
      </c>
      <c r="K80" s="9" t="e">
        <f>'Schulleitungen Regelschule'!#REF!</f>
        <v>#REF!</v>
      </c>
      <c r="L80" s="9" t="str">
        <f>'Schulleitungen Regelschule'!I94</f>
        <v>robert.zuegeratschulegossau.ch</v>
      </c>
      <c r="M80" s="9" t="str">
        <f>'Schulleitungen Regelschule'!J94</f>
        <v>72</v>
      </c>
      <c r="N80" s="9" t="str">
        <f>'Schulleitungen Regelschule'!K94</f>
        <v>Schulleitung KG/PS</v>
      </c>
      <c r="O80" s="9" t="e">
        <f>'Schulleitungen Regelschule'!#REF!</f>
        <v>#REF!</v>
      </c>
      <c r="P80" s="9" t="e">
        <f>'Schulleitungen Regelschule'!#REF!</f>
        <v>#REF!</v>
      </c>
      <c r="Q80" s="9" t="e">
        <f>'Schulleitungen Regelschule'!#REF!</f>
        <v>#REF!</v>
      </c>
      <c r="R80" s="9" t="str">
        <f>'Schulleitungen Regelschule'!L94</f>
        <v>St. Gallen</v>
      </c>
      <c r="S80" s="3"/>
      <c r="T80" s="229">
        <v>28</v>
      </c>
      <c r="U80" s="230" t="s">
        <v>2026</v>
      </c>
      <c r="V80" s="35"/>
      <c r="W80" s="35"/>
      <c r="X80" s="35"/>
      <c r="Y80" s="35"/>
    </row>
    <row r="81" spans="1:69" s="7" customFormat="1" ht="17.25" customHeight="1">
      <c r="A81" s="9" t="str">
        <f>'Schulleitungen Regelschule'!A95</f>
        <v>Gossau</v>
      </c>
      <c r="B81" s="9" t="e">
        <f>'Schulleitungen Regelschule'!#REF!</f>
        <v>#REF!</v>
      </c>
      <c r="C81" s="9" t="e">
        <f>'Schulleitungen Regelschule'!#REF!</f>
        <v>#REF!</v>
      </c>
      <c r="D81" s="9"/>
      <c r="E81" s="9" t="e">
        <f>'Schulleitungen Regelschule'!#REF!</f>
        <v>#REF!</v>
      </c>
      <c r="F81" s="9" t="e">
        <f>'Schulleitungen Regelschule'!#REF!</f>
        <v>#REF!</v>
      </c>
      <c r="G81" s="9" t="str">
        <f>'Schulleitungen Regelschule'!B95</f>
        <v>Herr</v>
      </c>
      <c r="H81" s="9" t="str">
        <f>'Schulleitungen Regelschule'!C95</f>
        <v>Robert</v>
      </c>
      <c r="I81" s="9" t="str">
        <f>'Schulleitungen Regelschule'!D95</f>
        <v>Züger</v>
      </c>
      <c r="J81" s="9" t="e">
        <f>'Schulleitungen Regelschule'!#REF!</f>
        <v>#REF!</v>
      </c>
      <c r="K81" s="9" t="e">
        <f>'Schulleitungen Regelschule'!#REF!</f>
        <v>#REF!</v>
      </c>
      <c r="L81" s="9" t="str">
        <f>'Schulleitungen Regelschule'!I95</f>
        <v>robert.zuegeratschulegossau.ch</v>
      </c>
      <c r="M81" s="9" t="str">
        <f>'Schulleitungen Regelschule'!J95</f>
        <v>72</v>
      </c>
      <c r="N81" s="9" t="str">
        <f>'Schulleitungen Regelschule'!K95</f>
        <v>Schulleitung KG/PS</v>
      </c>
      <c r="O81" s="9" t="e">
        <f>'Schulleitungen Regelschule'!#REF!</f>
        <v>#REF!</v>
      </c>
      <c r="P81" s="9" t="e">
        <f>'Schulleitungen Regelschule'!#REF!</f>
        <v>#REF!</v>
      </c>
      <c r="Q81" s="9" t="e">
        <f>'Schulleitungen Regelschule'!#REF!</f>
        <v>#REF!</v>
      </c>
      <c r="R81" s="9" t="str">
        <f>'Schulleitungen Regelschule'!L95</f>
        <v>St. Gallen</v>
      </c>
      <c r="S81" s="3"/>
      <c r="T81" s="229">
        <v>23</v>
      </c>
      <c r="U81" s="230" t="s">
        <v>2026</v>
      </c>
      <c r="V81" s="35"/>
      <c r="W81" s="35"/>
      <c r="X81" s="35"/>
      <c r="Y81" s="35"/>
    </row>
    <row r="82" spans="1:69" s="7" customFormat="1" ht="17.25" customHeight="1">
      <c r="A82" s="9" t="str">
        <f>'Schulleitungen Regelschule'!A96</f>
        <v>Grabs (GS)</v>
      </c>
      <c r="B82" s="9" t="e">
        <f>'Schulleitungen Regelschule'!#REF!</f>
        <v>#REF!</v>
      </c>
      <c r="C82" s="9" t="e">
        <f>'Schulleitungen Regelschule'!#REF!</f>
        <v>#REF!</v>
      </c>
      <c r="D82" s="9"/>
      <c r="E82" s="9" t="e">
        <f>'Schulleitungen Regelschule'!#REF!</f>
        <v>#REF!</v>
      </c>
      <c r="F82" s="9" t="e">
        <f>'Schulleitungen Regelschule'!#REF!</f>
        <v>#REF!</v>
      </c>
      <c r="G82" s="9" t="str">
        <f>'Schulleitungen Regelschule'!B96</f>
        <v>Herr</v>
      </c>
      <c r="H82" s="9" t="str">
        <f>'Schulleitungen Regelschule'!C96</f>
        <v>Lorenz</v>
      </c>
      <c r="I82" s="9" t="str">
        <f>'Schulleitungen Regelschule'!D96</f>
        <v>Eggenberger</v>
      </c>
      <c r="J82" s="9" t="e">
        <f>'Schulleitungen Regelschule'!#REF!</f>
        <v>#REF!</v>
      </c>
      <c r="K82" s="9" t="e">
        <f>'Schulleitungen Regelschule'!#REF!</f>
        <v>#REF!</v>
      </c>
      <c r="L82" s="9" t="str">
        <f>'Schulleitungen Regelschule'!I96</f>
        <v>lorenz.eggenbergeratschulegrabs.ch</v>
      </c>
      <c r="M82" s="9" t="str">
        <f>'Schulleitungen Regelschule'!J96</f>
        <v>73</v>
      </c>
      <c r="N82" s="9" t="str">
        <f>'Schulleitungen Regelschule'!K96</f>
        <v>Schulleitung OS</v>
      </c>
      <c r="O82" s="9" t="e">
        <f>'Schulleitungen Regelschule'!#REF!</f>
        <v>#REF!</v>
      </c>
      <c r="P82" s="9" t="e">
        <f>'Schulleitungen Regelschule'!#REF!</f>
        <v>#REF!</v>
      </c>
      <c r="Q82" s="9" t="e">
        <f>'Schulleitungen Regelschule'!#REF!</f>
        <v>#REF!</v>
      </c>
      <c r="R82" s="9" t="str">
        <f>'Schulleitungen Regelschule'!L96</f>
        <v>Werdenberg</v>
      </c>
      <c r="S82" s="3"/>
      <c r="T82" s="229">
        <v>32</v>
      </c>
      <c r="U82" s="230" t="s">
        <v>2026</v>
      </c>
      <c r="V82" s="35"/>
      <c r="W82" s="35"/>
      <c r="X82" s="35"/>
      <c r="Y82" s="35"/>
    </row>
    <row r="83" spans="1:69" s="7" customFormat="1" ht="17.25" customHeight="1">
      <c r="A83" s="9" t="str">
        <f>'Schulleitungen Regelschule'!A97</f>
        <v>Grabs (GS)</v>
      </c>
      <c r="B83" s="9" t="e">
        <f>'Schulleitungen Regelschule'!#REF!</f>
        <v>#REF!</v>
      </c>
      <c r="C83" s="9" t="e">
        <f>'Schulleitungen Regelschule'!#REF!</f>
        <v>#REF!</v>
      </c>
      <c r="D83" s="9"/>
      <c r="E83" s="9" t="e">
        <f>'Schulleitungen Regelschule'!#REF!</f>
        <v>#REF!</v>
      </c>
      <c r="F83" s="9" t="e">
        <f>'Schulleitungen Regelschule'!#REF!</f>
        <v>#REF!</v>
      </c>
      <c r="G83" s="9" t="str">
        <f>'Schulleitungen Regelschule'!B97</f>
        <v>Frau</v>
      </c>
      <c r="H83" s="9" t="str">
        <f>'Schulleitungen Regelschule'!C97</f>
        <v>Christina</v>
      </c>
      <c r="I83" s="9" t="str">
        <f>'Schulleitungen Regelschule'!D97</f>
        <v>Flühler</v>
      </c>
      <c r="J83" s="9" t="e">
        <f>'Schulleitungen Regelschule'!#REF!</f>
        <v>#REF!</v>
      </c>
      <c r="K83" s="9" t="e">
        <f>'Schulleitungen Regelschule'!#REF!</f>
        <v>#REF!</v>
      </c>
      <c r="L83" s="9" t="str">
        <f>'Schulleitungen Regelschule'!I97</f>
        <v>christina.fluehleratschulegrabs.ch</v>
      </c>
      <c r="M83" s="9" t="str">
        <f>'Schulleitungen Regelschule'!J97</f>
        <v>72</v>
      </c>
      <c r="N83" s="9" t="str">
        <f>'Schulleitungen Regelschule'!K97</f>
        <v>Schulleitung KG/PS</v>
      </c>
      <c r="O83" s="9" t="e">
        <f>'Schulleitungen Regelschule'!#REF!</f>
        <v>#REF!</v>
      </c>
      <c r="P83" s="9" t="e">
        <f>'Schulleitungen Regelschule'!#REF!</f>
        <v>#REF!</v>
      </c>
      <c r="Q83" s="9" t="e">
        <f>'Schulleitungen Regelschule'!#REF!</f>
        <v>#REF!</v>
      </c>
      <c r="R83" s="9" t="str">
        <f>'Schulleitungen Regelschule'!L97</f>
        <v>Werdenberg</v>
      </c>
      <c r="S83" s="3"/>
      <c r="T83" s="229">
        <v>10</v>
      </c>
      <c r="U83" s="230" t="s">
        <v>2026</v>
      </c>
      <c r="V83" s="35"/>
      <c r="W83" s="35"/>
      <c r="X83" s="35"/>
      <c r="Y83" s="35"/>
    </row>
    <row r="84" spans="1:69" s="7" customFormat="1" ht="17.25" customHeight="1">
      <c r="A84" s="9" t="str">
        <f>'Schulleitungen Regelschule'!A98</f>
        <v>Grabs (GS)</v>
      </c>
      <c r="B84" s="9" t="e">
        <f>'Schulleitungen Regelschule'!#REF!</f>
        <v>#REF!</v>
      </c>
      <c r="C84" s="9" t="e">
        <f>'Schulleitungen Regelschule'!#REF!</f>
        <v>#REF!</v>
      </c>
      <c r="D84" s="9"/>
      <c r="E84" s="9" t="e">
        <f>'Schulleitungen Regelschule'!#REF!</f>
        <v>#REF!</v>
      </c>
      <c r="F84" s="9" t="e">
        <f>'Schulleitungen Regelschule'!#REF!</f>
        <v>#REF!</v>
      </c>
      <c r="G84" s="9" t="str">
        <f>'Schulleitungen Regelschule'!B98</f>
        <v>Frau</v>
      </c>
      <c r="H84" s="9" t="str">
        <f>'Schulleitungen Regelschule'!C98</f>
        <v>Susanne</v>
      </c>
      <c r="I84" s="9" t="str">
        <f>'Schulleitungen Regelschule'!D98</f>
        <v>Künzli</v>
      </c>
      <c r="J84" s="9" t="e">
        <f>'Schulleitungen Regelschule'!#REF!</f>
        <v>#REF!</v>
      </c>
      <c r="K84" s="9" t="e">
        <f>'Schulleitungen Regelschule'!#REF!</f>
        <v>#REF!</v>
      </c>
      <c r="L84" s="9" t="str">
        <f>'Schulleitungen Regelschule'!I98</f>
        <v>susanne.kuenzliatschulegrabs.ch</v>
      </c>
      <c r="M84" s="9" t="str">
        <f>'Schulleitungen Regelschule'!J98</f>
        <v>72</v>
      </c>
      <c r="N84" s="9" t="str">
        <f>'Schulleitungen Regelschule'!K98</f>
        <v>Schulleitung KG/PS</v>
      </c>
      <c r="O84" s="9" t="e">
        <f>'Schulleitungen Regelschule'!#REF!</f>
        <v>#REF!</v>
      </c>
      <c r="P84" s="9" t="e">
        <f>'Schulleitungen Regelschule'!#REF!</f>
        <v>#REF!</v>
      </c>
      <c r="Q84" s="9" t="e">
        <f>'Schulleitungen Regelschule'!#REF!</f>
        <v>#REF!</v>
      </c>
      <c r="R84" s="9" t="str">
        <f>'Schulleitungen Regelschule'!L98</f>
        <v>Werdenberg</v>
      </c>
      <c r="S84" s="3"/>
      <c r="T84" s="229">
        <v>30</v>
      </c>
      <c r="U84" s="230" t="s">
        <v>2026</v>
      </c>
      <c r="V84" s="35"/>
      <c r="W84" s="35"/>
      <c r="X84" s="35"/>
      <c r="Y84" s="35"/>
    </row>
    <row r="85" spans="1:69" s="7" customFormat="1" ht="17.25" customHeight="1">
      <c r="A85" s="9" t="str">
        <f>'Schulleitungen Regelschule'!A99</f>
        <v>Grabs (GS)</v>
      </c>
      <c r="B85" s="9" t="e">
        <f>'Schulleitungen Regelschule'!#REF!</f>
        <v>#REF!</v>
      </c>
      <c r="C85" s="9" t="e">
        <f>'Schulleitungen Regelschule'!#REF!</f>
        <v>#REF!</v>
      </c>
      <c r="D85" s="9"/>
      <c r="E85" s="9" t="e">
        <f>'Schulleitungen Regelschule'!#REF!</f>
        <v>#REF!</v>
      </c>
      <c r="F85" s="9" t="e">
        <f>'Schulleitungen Regelschule'!#REF!</f>
        <v>#REF!</v>
      </c>
      <c r="G85" s="9" t="str">
        <f>'Schulleitungen Regelschule'!B99</f>
        <v>Frau</v>
      </c>
      <c r="H85" s="9" t="str">
        <f>'Schulleitungen Regelschule'!C99</f>
        <v>Susanne</v>
      </c>
      <c r="I85" s="9" t="str">
        <f>'Schulleitungen Regelschule'!D99</f>
        <v>Künzli</v>
      </c>
      <c r="J85" s="9" t="e">
        <f>'Schulleitungen Regelschule'!#REF!</f>
        <v>#REF!</v>
      </c>
      <c r="K85" s="9" t="e">
        <f>'Schulleitungen Regelschule'!#REF!</f>
        <v>#REF!</v>
      </c>
      <c r="L85" s="9" t="str">
        <f>'Schulleitungen Regelschule'!I99</f>
        <v>susanne.kuenzliatschulegrabs.ch</v>
      </c>
      <c r="M85" s="9" t="str">
        <f>'Schulleitungen Regelschule'!J99</f>
        <v>72</v>
      </c>
      <c r="N85" s="9" t="str">
        <f>'Schulleitungen Regelschule'!K99</f>
        <v>Schulleitung KG/PS</v>
      </c>
      <c r="O85" s="9" t="e">
        <f>'Schulleitungen Regelschule'!#REF!</f>
        <v>#REF!</v>
      </c>
      <c r="P85" s="9" t="e">
        <f>'Schulleitungen Regelschule'!#REF!</f>
        <v>#REF!</v>
      </c>
      <c r="Q85" s="9" t="e">
        <f>'Schulleitungen Regelschule'!#REF!</f>
        <v>#REF!</v>
      </c>
      <c r="R85" s="9" t="str">
        <f>'Schulleitungen Regelschule'!L99</f>
        <v>Werdenberg</v>
      </c>
      <c r="S85" s="3"/>
      <c r="T85" s="229">
        <v>1</v>
      </c>
      <c r="U85" s="230" t="s">
        <v>2026</v>
      </c>
      <c r="V85" s="35"/>
      <c r="W85" s="35"/>
      <c r="X85" s="35"/>
      <c r="Y85" s="35"/>
    </row>
    <row r="86" spans="1:69" s="7" customFormat="1" ht="17.25" customHeight="1">
      <c r="A86" s="9" t="str">
        <f>'Schulleitungen Regelschule'!A100</f>
        <v>Grabs (GS)</v>
      </c>
      <c r="B86" s="9" t="e">
        <f>'Schulleitungen Regelschule'!#REF!</f>
        <v>#REF!</v>
      </c>
      <c r="C86" s="9" t="e">
        <f>'Schulleitungen Regelschule'!#REF!</f>
        <v>#REF!</v>
      </c>
      <c r="D86" s="9"/>
      <c r="E86" s="9" t="e">
        <f>'Schulleitungen Regelschule'!#REF!</f>
        <v>#REF!</v>
      </c>
      <c r="F86" s="9" t="e">
        <f>'Schulleitungen Regelschule'!#REF!</f>
        <v>#REF!</v>
      </c>
      <c r="G86" s="9" t="str">
        <f>'Schulleitungen Regelschule'!B100</f>
        <v>Frau</v>
      </c>
      <c r="H86" s="9" t="str">
        <f>'Schulleitungen Regelschule'!C100</f>
        <v>Saskia</v>
      </c>
      <c r="I86" s="9" t="str">
        <f>'Schulleitungen Regelschule'!D100</f>
        <v>Gantenbein</v>
      </c>
      <c r="J86" s="9" t="e">
        <f>'Schulleitungen Regelschule'!#REF!</f>
        <v>#REF!</v>
      </c>
      <c r="K86" s="9" t="e">
        <f>'Schulleitungen Regelschule'!#REF!</f>
        <v>#REF!</v>
      </c>
      <c r="L86" s="9" t="str">
        <f>'Schulleitungen Regelschule'!I100</f>
        <v>saskia.gantenbeinatschulegrabs.ch</v>
      </c>
      <c r="M86" s="9" t="str">
        <f>'Schulleitungen Regelschule'!J100</f>
        <v>72</v>
      </c>
      <c r="N86" s="9" t="str">
        <f>'Schulleitungen Regelschule'!K100</f>
        <v>Schulleitung KG/PS</v>
      </c>
      <c r="O86" s="9" t="e">
        <f>'Schulleitungen Regelschule'!#REF!</f>
        <v>#REF!</v>
      </c>
      <c r="P86" s="9" t="e">
        <f>'Schulleitungen Regelschule'!#REF!</f>
        <v>#REF!</v>
      </c>
      <c r="Q86" s="9" t="e">
        <f>'Schulleitungen Regelschule'!#REF!</f>
        <v>#REF!</v>
      </c>
      <c r="R86" s="9" t="str">
        <f>'Schulleitungen Regelschule'!L100</f>
        <v>Werdenberg</v>
      </c>
      <c r="S86" s="3"/>
      <c r="T86" s="229">
        <v>17</v>
      </c>
      <c r="U86" s="230" t="s">
        <v>2026</v>
      </c>
      <c r="V86" s="35"/>
      <c r="W86" s="35"/>
      <c r="X86" s="35"/>
      <c r="Y86" s="35"/>
    </row>
    <row r="87" spans="1:69" s="7" customFormat="1" ht="17.25" customHeight="1">
      <c r="A87" s="9" t="str">
        <f>'Schulleitungen Regelschule'!A101</f>
        <v>Grabs (GS)</v>
      </c>
      <c r="B87" s="9" t="e">
        <f>'Schulleitungen Regelschule'!#REF!</f>
        <v>#REF!</v>
      </c>
      <c r="C87" s="9" t="e">
        <f>'Schulleitungen Regelschule'!#REF!</f>
        <v>#REF!</v>
      </c>
      <c r="D87" s="9"/>
      <c r="E87" s="9" t="e">
        <f>'Schulleitungen Regelschule'!#REF!</f>
        <v>#REF!</v>
      </c>
      <c r="F87" s="9" t="e">
        <f>'Schulleitungen Regelschule'!#REF!</f>
        <v>#REF!</v>
      </c>
      <c r="G87" s="9" t="str">
        <f>'Schulleitungen Regelschule'!B101</f>
        <v>Frau</v>
      </c>
      <c r="H87" s="9" t="str">
        <f>'Schulleitungen Regelschule'!C101</f>
        <v>Christina</v>
      </c>
      <c r="I87" s="9" t="str">
        <f>'Schulleitungen Regelschule'!D101</f>
        <v>Flühler</v>
      </c>
      <c r="J87" s="9" t="e">
        <f>'Schulleitungen Regelschule'!#REF!</f>
        <v>#REF!</v>
      </c>
      <c r="K87" s="9" t="e">
        <f>'Schulleitungen Regelschule'!#REF!</f>
        <v>#REF!</v>
      </c>
      <c r="L87" s="9" t="str">
        <f>'Schulleitungen Regelschule'!I101</f>
        <v>christina.fluehleratschulegrabs.ch</v>
      </c>
      <c r="M87" s="9" t="str">
        <f>'Schulleitungen Regelschule'!J101</f>
        <v>72</v>
      </c>
      <c r="N87" s="9" t="str">
        <f>'Schulleitungen Regelschule'!K101</f>
        <v>Schulleitung KG/PS</v>
      </c>
      <c r="O87" s="9" t="e">
        <f>'Schulleitungen Regelschule'!#REF!</f>
        <v>#REF!</v>
      </c>
      <c r="P87" s="9" t="e">
        <f>'Schulleitungen Regelschule'!#REF!</f>
        <v>#REF!</v>
      </c>
      <c r="Q87" s="9" t="e">
        <f>'Schulleitungen Regelschule'!#REF!</f>
        <v>#REF!</v>
      </c>
      <c r="R87" s="9" t="str">
        <f>'Schulleitungen Regelschule'!L101</f>
        <v>Werdenberg</v>
      </c>
      <c r="S87" s="3"/>
      <c r="T87" s="229">
        <v>25</v>
      </c>
      <c r="U87" s="230" t="s">
        <v>2026</v>
      </c>
      <c r="V87" s="35"/>
      <c r="W87" s="35"/>
      <c r="X87" s="35"/>
      <c r="Y87" s="35"/>
    </row>
    <row r="88" spans="1:69" s="7" customFormat="1" ht="17.25" customHeight="1">
      <c r="A88" s="9" t="str">
        <f>'Schulleitungen Regelschule'!A102</f>
        <v>Häggenschwil</v>
      </c>
      <c r="B88" s="9" t="e">
        <f>'Schulleitungen Regelschule'!#REF!</f>
        <v>#REF!</v>
      </c>
      <c r="C88" s="9" t="e">
        <f>'Schulleitungen Regelschule'!#REF!</f>
        <v>#REF!</v>
      </c>
      <c r="D88" s="9"/>
      <c r="E88" s="9" t="e">
        <f>'Schulleitungen Regelschule'!#REF!</f>
        <v>#REF!</v>
      </c>
      <c r="F88" s="9" t="e">
        <f>'Schulleitungen Regelschule'!#REF!</f>
        <v>#REF!</v>
      </c>
      <c r="G88" s="9" t="str">
        <f>'Schulleitungen Regelschule'!B102</f>
        <v>Herr</v>
      </c>
      <c r="H88" s="9" t="str">
        <f>'Schulleitungen Regelschule'!C102</f>
        <v>Alex</v>
      </c>
      <c r="I88" s="9" t="str">
        <f>'Schulleitungen Regelschule'!D102</f>
        <v>Boppart</v>
      </c>
      <c r="J88" s="9" t="e">
        <f>'Schulleitungen Regelschule'!#REF!</f>
        <v>#REF!</v>
      </c>
      <c r="K88" s="9" t="e">
        <f>'Schulleitungen Regelschule'!#REF!</f>
        <v>#REF!</v>
      </c>
      <c r="L88" s="9" t="str">
        <f>'Schulleitungen Regelschule'!I102</f>
        <v>schulleitungatschule-haeggenschwil.ch</v>
      </c>
      <c r="M88" s="9">
        <f>'Schulleitungen Regelschule'!J102</f>
        <v>72</v>
      </c>
      <c r="N88" s="9" t="str">
        <f>'Schulleitungen Regelschule'!K102</f>
        <v>Schulleitung KG/PS</v>
      </c>
      <c r="O88" s="9" t="e">
        <f>'Schulleitungen Regelschule'!#REF!</f>
        <v>#REF!</v>
      </c>
      <c r="P88" s="9" t="e">
        <f>'Schulleitungen Regelschule'!#REF!</f>
        <v>#REF!</v>
      </c>
      <c r="Q88" s="9" t="e">
        <f>'Schulleitungen Regelschule'!#REF!</f>
        <v>#REF!</v>
      </c>
      <c r="R88" s="9" t="str">
        <f>'Schulleitungen Regelschule'!L102</f>
        <v>St. Gallen</v>
      </c>
      <c r="S88" s="3"/>
      <c r="T88" s="229">
        <v>20</v>
      </c>
      <c r="U88" s="230" t="s">
        <v>2026</v>
      </c>
      <c r="V88" s="35"/>
      <c r="W88" s="35"/>
      <c r="X88" s="35"/>
      <c r="Y88" s="35"/>
    </row>
    <row r="89" spans="1:69" ht="17.25" customHeight="1">
      <c r="A89" s="9" t="str">
        <f>Schulverwaltung!A31</f>
        <v>Hinterforst (PS)</v>
      </c>
      <c r="B89" s="9" t="str">
        <f>Schulverwaltung!E31</f>
        <v xml:space="preserve">Primarschulgemeinde Hinterforst </v>
      </c>
      <c r="C89" s="9" t="str">
        <f>Schulverwaltung!F31</f>
        <v>Im Bächis 39</v>
      </c>
      <c r="D89" s="9">
        <f>Schulverwaltung!G31</f>
        <v>0</v>
      </c>
      <c r="E89" s="9" t="str">
        <f>Schulverwaltung!H31</f>
        <v>9452</v>
      </c>
      <c r="F89" s="9" t="str">
        <f>Schulverwaltung!I31</f>
        <v>Hinterforst</v>
      </c>
      <c r="G89" s="9" t="str">
        <f>Schulverwaltung!B31</f>
        <v>Frau</v>
      </c>
      <c r="H89" s="9" t="str">
        <f>Schulverwaltung!C31</f>
        <v>Claudia</v>
      </c>
      <c r="I89" s="9" t="str">
        <f>Schulverwaltung!D31</f>
        <v>Breu</v>
      </c>
      <c r="J89" s="9" t="str">
        <f>Schulverwaltung!J31</f>
        <v>1</v>
      </c>
      <c r="K89" s="9" t="str">
        <f>Schulverwaltung!K31</f>
        <v>1</v>
      </c>
      <c r="L89" s="9" t="str">
        <f>Schulverwaltung!L31</f>
        <v>c.breu@hinterforst.ch</v>
      </c>
      <c r="M89" s="9" t="str">
        <f>Schulverwaltung!M31</f>
        <v>60</v>
      </c>
      <c r="N89" s="9" t="str">
        <f>Schulverwaltung!N31</f>
        <v>Schulsekretärin PS</v>
      </c>
      <c r="O89" s="9" t="str">
        <f>Schulverwaltung!O31</f>
        <v>071 755 40 03</v>
      </c>
      <c r="P89" s="9" t="str">
        <f>Schulverwaltung!P31</f>
        <v>28.3</v>
      </c>
      <c r="Q89" s="9" t="str">
        <f>Schulverwaltung!Q31</f>
        <v>3</v>
      </c>
      <c r="R89" s="9" t="str">
        <f>Schulverwaltung!R31</f>
        <v>Rheintal</v>
      </c>
      <c r="S89" s="232"/>
      <c r="T89" s="237">
        <v>8</v>
      </c>
      <c r="U89" s="238" t="s">
        <v>2035</v>
      </c>
    </row>
    <row r="90" spans="1:69" s="7" customFormat="1" ht="17.25" customHeight="1">
      <c r="A90" s="9" t="str">
        <f>'Schulleitungen Regelschule'!A104</f>
        <v>Jonschwil</v>
      </c>
      <c r="B90" s="9" t="e">
        <f>'Schulleitungen Regelschule'!#REF!</f>
        <v>#REF!</v>
      </c>
      <c r="C90" s="9" t="e">
        <f>'Schulleitungen Regelschule'!#REF!</f>
        <v>#REF!</v>
      </c>
      <c r="D90" s="9"/>
      <c r="E90" s="9" t="e">
        <f>'Schulleitungen Regelschule'!#REF!</f>
        <v>#REF!</v>
      </c>
      <c r="F90" s="9" t="e">
        <f>'Schulleitungen Regelschule'!#REF!</f>
        <v>#REF!</v>
      </c>
      <c r="G90" s="9" t="str">
        <f>'Schulleitungen Regelschule'!B104</f>
        <v>Frau</v>
      </c>
      <c r="H90" s="9" t="str">
        <f>'Schulleitungen Regelschule'!C104</f>
        <v>Cécile</v>
      </c>
      <c r="I90" s="9" t="str">
        <f>'Schulleitungen Regelschule'!D104</f>
        <v>Hüppi</v>
      </c>
      <c r="J90" s="9" t="e">
        <f>'Schulleitungen Regelschule'!#REF!</f>
        <v>#REF!</v>
      </c>
      <c r="K90" s="9" t="e">
        <f>'Schulleitungen Regelschule'!#REF!</f>
        <v>#REF!</v>
      </c>
      <c r="L90" s="9" t="str">
        <f>'Schulleitungen Regelschule'!I104</f>
        <v>cecile.hueppiatschulen-js.ch</v>
      </c>
      <c r="M90" s="9">
        <f>'Schulleitungen Regelschule'!J104</f>
        <v>72</v>
      </c>
      <c r="N90" s="9" t="str">
        <f>'Schulleitungen Regelschule'!K104</f>
        <v>Schulleitung KG/PS</v>
      </c>
      <c r="O90" s="9" t="e">
        <f>'Schulleitungen Regelschule'!#REF!</f>
        <v>#REF!</v>
      </c>
      <c r="P90" s="9" t="e">
        <f>'Schulleitungen Regelschule'!#REF!</f>
        <v>#REF!</v>
      </c>
      <c r="Q90" s="9" t="e">
        <f>'Schulleitungen Regelschule'!#REF!</f>
        <v>#REF!</v>
      </c>
      <c r="R90" s="9" t="str">
        <f>'Schulleitungen Regelschule'!L104</f>
        <v>Wil</v>
      </c>
      <c r="S90" s="3"/>
      <c r="T90" s="229">
        <v>25</v>
      </c>
      <c r="U90" s="230" t="s">
        <v>2026</v>
      </c>
    </row>
    <row r="91" spans="1:69" s="7" customFormat="1" ht="17.25" customHeight="1">
      <c r="A91" s="9" t="str">
        <f>'Schulleitungen Regelschule'!A105</f>
        <v>Jonschwil</v>
      </c>
      <c r="B91" s="9" t="e">
        <f>'Schulleitungen Regelschule'!#REF!</f>
        <v>#REF!</v>
      </c>
      <c r="C91" s="9" t="e">
        <f>'Schulleitungen Regelschule'!#REF!</f>
        <v>#REF!</v>
      </c>
      <c r="D91" s="9"/>
      <c r="E91" s="9" t="e">
        <f>'Schulleitungen Regelschule'!#REF!</f>
        <v>#REF!</v>
      </c>
      <c r="F91" s="9" t="e">
        <f>'Schulleitungen Regelschule'!#REF!</f>
        <v>#REF!</v>
      </c>
      <c r="G91" s="9" t="str">
        <f>'Schulleitungen Regelschule'!B105</f>
        <v>Frau</v>
      </c>
      <c r="H91" s="9" t="str">
        <f>'Schulleitungen Regelschule'!C105</f>
        <v>Cécile</v>
      </c>
      <c r="I91" s="9" t="str">
        <f>'Schulleitungen Regelschule'!D105</f>
        <v>Hüppi</v>
      </c>
      <c r="J91" s="9" t="e">
        <f>'Schulleitungen Regelschule'!#REF!</f>
        <v>#REF!</v>
      </c>
      <c r="K91" s="9" t="e">
        <f>'Schulleitungen Regelschule'!#REF!</f>
        <v>#REF!</v>
      </c>
      <c r="L91" s="9" t="str">
        <f>'Schulleitungen Regelschule'!I105</f>
        <v>cecile.hueppiatschulen-js.ch</v>
      </c>
      <c r="M91" s="9">
        <f>'Schulleitungen Regelschule'!J105</f>
        <v>72</v>
      </c>
      <c r="N91" s="9" t="str">
        <f>'Schulleitungen Regelschule'!K105</f>
        <v>Schulleitung KG/PS</v>
      </c>
      <c r="O91" s="9" t="e">
        <f>'Schulleitungen Regelschule'!#REF!</f>
        <v>#REF!</v>
      </c>
      <c r="P91" s="9" t="e">
        <f>'Schulleitungen Regelschule'!#REF!</f>
        <v>#REF!</v>
      </c>
      <c r="Q91" s="9" t="e">
        <f>'Schulleitungen Regelschule'!#REF!</f>
        <v>#REF!</v>
      </c>
      <c r="R91" s="9" t="str">
        <f>'Schulleitungen Regelschule'!L105</f>
        <v>Wil</v>
      </c>
      <c r="S91" s="3"/>
      <c r="T91" s="229">
        <v>30</v>
      </c>
      <c r="U91" s="230" t="s">
        <v>2026</v>
      </c>
    </row>
    <row r="92" spans="1:69" s="7" customFormat="1" ht="17.25" customHeight="1">
      <c r="A92" s="9" t="str">
        <f>'Schulleitungen Regelschule'!A106</f>
        <v>Jonschwil</v>
      </c>
      <c r="B92" s="9" t="e">
        <f>'Schulleitungen Regelschule'!#REF!</f>
        <v>#REF!</v>
      </c>
      <c r="C92" s="9" t="e">
        <f>'Schulleitungen Regelschule'!#REF!</f>
        <v>#REF!</v>
      </c>
      <c r="D92" s="9"/>
      <c r="E92" s="9" t="e">
        <f>'Schulleitungen Regelschule'!#REF!</f>
        <v>#REF!</v>
      </c>
      <c r="F92" s="9" t="e">
        <f>'Schulleitungen Regelschule'!#REF!</f>
        <v>#REF!</v>
      </c>
      <c r="G92" s="9" t="str">
        <f>'Schulleitungen Regelschule'!B106</f>
        <v>Herr</v>
      </c>
      <c r="H92" s="9" t="str">
        <f>'Schulleitungen Regelschule'!C106</f>
        <v>Thomas</v>
      </c>
      <c r="I92" s="9" t="str">
        <f>'Schulleitungen Regelschule'!D106</f>
        <v>Plattner</v>
      </c>
      <c r="J92" s="9" t="e">
        <f>'Schulleitungen Regelschule'!#REF!</f>
        <v>#REF!</v>
      </c>
      <c r="K92" s="9" t="e">
        <f>'Schulleitungen Regelschule'!#REF!</f>
        <v>#REF!</v>
      </c>
      <c r="L92" s="9" t="str">
        <f>'Schulleitungen Regelschule'!I106</f>
        <v>sl.oberstufeatschulen-js.ch</v>
      </c>
      <c r="M92" s="9" t="str">
        <f>'Schulleitungen Regelschule'!J106</f>
        <v>73</v>
      </c>
      <c r="N92" s="9" t="str">
        <f>'Schulleitungen Regelschule'!K106</f>
        <v>Schulleitung OS</v>
      </c>
      <c r="O92" s="9" t="e">
        <f>'Schulleitungen Regelschule'!#REF!</f>
        <v>#REF!</v>
      </c>
      <c r="P92" s="9" t="e">
        <f>'Schulleitungen Regelschule'!#REF!</f>
        <v>#REF!</v>
      </c>
      <c r="Q92" s="9" t="e">
        <f>'Schulleitungen Regelschule'!#REF!</f>
        <v>#REF!</v>
      </c>
      <c r="R92" s="9" t="str">
        <f>'Schulleitungen Regelschule'!L106</f>
        <v>Wil</v>
      </c>
      <c r="S92" s="3"/>
      <c r="T92" s="229">
        <v>22</v>
      </c>
      <c r="U92" s="230" t="s">
        <v>2026</v>
      </c>
      <c r="V92" s="35"/>
      <c r="W92" s="35"/>
      <c r="X92" s="35"/>
      <c r="Y92" s="35"/>
    </row>
    <row r="93" spans="1:69" s="7" customFormat="1" ht="20.45" customHeight="1">
      <c r="A93" s="9" t="str">
        <f>'Schulleitungen Regelschule'!A107</f>
        <v>Kaltbrunn</v>
      </c>
      <c r="B93" s="9" t="str">
        <f>'Schulleitungen Regelschule'!E107</f>
        <v>Schulhaus Kaltbrunn</v>
      </c>
      <c r="C93" s="9" t="str">
        <f>'Schulleitungen Regelschule'!F107</f>
        <v>Schulweg 3</v>
      </c>
      <c r="D93" s="9"/>
      <c r="E93" s="9" t="str">
        <f>'Schulleitungen Regelschule'!G107</f>
        <v>8722</v>
      </c>
      <c r="F93" s="9" t="str">
        <f>'Schulleitungen Regelschule'!H107</f>
        <v>Kaltbrunn</v>
      </c>
      <c r="G93" s="9" t="str">
        <f>'Schulleitungen Regelschule'!B107</f>
        <v>Frau</v>
      </c>
      <c r="H93" s="9" t="str">
        <f>'Schulleitungen Regelschule'!C107</f>
        <v>Nadja</v>
      </c>
      <c r="I93" s="9" t="str">
        <f>'Schulleitungen Regelschule'!D107</f>
        <v>Leuzinger</v>
      </c>
      <c r="J93" s="9" t="e">
        <f>'Schulleitungen Regelschule'!#REF!</f>
        <v>#REF!</v>
      </c>
      <c r="K93" s="9" t="e">
        <f>'Schulleitungen Regelschule'!#REF!</f>
        <v>#REF!</v>
      </c>
      <c r="L93" s="9" t="str">
        <f>'Schulleitungen Regelschule'!I107</f>
        <v>nadja.leuzingeratkaltbrunn.ch</v>
      </c>
      <c r="M93" s="9" t="str">
        <f>'Schulleitungen Regelschule'!J107</f>
        <v>71</v>
      </c>
      <c r="N93" s="9" t="str">
        <f>'Schulleitungen Regelschule'!K107</f>
        <v>Schulleitung PS</v>
      </c>
      <c r="O93" s="9" t="e">
        <f>'Schulleitungen Regelschule'!#REF!</f>
        <v>#REF!</v>
      </c>
      <c r="P93" s="9" t="e">
        <f>'Schulleitungen Regelschule'!#REF!</f>
        <v>#REF!</v>
      </c>
      <c r="Q93" s="9" t="e">
        <f>'Schulleitungen Regelschule'!#REF!</f>
        <v>#REF!</v>
      </c>
      <c r="R93" s="9" t="str">
        <f>'Schulleitungen Regelschule'!L107</f>
        <v>See-Gaster</v>
      </c>
      <c r="S93" s="3"/>
      <c r="T93" s="229">
        <v>27</v>
      </c>
      <c r="U93" s="230" t="s">
        <v>2032</v>
      </c>
      <c r="V93" s="35"/>
      <c r="W93" s="35"/>
      <c r="X93" s="35"/>
      <c r="Y93" s="35"/>
    </row>
    <row r="94" spans="1:69" s="7" customFormat="1" ht="20.45" customHeight="1">
      <c r="A94" s="9" t="str">
        <f>'Schulleitungen Regelschule'!A108</f>
        <v>Kaltbrunn</v>
      </c>
      <c r="B94" s="9" t="str">
        <f>'Schulleitungen Regelschule'!E108</f>
        <v>Schulhaus Kaltbrunn</v>
      </c>
      <c r="C94" s="9" t="str">
        <f>'Schulleitungen Regelschule'!F108</f>
        <v>Schulweg 3</v>
      </c>
      <c r="D94" s="9"/>
      <c r="E94" s="9" t="str">
        <f>'Schulleitungen Regelschule'!G108</f>
        <v>8722</v>
      </c>
      <c r="F94" s="9" t="str">
        <f>'Schulleitungen Regelschule'!H108</f>
        <v>Kaltbrunn</v>
      </c>
      <c r="G94" s="9" t="str">
        <f>'Schulleitungen Regelschule'!B108</f>
        <v>Herr</v>
      </c>
      <c r="H94" s="9" t="str">
        <f>'Schulleitungen Regelschule'!C108</f>
        <v>Thomas</v>
      </c>
      <c r="I94" s="9" t="str">
        <f>'Schulleitungen Regelschule'!D108</f>
        <v>Grünenfelder</v>
      </c>
      <c r="J94" s="9" t="e">
        <f>'Schulleitungen Regelschule'!#REF!</f>
        <v>#REF!</v>
      </c>
      <c r="K94" s="9" t="e">
        <f>'Schulleitungen Regelschule'!#REF!</f>
        <v>#REF!</v>
      </c>
      <c r="L94" s="9" t="str">
        <f>'Schulleitungen Regelschule'!I108</f>
        <v>thomas.gruenenfelderatkaltbrunn.ch</v>
      </c>
      <c r="M94" s="9" t="str">
        <f>'Schulleitungen Regelschule'!J108</f>
        <v>73</v>
      </c>
      <c r="N94" s="9" t="str">
        <f>'Schulleitungen Regelschule'!K108</f>
        <v>Schulleitung OS</v>
      </c>
      <c r="O94" s="9" t="e">
        <f>'Schulleitungen Regelschule'!#REF!</f>
        <v>#REF!</v>
      </c>
      <c r="P94" s="9" t="e">
        <f>'Schulleitungen Regelschule'!#REF!</f>
        <v>#REF!</v>
      </c>
      <c r="Q94" s="9" t="e">
        <f>'Schulleitungen Regelschule'!#REF!</f>
        <v>#REF!</v>
      </c>
      <c r="R94" s="9" t="str">
        <f>'Schulleitungen Regelschule'!L108</f>
        <v>See-Gaster</v>
      </c>
      <c r="S94" s="3"/>
      <c r="T94" s="229">
        <v>32</v>
      </c>
      <c r="U94" s="230" t="s">
        <v>2032</v>
      </c>
      <c r="V94" s="35"/>
      <c r="W94" s="35"/>
      <c r="X94" s="35"/>
      <c r="Y94" s="35"/>
    </row>
    <row r="95" spans="1:69" s="7" customFormat="1" ht="20.45" customHeight="1">
      <c r="A95" s="9" t="str">
        <f>'Schulleitungen Regelschule'!A109</f>
        <v>Kaltbrunn</v>
      </c>
      <c r="B95" s="9" t="str">
        <f>'Schulleitungen Regelschule'!E109</f>
        <v>Schulhaus Kaltbrunn</v>
      </c>
      <c r="C95" s="9" t="str">
        <f>'Schulleitungen Regelschule'!F109</f>
        <v>Schulweg 3</v>
      </c>
      <c r="D95" s="9"/>
      <c r="E95" s="9" t="str">
        <f>'Schulleitungen Regelschule'!G109</f>
        <v>8722</v>
      </c>
      <c r="F95" s="9" t="str">
        <f>'Schulleitungen Regelschule'!H109</f>
        <v>Kaltbrunn</v>
      </c>
      <c r="G95" s="9" t="str">
        <f>'Schulleitungen Regelschule'!B109</f>
        <v>Herr</v>
      </c>
      <c r="H95" s="9" t="str">
        <f>'Schulleitungen Regelschule'!C109</f>
        <v>Ignaz</v>
      </c>
      <c r="I95" s="9" t="str">
        <f>'Schulleitungen Regelschule'!D109</f>
        <v>Kurath</v>
      </c>
      <c r="J95" s="9" t="e">
        <f>'Schulleitungen Regelschule'!#REF!</f>
        <v>#REF!</v>
      </c>
      <c r="K95" s="9" t="e">
        <f>'Schulleitungen Regelschule'!#REF!</f>
        <v>#REF!</v>
      </c>
      <c r="L95" s="9" t="str">
        <f>'Schulleitungen Regelschule'!I109</f>
        <v>ignaz.kurathatkaltbrunn.ch</v>
      </c>
      <c r="M95" s="9" t="str">
        <f>'Schulleitungen Regelschule'!J109</f>
        <v>72</v>
      </c>
      <c r="N95" s="9" t="str">
        <f>'Schulleitungen Regelschule'!K109</f>
        <v>Schulleitung KG/PS</v>
      </c>
      <c r="O95" s="9" t="e">
        <f>'Schulleitungen Regelschule'!#REF!</f>
        <v>#REF!</v>
      </c>
      <c r="P95" s="9" t="e">
        <f>'Schulleitungen Regelschule'!#REF!</f>
        <v>#REF!</v>
      </c>
      <c r="Q95" s="9" t="e">
        <f>'Schulleitungen Regelschule'!#REF!</f>
        <v>#REF!</v>
      </c>
      <c r="R95" s="9" t="str">
        <f>'Schulleitungen Regelschule'!L109</f>
        <v>See-Gaster</v>
      </c>
      <c r="S95" s="3"/>
      <c r="T95" s="229">
        <v>26</v>
      </c>
      <c r="U95" s="230" t="s">
        <v>2032</v>
      </c>
      <c r="V95" s="35"/>
      <c r="W95" s="35"/>
      <c r="X95" s="35"/>
      <c r="Y95" s="35"/>
    </row>
    <row r="96" spans="1:69" s="37" customFormat="1" ht="17.25" customHeight="1">
      <c r="A96" s="9" t="str">
        <f>'Schulleitungen Regelschule'!A110</f>
        <v>Kirchberg (GS)</v>
      </c>
      <c r="B96" s="9" t="e">
        <f>'Schulleitungen Regelschule'!#REF!</f>
        <v>#REF!</v>
      </c>
      <c r="C96" s="9" t="e">
        <f>'Schulleitungen Regelschule'!#REF!</f>
        <v>#REF!</v>
      </c>
      <c r="D96" s="9"/>
      <c r="E96" s="9" t="e">
        <f>'Schulleitungen Regelschule'!#REF!</f>
        <v>#REF!</v>
      </c>
      <c r="F96" s="9" t="e">
        <f>'Schulleitungen Regelschule'!#REF!</f>
        <v>#REF!</v>
      </c>
      <c r="G96" s="9" t="str">
        <f>'Schulleitungen Regelschule'!B110</f>
        <v>Frau</v>
      </c>
      <c r="H96" s="9" t="str">
        <f>'Schulleitungen Regelschule'!C110</f>
        <v>Catherine</v>
      </c>
      <c r="I96" s="9" t="str">
        <f>'Schulleitungen Regelschule'!D110</f>
        <v>Erni</v>
      </c>
      <c r="J96" s="9" t="e">
        <f>'Schulleitungen Regelschule'!#REF!</f>
        <v>#REF!</v>
      </c>
      <c r="K96" s="9" t="e">
        <f>'Schulleitungen Regelschule'!#REF!</f>
        <v>#REF!</v>
      </c>
      <c r="L96" s="9" t="str">
        <f>'Schulleitungen Regelschule'!I110</f>
        <v>catherine.erniatkirchberg-schulen.ch</v>
      </c>
      <c r="M96" s="9" t="str">
        <f>'Schulleitungen Regelschule'!J110</f>
        <v>72</v>
      </c>
      <c r="N96" s="9" t="str">
        <f>'Schulleitungen Regelschule'!K110</f>
        <v>Schulleitung KG/PS</v>
      </c>
      <c r="O96" s="9" t="e">
        <f>'Schulleitungen Regelschule'!#REF!</f>
        <v>#REF!</v>
      </c>
      <c r="P96" s="9" t="e">
        <f>'Schulleitungen Regelschule'!#REF!</f>
        <v>#REF!</v>
      </c>
      <c r="Q96" s="9" t="e">
        <f>'Schulleitungen Regelschule'!#REF!</f>
        <v>#REF!</v>
      </c>
      <c r="R96" s="9" t="str">
        <f>'Schulleitungen Regelschule'!L110</f>
        <v>Toggenburg</v>
      </c>
      <c r="S96" s="3"/>
      <c r="T96" s="229">
        <v>30</v>
      </c>
      <c r="U96" s="230" t="s">
        <v>2026</v>
      </c>
      <c r="V96" s="35"/>
      <c r="W96" s="35"/>
      <c r="X96" s="35"/>
      <c r="Y96" s="35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</row>
    <row r="97" spans="1:69" s="7" customFormat="1" ht="17.25" customHeight="1">
      <c r="A97" s="9" t="str">
        <f>'Schulleitungen Regelschule'!A111</f>
        <v>Kirchberg (GS)</v>
      </c>
      <c r="B97" s="9" t="e">
        <f>'Schulleitungen Regelschule'!#REF!</f>
        <v>#REF!</v>
      </c>
      <c r="C97" s="9" t="e">
        <f>'Schulleitungen Regelschule'!#REF!</f>
        <v>#REF!</v>
      </c>
      <c r="D97" s="9"/>
      <c r="E97" s="9" t="e">
        <f>'Schulleitungen Regelschule'!#REF!</f>
        <v>#REF!</v>
      </c>
      <c r="F97" s="9" t="e">
        <f>'Schulleitungen Regelschule'!#REF!</f>
        <v>#REF!</v>
      </c>
      <c r="G97" s="9" t="str">
        <f>'Schulleitungen Regelschule'!B111</f>
        <v>Herr</v>
      </c>
      <c r="H97" s="9" t="str">
        <f>'Schulleitungen Regelschule'!C111</f>
        <v>Michael</v>
      </c>
      <c r="I97" s="9" t="str">
        <f>'Schulleitungen Regelschule'!D111</f>
        <v>Burtscher</v>
      </c>
      <c r="J97" s="9" t="e">
        <f>'Schulleitungen Regelschule'!#REF!</f>
        <v>#REF!</v>
      </c>
      <c r="K97" s="9" t="e">
        <f>'Schulleitungen Regelschule'!#REF!</f>
        <v>#REF!</v>
      </c>
      <c r="L97" s="9" t="str">
        <f>'Schulleitungen Regelschule'!I111</f>
        <v>michael.burtscheratkirchberg-schulen.ch</v>
      </c>
      <c r="M97" s="9" t="str">
        <f>'Schulleitungen Regelschule'!J111</f>
        <v>73</v>
      </c>
      <c r="N97" s="9" t="str">
        <f>'Schulleitungen Regelschule'!K111</f>
        <v>Schulleitung OS</v>
      </c>
      <c r="O97" s="9" t="e">
        <f>'Schulleitungen Regelschule'!#REF!</f>
        <v>#REF!</v>
      </c>
      <c r="P97" s="9" t="e">
        <f>'Schulleitungen Regelschule'!#REF!</f>
        <v>#REF!</v>
      </c>
      <c r="Q97" s="9" t="e">
        <f>'Schulleitungen Regelschule'!#REF!</f>
        <v>#REF!</v>
      </c>
      <c r="R97" s="9" t="str">
        <f>'Schulleitungen Regelschule'!L111</f>
        <v>Toggenburg</v>
      </c>
      <c r="S97" s="3"/>
      <c r="T97" s="229">
        <v>19</v>
      </c>
      <c r="U97" s="230" t="s">
        <v>2026</v>
      </c>
      <c r="V97" s="35"/>
      <c r="W97" s="35"/>
      <c r="X97" s="35"/>
      <c r="Y97" s="35"/>
    </row>
    <row r="98" spans="1:69" s="7" customFormat="1" ht="17.25" customHeight="1">
      <c r="A98" s="9" t="str">
        <f>'Schulleitungen Regelschule'!A112</f>
        <v>Kirchberg (GS)</v>
      </c>
      <c r="B98" s="9" t="e">
        <f>'Schulleitungen Regelschule'!#REF!</f>
        <v>#REF!</v>
      </c>
      <c r="C98" s="9" t="e">
        <f>'Schulleitungen Regelschule'!#REF!</f>
        <v>#REF!</v>
      </c>
      <c r="D98" s="9"/>
      <c r="E98" s="9" t="e">
        <f>'Schulleitungen Regelschule'!#REF!</f>
        <v>#REF!</v>
      </c>
      <c r="F98" s="9" t="e">
        <f>'Schulleitungen Regelschule'!#REF!</f>
        <v>#REF!</v>
      </c>
      <c r="G98" s="9" t="str">
        <f>'Schulleitungen Regelschule'!B112</f>
        <v>Frau</v>
      </c>
      <c r="H98" s="9" t="str">
        <f>'Schulleitungen Regelschule'!C112</f>
        <v>Barbara</v>
      </c>
      <c r="I98" s="9" t="str">
        <f>'Schulleitungen Regelschule'!D112</f>
        <v>Inauen</v>
      </c>
      <c r="J98" s="9" t="e">
        <f>'Schulleitungen Regelschule'!#REF!</f>
        <v>#REF!</v>
      </c>
      <c r="K98" s="9" t="e">
        <f>'Schulleitungen Regelschule'!#REF!</f>
        <v>#REF!</v>
      </c>
      <c r="L98" s="9" t="str">
        <f>'Schulleitungen Regelschule'!I112</f>
        <v>barbara.inauenatkirchberg-schulen.ch</v>
      </c>
      <c r="M98" s="9" t="str">
        <f>'Schulleitungen Regelschule'!J112</f>
        <v>72</v>
      </c>
      <c r="N98" s="9" t="str">
        <f>'Schulleitungen Regelschule'!K112</f>
        <v>Schulleitung KG/PS</v>
      </c>
      <c r="O98" s="9" t="e">
        <f>'Schulleitungen Regelschule'!#REF!</f>
        <v>#REF!</v>
      </c>
      <c r="P98" s="9" t="e">
        <f>'Schulleitungen Regelschule'!#REF!</f>
        <v>#REF!</v>
      </c>
      <c r="Q98" s="9" t="e">
        <f>'Schulleitungen Regelschule'!#REF!</f>
        <v>#REF!</v>
      </c>
      <c r="R98" s="9" t="str">
        <f>'Schulleitungen Regelschule'!L112</f>
        <v>Toggenburg</v>
      </c>
      <c r="S98" s="3"/>
      <c r="T98" s="229">
        <v>39</v>
      </c>
      <c r="U98" s="230" t="s">
        <v>2026</v>
      </c>
      <c r="V98" s="35"/>
      <c r="W98" s="35"/>
      <c r="X98" s="35"/>
      <c r="Y98" s="35"/>
    </row>
    <row r="99" spans="1:69" s="7" customFormat="1" ht="17.25" customHeight="1">
      <c r="A99" s="9" t="str">
        <f>'Schulleitungen Regelschule'!A113</f>
        <v>Kirchberg (GS)</v>
      </c>
      <c r="B99" s="9" t="e">
        <f>'Schulleitungen Regelschule'!#REF!</f>
        <v>#REF!</v>
      </c>
      <c r="C99" s="9" t="e">
        <f>'Schulleitungen Regelschule'!#REF!</f>
        <v>#REF!</v>
      </c>
      <c r="D99" s="9"/>
      <c r="E99" s="9" t="e">
        <f>'Schulleitungen Regelschule'!#REF!</f>
        <v>#REF!</v>
      </c>
      <c r="F99" s="9" t="e">
        <f>'Schulleitungen Regelschule'!#REF!</f>
        <v>#REF!</v>
      </c>
      <c r="G99" s="9" t="str">
        <f>'Schulleitungen Regelschule'!B113</f>
        <v>Herr</v>
      </c>
      <c r="H99" s="9" t="str">
        <f>'Schulleitungen Regelschule'!C113</f>
        <v>Daniel</v>
      </c>
      <c r="I99" s="9" t="str">
        <f>'Schulleitungen Regelschule'!D113</f>
        <v>Müller</v>
      </c>
      <c r="J99" s="9" t="e">
        <f>'Schulleitungen Regelschule'!#REF!</f>
        <v>#REF!</v>
      </c>
      <c r="K99" s="9" t="e">
        <f>'Schulleitungen Regelschule'!#REF!</f>
        <v>#REF!</v>
      </c>
      <c r="L99" s="9" t="str">
        <f>'Schulleitungen Regelschule'!I113</f>
        <v>daniel.muelleratkirchberg-schulen.ch</v>
      </c>
      <c r="M99" s="9" t="str">
        <f>'Schulleitungen Regelschule'!J113</f>
        <v>73</v>
      </c>
      <c r="N99" s="9" t="str">
        <f>'Schulleitungen Regelschule'!K113</f>
        <v>Schulleitung OS</v>
      </c>
      <c r="O99" s="9" t="e">
        <f>'Schulleitungen Regelschule'!#REF!</f>
        <v>#REF!</v>
      </c>
      <c r="P99" s="9" t="e">
        <f>'Schulleitungen Regelschule'!#REF!</f>
        <v>#REF!</v>
      </c>
      <c r="Q99" s="9" t="e">
        <f>'Schulleitungen Regelschule'!#REF!</f>
        <v>#REF!</v>
      </c>
      <c r="R99" s="9" t="str">
        <f>'Schulleitungen Regelschule'!L113</f>
        <v>Toggenburg</v>
      </c>
      <c r="S99" s="3"/>
      <c r="T99" s="229">
        <v>22</v>
      </c>
      <c r="U99" s="230" t="s">
        <v>2026</v>
      </c>
      <c r="V99" s="35"/>
      <c r="W99" s="35"/>
      <c r="X99" s="35"/>
      <c r="Y99" s="35"/>
    </row>
    <row r="100" spans="1:69" s="7" customFormat="1" ht="20.45" customHeight="1">
      <c r="A100" s="9" t="str">
        <f>'Schulleitungen Regelschule'!A116</f>
        <v>Kobelwald-Hub-Hard (PS)</v>
      </c>
      <c r="B100" s="9" t="str">
        <f>'Schulleitungen Regelschule'!E116</f>
        <v xml:space="preserve">Schulhaus Kobelwald-Hub-Hard </v>
      </c>
      <c r="C100" s="9" t="str">
        <f>'Schulleitungen Regelschule'!F116</f>
        <v>Bergstrasse 37</v>
      </c>
      <c r="D100" s="9"/>
      <c r="E100" s="9" t="str">
        <f>'Schulleitungen Regelschule'!G116</f>
        <v>9463</v>
      </c>
      <c r="F100" s="9" t="str">
        <f>'Schulleitungen Regelschule'!H116</f>
        <v>Oberriet</v>
      </c>
      <c r="G100" s="9" t="str">
        <f>'Schulleitungen Regelschule'!B116</f>
        <v>Frau</v>
      </c>
      <c r="H100" s="9" t="str">
        <f>'Schulleitungen Regelschule'!C116</f>
        <v>Carla</v>
      </c>
      <c r="I100" s="9" t="str">
        <f>'Schulleitungen Regelschule'!D116</f>
        <v>Tiefenauer</v>
      </c>
      <c r="J100" s="9" t="e">
        <f>'Schulleitungen Regelschule'!#REF!</f>
        <v>#REF!</v>
      </c>
      <c r="K100" s="9" t="e">
        <f>'Schulleitungen Regelschule'!#REF!</f>
        <v>#REF!</v>
      </c>
      <c r="L100" s="9" t="str">
        <f>'Schulleitungen Regelschule'!I116</f>
        <v>carla.tiefenaueratorschulen.ch</v>
      </c>
      <c r="M100" s="9" t="str">
        <f>'Schulleitungen Regelschule'!J116</f>
        <v>72</v>
      </c>
      <c r="N100" s="9" t="str">
        <f>'Schulleitungen Regelschule'!K116</f>
        <v>Schulleitung KG/PS</v>
      </c>
      <c r="O100" s="9" t="e">
        <f>'Schulleitungen Regelschule'!#REF!</f>
        <v>#REF!</v>
      </c>
      <c r="P100" s="9" t="e">
        <f>'Schulleitungen Regelschule'!#REF!</f>
        <v>#REF!</v>
      </c>
      <c r="Q100" s="9" t="e">
        <f>'Schulleitungen Regelschule'!#REF!</f>
        <v>#REF!</v>
      </c>
      <c r="R100" s="9" t="str">
        <f>'Schulleitungen Regelschule'!L116</f>
        <v>Rheintal</v>
      </c>
      <c r="S100" s="3"/>
      <c r="T100" s="229" t="s">
        <v>2238</v>
      </c>
      <c r="U100" s="230" t="s">
        <v>2032</v>
      </c>
      <c r="V100" s="35"/>
      <c r="W100" s="35"/>
      <c r="X100" s="35"/>
      <c r="Y100" s="35"/>
    </row>
    <row r="101" spans="1:69" s="7" customFormat="1" ht="20.45" customHeight="1">
      <c r="A101" s="9" t="str">
        <f>'Schulleitungen Regelschule'!A117</f>
        <v>Lichtensteig</v>
      </c>
      <c r="B101" s="9" t="str">
        <f>'Schulleitungen Regelschule'!E117</f>
        <v xml:space="preserve">Primarschulhaus Lichtensteig </v>
      </c>
      <c r="C101" s="9" t="str">
        <f>'Schulleitungen Regelschule'!F117</f>
        <v>Bürgistrasse 14</v>
      </c>
      <c r="D101" s="9"/>
      <c r="E101" s="9" t="str">
        <f>'Schulleitungen Regelschule'!G117</f>
        <v>9620</v>
      </c>
      <c r="F101" s="9" t="str">
        <f>'Schulleitungen Regelschule'!H117</f>
        <v>Lichtensteig</v>
      </c>
      <c r="G101" s="9" t="str">
        <f>'Schulleitungen Regelschule'!B117</f>
        <v>Herr</v>
      </c>
      <c r="H101" s="9" t="str">
        <f>'Schulleitungen Regelschule'!C117</f>
        <v xml:space="preserve">Raphael </v>
      </c>
      <c r="I101" s="9" t="str">
        <f>'Schulleitungen Regelschule'!D117</f>
        <v>Dudli</v>
      </c>
      <c r="J101" s="9" t="e">
        <f>'Schulleitungen Regelschule'!#REF!</f>
        <v>#REF!</v>
      </c>
      <c r="K101" s="9" t="e">
        <f>'Schulleitungen Regelschule'!#REF!</f>
        <v>#REF!</v>
      </c>
      <c r="L101" s="9" t="str">
        <f>'Schulleitungen Regelschule'!I117</f>
        <v>Raphael.Dudliatlichtensteig.sg.ch</v>
      </c>
      <c r="M101" s="9" t="str">
        <f>'Schulleitungen Regelschule'!J117</f>
        <v>72</v>
      </c>
      <c r="N101" s="9" t="str">
        <f>'Schulleitungen Regelschule'!K117</f>
        <v>Schulleitung KG/PS</v>
      </c>
      <c r="O101" s="9" t="e">
        <f>'Schulleitungen Regelschule'!#REF!</f>
        <v>#REF!</v>
      </c>
      <c r="P101" s="9" t="e">
        <f>'Schulleitungen Regelschule'!#REF!</f>
        <v>#REF!</v>
      </c>
      <c r="Q101" s="9" t="e">
        <f>'Schulleitungen Regelschule'!#REF!</f>
        <v>#REF!</v>
      </c>
      <c r="R101" s="9" t="str">
        <f>'Schulleitungen Regelschule'!L117</f>
        <v>Toggenburg</v>
      </c>
      <c r="S101" s="3"/>
      <c r="T101" s="229"/>
      <c r="U101" s="230" t="s">
        <v>2032</v>
      </c>
      <c r="V101" s="35"/>
      <c r="W101" s="35"/>
      <c r="X101" s="35"/>
      <c r="Y101" s="35"/>
    </row>
    <row r="102" spans="1:69" s="38" customFormat="1" ht="17.25" customHeight="1">
      <c r="A102" s="9" t="str">
        <f>'Schulleitungen Regelschule'!A118</f>
        <v>Lienz (PS)</v>
      </c>
      <c r="B102" s="9" t="e">
        <f>'Schulleitungen Regelschule'!#REF!</f>
        <v>#REF!</v>
      </c>
      <c r="C102" s="9" t="e">
        <f>'Schulleitungen Regelschule'!#REF!</f>
        <v>#REF!</v>
      </c>
      <c r="D102" s="9"/>
      <c r="E102" s="9" t="e">
        <f>'Schulleitungen Regelschule'!#REF!</f>
        <v>#REF!</v>
      </c>
      <c r="F102" s="9" t="e">
        <f>'Schulleitungen Regelschule'!#REF!</f>
        <v>#REF!</v>
      </c>
      <c r="G102" s="9" t="str">
        <f>'Schulleitungen Regelschule'!B118</f>
        <v>Herr</v>
      </c>
      <c r="H102" s="9" t="str">
        <f>'Schulleitungen Regelschule'!C118</f>
        <v>Roland</v>
      </c>
      <c r="I102" s="9" t="str">
        <f>'Schulleitungen Regelschule'!D118</f>
        <v>Wohlwend</v>
      </c>
      <c r="J102" s="9" t="e">
        <f>'Schulleitungen Regelschule'!#REF!</f>
        <v>#REF!</v>
      </c>
      <c r="K102" s="9" t="e">
        <f>'Schulleitungen Regelschule'!#REF!</f>
        <v>#REF!</v>
      </c>
      <c r="L102" s="9" t="str">
        <f>'Schulleitungen Regelschule'!I118</f>
        <v>roland.wohlwendatorschulen.ch</v>
      </c>
      <c r="M102" s="9" t="str">
        <f>'Schulleitungen Regelschule'!J118</f>
        <v>72</v>
      </c>
      <c r="N102" s="9" t="str">
        <f>'Schulleitungen Regelschule'!K118</f>
        <v>Schulleitung KG/PS</v>
      </c>
      <c r="O102" s="9" t="e">
        <f>'Schulleitungen Regelschule'!#REF!</f>
        <v>#REF!</v>
      </c>
      <c r="P102" s="9" t="e">
        <f>'Schulleitungen Regelschule'!#REF!</f>
        <v>#REF!</v>
      </c>
      <c r="Q102" s="9" t="e">
        <f>'Schulleitungen Regelschule'!#REF!</f>
        <v>#REF!</v>
      </c>
      <c r="R102" s="9" t="str">
        <f>'Schulleitungen Regelschule'!L118</f>
        <v>Rheintal</v>
      </c>
      <c r="S102" s="3"/>
      <c r="T102" s="229">
        <v>6</v>
      </c>
      <c r="U102" s="230" t="s">
        <v>2026</v>
      </c>
      <c r="V102" s="35"/>
      <c r="W102" s="35"/>
      <c r="X102" s="35"/>
      <c r="Y102" s="35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</row>
    <row r="103" spans="1:69" s="7" customFormat="1" ht="17.25" customHeight="1">
      <c r="A103" s="9" t="str">
        <f>'Schulleitungen Regelschule'!A119</f>
        <v>Lüchingen (PS)</v>
      </c>
      <c r="B103" s="9" t="e">
        <f>'Schulleitungen Regelschule'!#REF!</f>
        <v>#REF!</v>
      </c>
      <c r="C103" s="9" t="e">
        <f>'Schulleitungen Regelschule'!#REF!</f>
        <v>#REF!</v>
      </c>
      <c r="D103" s="9"/>
      <c r="E103" s="9" t="e">
        <f>'Schulleitungen Regelschule'!#REF!</f>
        <v>#REF!</v>
      </c>
      <c r="F103" s="9" t="e">
        <f>'Schulleitungen Regelschule'!#REF!</f>
        <v>#REF!</v>
      </c>
      <c r="G103" s="9" t="str">
        <f>'Schulleitungen Regelschule'!B119</f>
        <v>Frau</v>
      </c>
      <c r="H103" s="9" t="str">
        <f>'Schulleitungen Regelschule'!C119</f>
        <v>Anna-Barbara</v>
      </c>
      <c r="I103" s="9" t="str">
        <f>'Schulleitungen Regelschule'!D119</f>
        <v>Ammann</v>
      </c>
      <c r="J103" s="9" t="e">
        <f>'Schulleitungen Regelschule'!#REF!</f>
        <v>#REF!</v>
      </c>
      <c r="K103" s="9" t="e">
        <f>'Schulleitungen Regelschule'!#REF!</f>
        <v>#REF!</v>
      </c>
      <c r="L103" s="9" t="str">
        <f>'Schulleitungen Regelschule'!I119</f>
        <v>a.ammannatluechingen.ch</v>
      </c>
      <c r="M103" s="9" t="str">
        <f>'Schulleitungen Regelschule'!J119</f>
        <v>72</v>
      </c>
      <c r="N103" s="9" t="str">
        <f>'Schulleitungen Regelschule'!K119</f>
        <v>Schulleitung KG/PS</v>
      </c>
      <c r="O103" s="9" t="e">
        <f>'Schulleitungen Regelschule'!#REF!</f>
        <v>#REF!</v>
      </c>
      <c r="P103" s="9" t="e">
        <f>'Schulleitungen Regelschule'!#REF!</f>
        <v>#REF!</v>
      </c>
      <c r="Q103" s="9" t="e">
        <f>'Schulleitungen Regelschule'!#REF!</f>
        <v>#REF!</v>
      </c>
      <c r="R103" s="9" t="str">
        <f>'Schulleitungen Regelschule'!L119</f>
        <v>Rheintal</v>
      </c>
      <c r="S103" s="3"/>
      <c r="T103" s="229">
        <v>5</v>
      </c>
      <c r="U103" s="230" t="s">
        <v>2026</v>
      </c>
      <c r="V103" s="35"/>
      <c r="W103" s="35"/>
      <c r="X103" s="35"/>
      <c r="Y103" s="35"/>
    </row>
    <row r="104" spans="1:69" s="7" customFormat="1" ht="17.25" customHeight="1">
      <c r="A104" s="9" t="str">
        <f>'Schulleitungen Regelschule'!A120</f>
        <v>Lüchingen (PS)</v>
      </c>
      <c r="B104" s="9" t="e">
        <f>'Schulleitungen Regelschule'!#REF!</f>
        <v>#REF!</v>
      </c>
      <c r="C104" s="9" t="e">
        <f>'Schulleitungen Regelschule'!#REF!</f>
        <v>#REF!</v>
      </c>
      <c r="D104" s="9"/>
      <c r="E104" s="9" t="e">
        <f>'Schulleitungen Regelschule'!#REF!</f>
        <v>#REF!</v>
      </c>
      <c r="F104" s="9" t="e">
        <f>'Schulleitungen Regelschule'!#REF!</f>
        <v>#REF!</v>
      </c>
      <c r="G104" s="9" t="str">
        <f>'Schulleitungen Regelschule'!B120</f>
        <v>Frau</v>
      </c>
      <c r="H104" s="9" t="str">
        <f>'Schulleitungen Regelschule'!C120</f>
        <v>Anna-Barbara</v>
      </c>
      <c r="I104" s="9" t="str">
        <f>'Schulleitungen Regelschule'!D120</f>
        <v>Ammann</v>
      </c>
      <c r="J104" s="9" t="e">
        <f>'Schulleitungen Regelschule'!#REF!</f>
        <v>#REF!</v>
      </c>
      <c r="K104" s="9" t="e">
        <f>'Schulleitungen Regelschule'!#REF!</f>
        <v>#REF!</v>
      </c>
      <c r="L104" s="9" t="str">
        <f>'Schulleitungen Regelschule'!I120</f>
        <v>a.ammannatluechingen.ch</v>
      </c>
      <c r="M104" s="9" t="str">
        <f>'Schulleitungen Regelschule'!J120</f>
        <v>72</v>
      </c>
      <c r="N104" s="9" t="str">
        <f>'Schulleitungen Regelschule'!K120</f>
        <v>Schulleitung KG/PS</v>
      </c>
      <c r="O104" s="9" t="e">
        <f>'Schulleitungen Regelschule'!#REF!</f>
        <v>#REF!</v>
      </c>
      <c r="P104" s="9" t="e">
        <f>'Schulleitungen Regelschule'!#REF!</f>
        <v>#REF!</v>
      </c>
      <c r="Q104" s="9" t="e">
        <f>'Schulleitungen Regelschule'!#REF!</f>
        <v>#REF!</v>
      </c>
      <c r="R104" s="9" t="str">
        <f>'Schulleitungen Regelschule'!L120</f>
        <v>Rheintal</v>
      </c>
      <c r="S104" s="3"/>
      <c r="T104" s="229">
        <v>5</v>
      </c>
      <c r="U104" s="230" t="s">
        <v>2026</v>
      </c>
      <c r="V104" s="35"/>
      <c r="W104" s="35"/>
      <c r="X104" s="35"/>
      <c r="Y104" s="35"/>
    </row>
    <row r="105" spans="1:69" s="7" customFormat="1" ht="17.25" customHeight="1">
      <c r="A105" s="9" t="str">
        <f>'Schulleitungen Regelschule'!A121</f>
        <v>Lüchingen (PS)</v>
      </c>
      <c r="B105" s="9" t="e">
        <f>'Schulleitungen Regelschule'!#REF!</f>
        <v>#REF!</v>
      </c>
      <c r="C105" s="9" t="e">
        <f>'Schulleitungen Regelschule'!#REF!</f>
        <v>#REF!</v>
      </c>
      <c r="D105" s="9"/>
      <c r="E105" s="9" t="e">
        <f>'Schulleitungen Regelschule'!#REF!</f>
        <v>#REF!</v>
      </c>
      <c r="F105" s="9" t="e">
        <f>'Schulleitungen Regelschule'!#REF!</f>
        <v>#REF!</v>
      </c>
      <c r="G105" s="9" t="str">
        <f>'Schulleitungen Regelschule'!B121</f>
        <v>Frau</v>
      </c>
      <c r="H105" s="9" t="str">
        <f>'Schulleitungen Regelschule'!C121</f>
        <v>Anna-Barbara</v>
      </c>
      <c r="I105" s="9" t="str">
        <f>'Schulleitungen Regelschule'!D121</f>
        <v>Ammann</v>
      </c>
      <c r="J105" s="9" t="e">
        <f>'Schulleitungen Regelschule'!#REF!</f>
        <v>#REF!</v>
      </c>
      <c r="K105" s="9" t="e">
        <f>'Schulleitungen Regelschule'!#REF!</f>
        <v>#REF!</v>
      </c>
      <c r="L105" s="9" t="str">
        <f>'Schulleitungen Regelschule'!I121</f>
        <v>a.ammannatluechingen.ch</v>
      </c>
      <c r="M105" s="9" t="str">
        <f>'Schulleitungen Regelschule'!J121</f>
        <v>72</v>
      </c>
      <c r="N105" s="9" t="str">
        <f>'Schulleitungen Regelschule'!K121</f>
        <v>Schulleitung KG/PS</v>
      </c>
      <c r="O105" s="9" t="e">
        <f>'Schulleitungen Regelschule'!#REF!</f>
        <v>#REF!</v>
      </c>
      <c r="P105" s="9" t="e">
        <f>'Schulleitungen Regelschule'!#REF!</f>
        <v>#REF!</v>
      </c>
      <c r="Q105" s="9" t="e">
        <f>'Schulleitungen Regelschule'!#REF!</f>
        <v>#REF!</v>
      </c>
      <c r="R105" s="9" t="str">
        <f>'Schulleitungen Regelschule'!L121</f>
        <v>Rheintal</v>
      </c>
      <c r="S105" s="3"/>
      <c r="T105" s="229">
        <v>8</v>
      </c>
      <c r="U105" s="230" t="s">
        <v>2026</v>
      </c>
      <c r="V105" s="35"/>
      <c r="W105" s="35"/>
      <c r="X105" s="35"/>
      <c r="Y105" s="35"/>
    </row>
    <row r="106" spans="1:69" s="7" customFormat="1" ht="17.25" customHeight="1">
      <c r="A106" s="9" t="str">
        <f>'Schulleitungen Regelschule'!A122</f>
        <v>Lütisburg (PS)</v>
      </c>
      <c r="B106" s="9" t="e">
        <f>'Schulleitungen Regelschule'!#REF!</f>
        <v>#REF!</v>
      </c>
      <c r="C106" s="9" t="e">
        <f>'Schulleitungen Regelschule'!#REF!</f>
        <v>#REF!</v>
      </c>
      <c r="D106" s="9"/>
      <c r="E106" s="9" t="e">
        <f>'Schulleitungen Regelschule'!#REF!</f>
        <v>#REF!</v>
      </c>
      <c r="F106" s="9" t="e">
        <f>'Schulleitungen Regelschule'!#REF!</f>
        <v>#REF!</v>
      </c>
      <c r="G106" s="9" t="str">
        <f>'Schulleitungen Regelschule'!B122</f>
        <v>Frau</v>
      </c>
      <c r="H106" s="9" t="str">
        <f>'Schulleitungen Regelschule'!C122</f>
        <v>Jeannette</v>
      </c>
      <c r="I106" s="9" t="str">
        <f>'Schulleitungen Regelschule'!D122</f>
        <v>Gygax</v>
      </c>
      <c r="J106" s="9" t="e">
        <f>'Schulleitungen Regelschule'!#REF!</f>
        <v>#REF!</v>
      </c>
      <c r="K106" s="9" t="e">
        <f>'Schulleitungen Regelschule'!#REF!</f>
        <v>#REF!</v>
      </c>
      <c r="L106" s="9" t="str">
        <f>'Schulleitungen Regelschule'!I122</f>
        <v>jeannettegygaxatschuleluetisburg.ch</v>
      </c>
      <c r="M106" s="9" t="str">
        <f>'Schulleitungen Regelschule'!J122</f>
        <v>72</v>
      </c>
      <c r="N106" s="9" t="str">
        <f>'Schulleitungen Regelschule'!K122</f>
        <v>Schulleitung KG/PS</v>
      </c>
      <c r="O106" s="9" t="e">
        <f>'Schulleitungen Regelschule'!#REF!</f>
        <v>#REF!</v>
      </c>
      <c r="P106" s="9" t="e">
        <f>'Schulleitungen Regelschule'!#REF!</f>
        <v>#REF!</v>
      </c>
      <c r="Q106" s="9" t="e">
        <f>'Schulleitungen Regelschule'!#REF!</f>
        <v>#REF!</v>
      </c>
      <c r="R106" s="9" t="str">
        <f>'Schulleitungen Regelschule'!L122</f>
        <v>Toggenburg</v>
      </c>
      <c r="S106" s="3"/>
      <c r="T106" s="379">
        <v>28</v>
      </c>
      <c r="U106" s="379" t="s">
        <v>2026</v>
      </c>
      <c r="V106" s="35"/>
      <c r="W106" s="35"/>
      <c r="X106" s="35"/>
      <c r="Y106" s="35"/>
    </row>
    <row r="107" spans="1:69" s="7" customFormat="1" ht="16.899999999999999" customHeight="1">
      <c r="A107" s="9" t="str">
        <f>'Schulleitungen Regelschule'!A123</f>
        <v>Lütisburg (PS)</v>
      </c>
      <c r="B107" s="9" t="e">
        <f>'Schulleitungen Regelschule'!#REF!</f>
        <v>#REF!</v>
      </c>
      <c r="C107" s="9" t="e">
        <f>'Schulleitungen Regelschule'!#REF!</f>
        <v>#REF!</v>
      </c>
      <c r="D107" s="9"/>
      <c r="E107" s="9" t="e">
        <f>'Schulleitungen Regelschule'!#REF!</f>
        <v>#REF!</v>
      </c>
      <c r="F107" s="9" t="e">
        <f>'Schulleitungen Regelschule'!#REF!</f>
        <v>#REF!</v>
      </c>
      <c r="G107" s="9" t="str">
        <f>'Schulleitungen Regelschule'!B123</f>
        <v>Herr</v>
      </c>
      <c r="H107" s="9" t="str">
        <f>'Schulleitungen Regelschule'!C123</f>
        <v>Remo</v>
      </c>
      <c r="I107" s="9" t="str">
        <f>'Schulleitungen Regelschule'!D123</f>
        <v>Walder</v>
      </c>
      <c r="J107" s="9" t="e">
        <f>'Schulleitungen Regelschule'!#REF!</f>
        <v>#REF!</v>
      </c>
      <c r="K107" s="9" t="e">
        <f>'Schulleitungen Regelschule'!#REF!</f>
        <v>#REF!</v>
      </c>
      <c r="L107" s="9" t="str">
        <f>'Schulleitungen Regelschule'!I123</f>
        <v>remowalderatschuleluetisburg.ch</v>
      </c>
      <c r="M107" s="9" t="str">
        <f>'Schulleitungen Regelschule'!J123</f>
        <v>72</v>
      </c>
      <c r="N107" s="9" t="str">
        <f>'Schulleitungen Regelschule'!K123</f>
        <v>Schulleitung KG/PS</v>
      </c>
      <c r="O107" s="9" t="e">
        <f>'Schulleitungen Regelschule'!#REF!</f>
        <v>#REF!</v>
      </c>
      <c r="P107" s="9" t="e">
        <f>'Schulleitungen Regelschule'!#REF!</f>
        <v>#REF!</v>
      </c>
      <c r="Q107" s="9" t="e">
        <f>'Schulleitungen Regelschule'!#REF!</f>
        <v>#REF!</v>
      </c>
      <c r="R107" s="9" t="str">
        <f>'Schulleitungen Regelschule'!L123</f>
        <v>Toggenburg</v>
      </c>
      <c r="S107" s="3"/>
      <c r="T107" s="380"/>
      <c r="U107" s="380"/>
      <c r="V107" s="35"/>
      <c r="W107" s="35"/>
      <c r="X107" s="35"/>
      <c r="Y107" s="35"/>
    </row>
    <row r="108" spans="1:69" s="7" customFormat="1" ht="20.45" customHeight="1">
      <c r="A108" s="9" t="str">
        <f>'Schulleitungen Regelschule'!A124</f>
        <v>Marbach (PS)</v>
      </c>
      <c r="B108" s="9" t="str">
        <f>'Schulleitungen Regelschule'!E124</f>
        <v xml:space="preserve">Schulhaus Feld </v>
      </c>
      <c r="C108" s="9" t="str">
        <f>'Schulleitungen Regelschule'!F124</f>
        <v>Rietstrasse 17</v>
      </c>
      <c r="D108" s="9"/>
      <c r="E108" s="9" t="str">
        <f>'Schulleitungen Regelschule'!G124</f>
        <v>9437</v>
      </c>
      <c r="F108" s="9" t="str">
        <f>'Schulleitungen Regelschule'!H124</f>
        <v>Marbach</v>
      </c>
      <c r="G108" s="9" t="str">
        <f>'Schulleitungen Regelschule'!B124</f>
        <v>Frau</v>
      </c>
      <c r="H108" s="9" t="str">
        <f>'Schulleitungen Regelschule'!C124</f>
        <v>Sandra</v>
      </c>
      <c r="I108" s="9" t="str">
        <f>'Schulleitungen Regelschule'!D124</f>
        <v>Hengartner</v>
      </c>
      <c r="J108" s="9" t="e">
        <f>'Schulleitungen Regelschule'!#REF!</f>
        <v>#REF!</v>
      </c>
      <c r="K108" s="9" t="e">
        <f>'Schulleitungen Regelschule'!#REF!</f>
        <v>#REF!</v>
      </c>
      <c r="L108" s="9" t="str">
        <f>'Schulleitungen Regelschule'!I124</f>
        <v>sandra.hengartneratps-marbach.ch</v>
      </c>
      <c r="M108" s="9" t="str">
        <f>'Schulleitungen Regelschule'!J124</f>
        <v>71</v>
      </c>
      <c r="N108" s="9" t="str">
        <f>'Schulleitungen Regelschule'!K124</f>
        <v>Schulleitung PS</v>
      </c>
      <c r="O108" s="9" t="e">
        <f>'Schulleitungen Regelschule'!#REF!</f>
        <v>#REF!</v>
      </c>
      <c r="P108" s="9" t="e">
        <f>'Schulleitungen Regelschule'!#REF!</f>
        <v>#REF!</v>
      </c>
      <c r="Q108" s="9" t="e">
        <f>'Schulleitungen Regelschule'!#REF!</f>
        <v>#REF!</v>
      </c>
      <c r="R108" s="9" t="str">
        <f>'Schulleitungen Regelschule'!L124</f>
        <v>Rheintal</v>
      </c>
      <c r="S108" s="3"/>
      <c r="T108" s="229">
        <v>18</v>
      </c>
      <c r="U108" s="230" t="s">
        <v>2032</v>
      </c>
      <c r="V108" s="35"/>
      <c r="W108" s="35"/>
      <c r="X108" s="35"/>
      <c r="Y108" s="35"/>
    </row>
    <row r="109" spans="1:69" s="7" customFormat="1" ht="17.25" customHeight="1">
      <c r="A109" s="9" t="str">
        <f>'Schulleitungen Regelschule'!A125</f>
        <v>Mels</v>
      </c>
      <c r="B109" s="9" t="e">
        <f>'Schulleitungen Regelschule'!#REF!</f>
        <v>#REF!</v>
      </c>
      <c r="C109" s="9" t="e">
        <f>'Schulleitungen Regelschule'!#REF!</f>
        <v>#REF!</v>
      </c>
      <c r="D109" s="9"/>
      <c r="E109" s="9" t="e">
        <f>'Schulleitungen Regelschule'!#REF!</f>
        <v>#REF!</v>
      </c>
      <c r="F109" s="9" t="e">
        <f>'Schulleitungen Regelschule'!#REF!</f>
        <v>#REF!</v>
      </c>
      <c r="G109" s="9" t="str">
        <f>'Schulleitungen Regelschule'!B125</f>
        <v>Herr</v>
      </c>
      <c r="H109" s="9" t="str">
        <f>'Schulleitungen Regelschule'!C125</f>
        <v>Ruedi</v>
      </c>
      <c r="I109" s="9" t="str">
        <f>'Schulleitungen Regelschule'!D125</f>
        <v>Gall</v>
      </c>
      <c r="J109" s="9" t="e">
        <f>'Schulleitungen Regelschule'!#REF!</f>
        <v>#REF!</v>
      </c>
      <c r="K109" s="9" t="e">
        <f>'Schulleitungen Regelschule'!#REF!</f>
        <v>#REF!</v>
      </c>
      <c r="L109" s="9" t="str">
        <f>'Schulleitungen Regelschule'!I125</f>
        <v>ruedi.gallatschulemels.ch</v>
      </c>
      <c r="M109" s="9" t="str">
        <f>'Schulleitungen Regelschule'!J125</f>
        <v>71</v>
      </c>
      <c r="N109" s="9" t="str">
        <f>'Schulleitungen Regelschule'!K125</f>
        <v>Schulleitung PS</v>
      </c>
      <c r="O109" s="9" t="e">
        <f>'Schulleitungen Regelschule'!#REF!</f>
        <v>#REF!</v>
      </c>
      <c r="P109" s="9" t="e">
        <f>'Schulleitungen Regelschule'!#REF!</f>
        <v>#REF!</v>
      </c>
      <c r="Q109" s="9" t="e">
        <f>'Schulleitungen Regelschule'!#REF!</f>
        <v>#REF!</v>
      </c>
      <c r="R109" s="9" t="str">
        <f>'Schulleitungen Regelschule'!L125</f>
        <v>Sarganserland</v>
      </c>
      <c r="S109" s="3"/>
      <c r="T109" s="229">
        <v>24</v>
      </c>
      <c r="U109" s="230" t="s">
        <v>2026</v>
      </c>
      <c r="V109" s="35"/>
      <c r="W109" s="35"/>
      <c r="X109" s="35"/>
      <c r="Y109" s="35"/>
    </row>
    <row r="110" spans="1:69" s="7" customFormat="1" ht="17.25" customHeight="1">
      <c r="A110" s="9" t="str">
        <f>'Schulleitungen Regelschule'!A126</f>
        <v>Mels</v>
      </c>
      <c r="B110" s="9" t="e">
        <f>'Schulleitungen Regelschule'!#REF!</f>
        <v>#REF!</v>
      </c>
      <c r="C110" s="9" t="e">
        <f>'Schulleitungen Regelschule'!#REF!</f>
        <v>#REF!</v>
      </c>
      <c r="D110" s="9"/>
      <c r="E110" s="9" t="e">
        <f>'Schulleitungen Regelschule'!#REF!</f>
        <v>#REF!</v>
      </c>
      <c r="F110" s="9" t="e">
        <f>'Schulleitungen Regelschule'!#REF!</f>
        <v>#REF!</v>
      </c>
      <c r="G110" s="9" t="str">
        <f>'Schulleitungen Regelschule'!B126</f>
        <v>Herr</v>
      </c>
      <c r="H110" s="9" t="str">
        <f>'Schulleitungen Regelschule'!C126</f>
        <v>Edi</v>
      </c>
      <c r="I110" s="9" t="str">
        <f>'Schulleitungen Regelschule'!D126</f>
        <v>Scherrer</v>
      </c>
      <c r="J110" s="9" t="e">
        <f>'Schulleitungen Regelschule'!#REF!</f>
        <v>#REF!</v>
      </c>
      <c r="K110" s="9" t="e">
        <f>'Schulleitungen Regelschule'!#REF!</f>
        <v>#REF!</v>
      </c>
      <c r="L110" s="9" t="str">
        <f>'Schulleitungen Regelschule'!I126</f>
        <v>edi.scherreratschulemels.ch</v>
      </c>
      <c r="M110" s="9" t="str">
        <f>'Schulleitungen Regelschule'!J126</f>
        <v>73</v>
      </c>
      <c r="N110" s="9" t="str">
        <f>'Schulleitungen Regelschule'!K126</f>
        <v>Schulleitung OS</v>
      </c>
      <c r="O110" s="9" t="e">
        <f>'Schulleitungen Regelschule'!#REF!</f>
        <v>#REF!</v>
      </c>
      <c r="P110" s="9" t="e">
        <f>'Schulleitungen Regelschule'!#REF!</f>
        <v>#REF!</v>
      </c>
      <c r="Q110" s="9" t="e">
        <f>'Schulleitungen Regelschule'!#REF!</f>
        <v>#REF!</v>
      </c>
      <c r="R110" s="9" t="str">
        <f>'Schulleitungen Regelschule'!L126</f>
        <v>Sarganserland</v>
      </c>
      <c r="S110" s="3"/>
      <c r="T110" s="229">
        <v>36</v>
      </c>
      <c r="U110" s="230" t="s">
        <v>2026</v>
      </c>
      <c r="V110" s="35"/>
      <c r="W110" s="35"/>
      <c r="X110" s="35"/>
      <c r="Y110" s="35"/>
    </row>
    <row r="111" spans="1:69" s="7" customFormat="1" ht="17.25" customHeight="1">
      <c r="A111" s="9" t="str">
        <f>'Schulleitungen Regelschule'!A127</f>
        <v>Mels</v>
      </c>
      <c r="B111" s="9" t="e">
        <f>'Schulleitungen Regelschule'!#REF!</f>
        <v>#REF!</v>
      </c>
      <c r="C111" s="9" t="e">
        <f>'Schulleitungen Regelschule'!#REF!</f>
        <v>#REF!</v>
      </c>
      <c r="D111" s="9"/>
      <c r="E111" s="9" t="e">
        <f>'Schulleitungen Regelschule'!#REF!</f>
        <v>#REF!</v>
      </c>
      <c r="F111" s="9" t="e">
        <f>'Schulleitungen Regelschule'!#REF!</f>
        <v>#REF!</v>
      </c>
      <c r="G111" s="9" t="str">
        <f>'Schulleitungen Regelschule'!B127</f>
        <v>Herr</v>
      </c>
      <c r="H111" s="9" t="str">
        <f>'Schulleitungen Regelschule'!C127</f>
        <v>Donat</v>
      </c>
      <c r="I111" s="9" t="str">
        <f>'Schulleitungen Regelschule'!D127</f>
        <v>Schilter</v>
      </c>
      <c r="J111" s="9" t="e">
        <f>'Schulleitungen Regelschule'!#REF!</f>
        <v>#REF!</v>
      </c>
      <c r="K111" s="9" t="e">
        <f>'Schulleitungen Regelschule'!#REF!</f>
        <v>#REF!</v>
      </c>
      <c r="L111" s="9" t="str">
        <f>'Schulleitungen Regelschule'!I127</f>
        <v>donat.schilteratschulemels.ch</v>
      </c>
      <c r="M111" s="9" t="str">
        <f>'Schulleitungen Regelschule'!J127</f>
        <v>71</v>
      </c>
      <c r="N111" s="9" t="str">
        <f>'Schulleitungen Regelschule'!K127</f>
        <v>Schulleitung PS</v>
      </c>
      <c r="O111" s="9" t="e">
        <f>'Schulleitungen Regelschule'!#REF!</f>
        <v>#REF!</v>
      </c>
      <c r="P111" s="9" t="e">
        <f>'Schulleitungen Regelschule'!#REF!</f>
        <v>#REF!</v>
      </c>
      <c r="Q111" s="9" t="e">
        <f>'Schulleitungen Regelschule'!#REF!</f>
        <v>#REF!</v>
      </c>
      <c r="R111" s="9" t="str">
        <f>'Schulleitungen Regelschule'!L127</f>
        <v>Sarganserland</v>
      </c>
      <c r="S111" s="3"/>
      <c r="T111" s="229">
        <v>8</v>
      </c>
      <c r="U111" s="230" t="s">
        <v>2026</v>
      </c>
      <c r="V111" s="35"/>
      <c r="W111" s="35"/>
      <c r="X111" s="35"/>
      <c r="Y111" s="35"/>
    </row>
    <row r="112" spans="1:69" s="7" customFormat="1" ht="17.25" customHeight="1">
      <c r="A112" s="9" t="str">
        <f>'Schulleitungen Regelschule'!A128</f>
        <v>Mels</v>
      </c>
      <c r="B112" s="9" t="e">
        <f>'Schulleitungen Regelschule'!#REF!</f>
        <v>#REF!</v>
      </c>
      <c r="C112" s="9" t="e">
        <f>'Schulleitungen Regelschule'!#REF!</f>
        <v>#REF!</v>
      </c>
      <c r="D112" s="9"/>
      <c r="E112" s="9" t="e">
        <f>'Schulleitungen Regelschule'!#REF!</f>
        <v>#REF!</v>
      </c>
      <c r="F112" s="9" t="e">
        <f>'Schulleitungen Regelschule'!#REF!</f>
        <v>#REF!</v>
      </c>
      <c r="G112" s="9" t="str">
        <f>'Schulleitungen Regelschule'!B128</f>
        <v>Herr</v>
      </c>
      <c r="H112" s="9" t="str">
        <f>'Schulleitungen Regelschule'!C128</f>
        <v>Rainer</v>
      </c>
      <c r="I112" s="9" t="str">
        <f>'Schulleitungen Regelschule'!D128</f>
        <v>Sgier</v>
      </c>
      <c r="J112" s="9" t="e">
        <f>'Schulleitungen Regelschule'!#REF!</f>
        <v>#REF!</v>
      </c>
      <c r="K112" s="9" t="e">
        <f>'Schulleitungen Regelschule'!#REF!</f>
        <v>#REF!</v>
      </c>
      <c r="L112" s="9" t="str">
        <f>'Schulleitungen Regelschule'!I128</f>
        <v>rainer.sgieratschulemels.ch</v>
      </c>
      <c r="M112" s="9" t="str">
        <f>'Schulleitungen Regelschule'!J128</f>
        <v>71</v>
      </c>
      <c r="N112" s="9" t="str">
        <f>'Schulleitungen Regelschule'!K128</f>
        <v>Schulleitung PS</v>
      </c>
      <c r="O112" s="9" t="e">
        <f>'Schulleitungen Regelschule'!#REF!</f>
        <v>#REF!</v>
      </c>
      <c r="P112" s="9" t="e">
        <f>'Schulleitungen Regelschule'!#REF!</f>
        <v>#REF!</v>
      </c>
      <c r="Q112" s="9" t="e">
        <f>'Schulleitungen Regelschule'!#REF!</f>
        <v>#REF!</v>
      </c>
      <c r="R112" s="9" t="str">
        <f>'Schulleitungen Regelschule'!L128</f>
        <v>Sarganserland</v>
      </c>
      <c r="S112" s="3"/>
      <c r="T112" s="229">
        <v>26</v>
      </c>
      <c r="U112" s="230" t="s">
        <v>2026</v>
      </c>
      <c r="V112" s="35"/>
      <c r="W112" s="35"/>
      <c r="X112" s="35"/>
      <c r="Y112" s="35"/>
    </row>
    <row r="113" spans="1:69" s="7" customFormat="1" ht="17.25" customHeight="1">
      <c r="A113" s="9" t="str">
        <f>'Schulleitungen Regelschule'!A129</f>
        <v>Mels</v>
      </c>
      <c r="B113" s="9" t="e">
        <f>'Schulleitungen Regelschule'!#REF!</f>
        <v>#REF!</v>
      </c>
      <c r="C113" s="9" t="e">
        <f>'Schulleitungen Regelschule'!#REF!</f>
        <v>#REF!</v>
      </c>
      <c r="D113" s="9"/>
      <c r="E113" s="9" t="e">
        <f>'Schulleitungen Regelschule'!#REF!</f>
        <v>#REF!</v>
      </c>
      <c r="F113" s="9" t="e">
        <f>'Schulleitungen Regelschule'!#REF!</f>
        <v>#REF!</v>
      </c>
      <c r="G113" s="9" t="str">
        <f>'Schulleitungen Regelschule'!B129</f>
        <v>Herr</v>
      </c>
      <c r="H113" s="9" t="str">
        <f>'Schulleitungen Regelschule'!C129</f>
        <v>Ruedi</v>
      </c>
      <c r="I113" s="9" t="str">
        <f>'Schulleitungen Regelschule'!D129</f>
        <v>Gall</v>
      </c>
      <c r="J113" s="9" t="e">
        <f>'Schulleitungen Regelschule'!#REF!</f>
        <v>#REF!</v>
      </c>
      <c r="K113" s="9" t="e">
        <f>'Schulleitungen Regelschule'!#REF!</f>
        <v>#REF!</v>
      </c>
      <c r="L113" s="9" t="str">
        <f>'Schulleitungen Regelschule'!I129</f>
        <v>ruedi.gallatschulemels.ch</v>
      </c>
      <c r="M113" s="9" t="str">
        <f>'Schulleitungen Regelschule'!J129</f>
        <v>71</v>
      </c>
      <c r="N113" s="9" t="str">
        <f>'Schulleitungen Regelschule'!K129</f>
        <v>Schulleitung PS</v>
      </c>
      <c r="O113" s="9" t="e">
        <f>'Schulleitungen Regelschule'!#REF!</f>
        <v>#REF!</v>
      </c>
      <c r="P113" s="9" t="e">
        <f>'Schulleitungen Regelschule'!#REF!</f>
        <v>#REF!</v>
      </c>
      <c r="Q113" s="9" t="e">
        <f>'Schulleitungen Regelschule'!#REF!</f>
        <v>#REF!</v>
      </c>
      <c r="R113" s="9" t="str">
        <f>'Schulleitungen Regelschule'!L129</f>
        <v>Sarganserland</v>
      </c>
      <c r="S113" s="3"/>
      <c r="T113" s="229">
        <v>18</v>
      </c>
      <c r="U113" s="230" t="s">
        <v>2026</v>
      </c>
      <c r="V113" s="35"/>
      <c r="W113" s="35"/>
      <c r="X113" s="35"/>
      <c r="Y113" s="35"/>
    </row>
    <row r="114" spans="1:69" s="7" customFormat="1" ht="17.25" customHeight="1">
      <c r="A114" s="314" t="e">
        <f>'Schulleitungen Regelschule'!#REF!</f>
        <v>#REF!</v>
      </c>
      <c r="B114" s="314" t="e">
        <f>'Schulleitungen Regelschule'!#REF!</f>
        <v>#REF!</v>
      </c>
      <c r="C114" s="314" t="e">
        <f>'Schulleitungen Regelschule'!#REF!</f>
        <v>#REF!</v>
      </c>
      <c r="D114" s="314"/>
      <c r="E114" s="314" t="e">
        <f>'Schulleitungen Regelschule'!#REF!</f>
        <v>#REF!</v>
      </c>
      <c r="F114" s="314" t="e">
        <f>'Schulleitungen Regelschule'!#REF!</f>
        <v>#REF!</v>
      </c>
      <c r="G114" s="400" t="s">
        <v>3433</v>
      </c>
      <c r="H114" s="401"/>
      <c r="I114" s="402"/>
      <c r="J114" s="314" t="e">
        <f>'Schulleitungen Regelschule'!#REF!</f>
        <v>#REF!</v>
      </c>
      <c r="K114" s="314" t="e">
        <f>'Schulleitungen Regelschule'!#REF!</f>
        <v>#REF!</v>
      </c>
      <c r="L114" s="314" t="e">
        <f>'Schulleitungen Regelschule'!#REF!</f>
        <v>#REF!</v>
      </c>
      <c r="M114" s="314" t="e">
        <f>'Schulleitungen Regelschule'!#REF!</f>
        <v>#REF!</v>
      </c>
      <c r="N114" s="314" t="e">
        <f>'Schulleitungen Regelschule'!#REF!</f>
        <v>#REF!</v>
      </c>
      <c r="O114" s="314" t="e">
        <f>'Schulleitungen Regelschule'!#REF!</f>
        <v>#REF!</v>
      </c>
      <c r="P114" s="314" t="e">
        <f>'Schulleitungen Regelschule'!#REF!</f>
        <v>#REF!</v>
      </c>
      <c r="Q114" s="314" t="e">
        <f>'Schulleitungen Regelschule'!#REF!</f>
        <v>#REF!</v>
      </c>
      <c r="R114" s="314" t="e">
        <f>'Schulleitungen Regelschule'!#REF!</f>
        <v>#REF!</v>
      </c>
      <c r="S114" s="3"/>
      <c r="T114" s="229">
        <v>5</v>
      </c>
      <c r="U114" s="230" t="s">
        <v>2026</v>
      </c>
      <c r="V114" s="35"/>
      <c r="W114" s="35"/>
      <c r="X114" s="35"/>
      <c r="Y114" s="35"/>
    </row>
    <row r="115" spans="1:69" s="7" customFormat="1" ht="17.25" customHeight="1">
      <c r="A115" s="314" t="str">
        <f>'Schulleitungen Regelschule'!A130</f>
        <v>Mels</v>
      </c>
      <c r="B115" s="314" t="e">
        <f>'Schulleitungen Regelschule'!#REF!</f>
        <v>#REF!</v>
      </c>
      <c r="C115" s="314" t="e">
        <f>'Schulleitungen Regelschule'!#REF!</f>
        <v>#REF!</v>
      </c>
      <c r="D115" s="9"/>
      <c r="E115" s="314" t="e">
        <f>'Schulleitungen Regelschule'!#REF!</f>
        <v>#REF!</v>
      </c>
      <c r="F115" s="314" t="e">
        <f>'Schulleitungen Regelschule'!#REF!</f>
        <v>#REF!</v>
      </c>
      <c r="G115" s="403"/>
      <c r="H115" s="404"/>
      <c r="I115" s="405"/>
      <c r="J115" s="314" t="e">
        <f>'Schulleitungen Regelschule'!#REF!</f>
        <v>#REF!</v>
      </c>
      <c r="K115" s="314" t="e">
        <f>'Schulleitungen Regelschule'!#REF!</f>
        <v>#REF!</v>
      </c>
      <c r="L115" s="314" t="str">
        <f>'Schulleitungen Regelschule'!I130</f>
        <v>stefanie.zimmermannatschulemels.ch</v>
      </c>
      <c r="M115" s="314" t="str">
        <f>'Schulleitungen Regelschule'!J130</f>
        <v>74</v>
      </c>
      <c r="N115" s="314" t="str">
        <f>'Schulleitungen Regelschule'!K130</f>
        <v>Schulleitung GS</v>
      </c>
      <c r="O115" s="314" t="e">
        <f>'Schulleitungen Regelschule'!#REF!</f>
        <v>#REF!</v>
      </c>
      <c r="P115" s="314" t="e">
        <f>'Schulleitungen Regelschule'!#REF!</f>
        <v>#REF!</v>
      </c>
      <c r="Q115" s="314" t="e">
        <f>'Schulleitungen Regelschule'!#REF!</f>
        <v>#REF!</v>
      </c>
      <c r="R115" s="314" t="str">
        <f>'Schulleitungen Regelschule'!L130</f>
        <v>Sarganserland</v>
      </c>
      <c r="S115" s="3"/>
      <c r="T115" s="229">
        <v>6</v>
      </c>
      <c r="U115" s="230" t="s">
        <v>2026</v>
      </c>
      <c r="V115" s="35"/>
      <c r="W115" s="35"/>
      <c r="X115" s="35"/>
      <c r="Y115" s="35"/>
    </row>
    <row r="116" spans="1:69" s="7" customFormat="1" ht="17.25" customHeight="1">
      <c r="A116" s="314" t="str">
        <f>'Schulleitungen Regelschule'!A131</f>
        <v>Mels</v>
      </c>
      <c r="B116" s="314" t="e">
        <f>'Schulleitungen Regelschule'!#REF!</f>
        <v>#REF!</v>
      </c>
      <c r="C116" s="314" t="e">
        <f>'Schulleitungen Regelschule'!#REF!</f>
        <v>#REF!</v>
      </c>
      <c r="D116" s="9"/>
      <c r="E116" s="314" t="e">
        <f>'Schulleitungen Regelschule'!#REF!</f>
        <v>#REF!</v>
      </c>
      <c r="F116" s="314" t="e">
        <f>'Schulleitungen Regelschule'!#REF!</f>
        <v>#REF!</v>
      </c>
      <c r="G116" s="403"/>
      <c r="H116" s="404"/>
      <c r="I116" s="405"/>
      <c r="J116" s="314" t="e">
        <f>'Schulleitungen Regelschule'!#REF!</f>
        <v>#REF!</v>
      </c>
      <c r="K116" s="314" t="e">
        <f>'Schulleitungen Regelschule'!#REF!</f>
        <v>#REF!</v>
      </c>
      <c r="L116" s="314" t="str">
        <f>'Schulleitungen Regelschule'!I131</f>
        <v>stefanie.zimmermannatschulemels.ch</v>
      </c>
      <c r="M116" s="314" t="str">
        <f>'Schulleitungen Regelschule'!J131</f>
        <v>74</v>
      </c>
      <c r="N116" s="314" t="str">
        <f>'Schulleitungen Regelschule'!K131</f>
        <v>Schulleitung GS</v>
      </c>
      <c r="O116" s="314" t="e">
        <f>'Schulleitungen Regelschule'!#REF!</f>
        <v>#REF!</v>
      </c>
      <c r="P116" s="314" t="e">
        <f>'Schulleitungen Regelschule'!#REF!</f>
        <v>#REF!</v>
      </c>
      <c r="Q116" s="314" t="e">
        <f>'Schulleitungen Regelschule'!#REF!</f>
        <v>#REF!</v>
      </c>
      <c r="R116" s="314" t="str">
        <f>'Schulleitungen Regelschule'!L131</f>
        <v>Sarganserland</v>
      </c>
      <c r="S116" s="3"/>
      <c r="T116" s="229">
        <v>6</v>
      </c>
      <c r="U116" s="230" t="s">
        <v>2026</v>
      </c>
      <c r="V116" s="35"/>
      <c r="W116" s="35"/>
      <c r="X116" s="35"/>
      <c r="Y116" s="35"/>
    </row>
    <row r="117" spans="1:69" s="7" customFormat="1" ht="17.25" customHeight="1">
      <c r="A117" s="314" t="str">
        <f>'Schulleitungen Regelschule'!A132</f>
        <v>Mels</v>
      </c>
      <c r="B117" s="314" t="e">
        <f>'Schulleitungen Regelschule'!#REF!</f>
        <v>#REF!</v>
      </c>
      <c r="C117" s="314" t="e">
        <f>'Schulleitungen Regelschule'!#REF!</f>
        <v>#REF!</v>
      </c>
      <c r="D117" s="9"/>
      <c r="E117" s="314" t="e">
        <f>'Schulleitungen Regelschule'!#REF!</f>
        <v>#REF!</v>
      </c>
      <c r="F117" s="314" t="e">
        <f>'Schulleitungen Regelschule'!#REF!</f>
        <v>#REF!</v>
      </c>
      <c r="G117" s="406"/>
      <c r="H117" s="407"/>
      <c r="I117" s="408"/>
      <c r="J117" s="314" t="e">
        <f>'Schulleitungen Regelschule'!#REF!</f>
        <v>#REF!</v>
      </c>
      <c r="K117" s="314" t="e">
        <f>'Schulleitungen Regelschule'!#REF!</f>
        <v>#REF!</v>
      </c>
      <c r="L117" s="314" t="str">
        <f>'Schulleitungen Regelschule'!I132</f>
        <v>stefanie.zimmermannatschulemels.ch</v>
      </c>
      <c r="M117" s="314" t="str">
        <f>'Schulleitungen Regelschule'!J132</f>
        <v>74</v>
      </c>
      <c r="N117" s="314" t="str">
        <f>'Schulleitungen Regelschule'!K132</f>
        <v>Schulleitung GS</v>
      </c>
      <c r="O117" s="314" t="e">
        <f>'Schulleitungen Regelschule'!#REF!</f>
        <v>#REF!</v>
      </c>
      <c r="P117" s="314" t="e">
        <f>'Schulleitungen Regelschule'!#REF!</f>
        <v>#REF!</v>
      </c>
      <c r="Q117" s="314" t="e">
        <f>'Schulleitungen Regelschule'!#REF!</f>
        <v>#REF!</v>
      </c>
      <c r="R117" s="314" t="str">
        <f>'Schulleitungen Regelschule'!L132</f>
        <v>Sarganserland</v>
      </c>
      <c r="S117" s="3"/>
      <c r="T117" s="229">
        <v>3</v>
      </c>
      <c r="U117" s="230" t="s">
        <v>2026</v>
      </c>
      <c r="V117" s="35"/>
      <c r="W117" s="35"/>
      <c r="X117" s="35"/>
      <c r="Y117" s="35"/>
    </row>
    <row r="118" spans="1:69" ht="17.25" customHeight="1">
      <c r="A118" s="9" t="str">
        <f>Schulverwaltung!A42</f>
        <v>Mittelrheintal (OS)</v>
      </c>
      <c r="B118" s="9" t="str">
        <f>Schulverwaltung!E42</f>
        <v xml:space="preserve">Oberstufe Mittelrheintal </v>
      </c>
      <c r="C118" s="9" t="str">
        <f>Schulverwaltung!F42</f>
        <v>Karl-Völkerstrasse 7</v>
      </c>
      <c r="D118" s="9">
        <f>Schulverwaltung!G42</f>
        <v>0</v>
      </c>
      <c r="E118" s="9" t="str">
        <f>Schulverwaltung!H42</f>
        <v>9435</v>
      </c>
      <c r="F118" s="9" t="str">
        <f>Schulverwaltung!I42</f>
        <v>Heerbrugg</v>
      </c>
      <c r="G118" s="9" t="str">
        <f>Schulverwaltung!B42</f>
        <v>Frau</v>
      </c>
      <c r="H118" s="9" t="str">
        <f>Schulverwaltung!C42</f>
        <v>Nilgün</v>
      </c>
      <c r="I118" s="9" t="str">
        <f>Schulverwaltung!D42</f>
        <v>Sönmez</v>
      </c>
      <c r="J118" s="9" t="str">
        <f>Schulverwaltung!J42</f>
        <v>1</v>
      </c>
      <c r="K118" s="9" t="str">
        <f>Schulverwaltung!K42</f>
        <v>1</v>
      </c>
      <c r="L118" s="9" t="str">
        <f>Schulverwaltung!L42</f>
        <v>info@omr.ch</v>
      </c>
      <c r="M118" s="9" t="str">
        <f>Schulverwaltung!M42</f>
        <v>61</v>
      </c>
      <c r="N118" s="9" t="str">
        <f>Schulverwaltung!N42</f>
        <v>Schulsekretärin OS</v>
      </c>
      <c r="O118" s="9" t="str">
        <f>Schulverwaltung!O42</f>
        <v>071 726 76 76</v>
      </c>
      <c r="P118" s="9" t="str">
        <f>Schulverwaltung!P42</f>
        <v>21.3</v>
      </c>
      <c r="Q118" s="9" t="str">
        <f>Schulverwaltung!Q42</f>
        <v>3</v>
      </c>
      <c r="R118" s="9" t="str">
        <f>Schulverwaltung!R42</f>
        <v>Rheintal</v>
      </c>
      <c r="S118" s="232"/>
      <c r="T118" s="237">
        <f>29+17</f>
        <v>46</v>
      </c>
      <c r="U118" s="238" t="s">
        <v>2035</v>
      </c>
    </row>
    <row r="119" spans="1:69" ht="17.25" customHeight="1">
      <c r="A119" s="9" t="str">
        <f>Schulverwaltung!A43</f>
        <v>Mörschwil (PS)</v>
      </c>
      <c r="B119" s="9" t="str">
        <f>Schulverwaltung!E43</f>
        <v xml:space="preserve">Schulsekretariat Mörschwil </v>
      </c>
      <c r="C119" s="9" t="str">
        <f>Schulverwaltung!F43</f>
        <v>Schulstrasse 10a</v>
      </c>
      <c r="D119" s="9">
        <f>Schulverwaltung!G43</f>
        <v>0</v>
      </c>
      <c r="E119" s="9" t="str">
        <f>Schulverwaltung!H43</f>
        <v>9402</v>
      </c>
      <c r="F119" s="9" t="str">
        <f>Schulverwaltung!I43</f>
        <v>Mörschwil</v>
      </c>
      <c r="G119" s="9" t="str">
        <f>Schulverwaltung!B43</f>
        <v>Frau</v>
      </c>
      <c r="H119" s="9" t="str">
        <f>Schulverwaltung!C43</f>
        <v>Karin</v>
      </c>
      <c r="I119" s="9" t="str">
        <f>Schulverwaltung!D43</f>
        <v>Metzler</v>
      </c>
      <c r="J119" s="9" t="str">
        <f>Schulverwaltung!J43</f>
        <v>2</v>
      </c>
      <c r="K119" s="9" t="str">
        <f>Schulverwaltung!K43</f>
        <v>2</v>
      </c>
      <c r="L119" s="9" t="str">
        <f>Schulverwaltung!L43</f>
        <v>karin.metzler@schulemoerschwil.ch</v>
      </c>
      <c r="M119" s="9" t="str">
        <f>Schulverwaltung!M43</f>
        <v>60</v>
      </c>
      <c r="N119" s="9" t="str">
        <f>Schulverwaltung!N43</f>
        <v>Schulsekretärin PS</v>
      </c>
      <c r="O119" s="9">
        <f>Schulverwaltung!O43</f>
        <v>0</v>
      </c>
      <c r="P119" s="9" t="str">
        <f>Schulverwaltung!P43</f>
        <v>11.1</v>
      </c>
      <c r="Q119" s="9" t="str">
        <f>Schulverwaltung!Q43</f>
        <v>2</v>
      </c>
      <c r="R119" s="9" t="str">
        <f>Schulverwaltung!R43</f>
        <v>Rorschach</v>
      </c>
      <c r="S119" s="232"/>
      <c r="T119" s="241">
        <v>41</v>
      </c>
      <c r="U119" s="238" t="s">
        <v>2035</v>
      </c>
    </row>
    <row r="120" spans="1:69" s="7" customFormat="1" ht="20.45" customHeight="1">
      <c r="A120" s="9" t="str">
        <f>'Schulleitungen Regelschule'!A137</f>
        <v>Mosnang</v>
      </c>
      <c r="B120" s="9" t="str">
        <f>'Schulleitungen Regelschule'!E137</f>
        <v xml:space="preserve">Oberstufenschulhaus Mosnang </v>
      </c>
      <c r="C120" s="9" t="str">
        <f>'Schulleitungen Regelschule'!F137</f>
        <v>Schulstrasse 7</v>
      </c>
      <c r="D120" s="9"/>
      <c r="E120" s="9" t="str">
        <f>'Schulleitungen Regelschule'!G137</f>
        <v>9607</v>
      </c>
      <c r="F120" s="9" t="str">
        <f>'Schulleitungen Regelschule'!H137</f>
        <v>Mosnang</v>
      </c>
      <c r="G120" s="9" t="str">
        <f>'Schulleitungen Regelschule'!B137</f>
        <v>Frau</v>
      </c>
      <c r="H120" s="9" t="str">
        <f>'Schulleitungen Regelschule'!C137</f>
        <v>Susanne</v>
      </c>
      <c r="I120" s="9" t="str">
        <f>'Schulleitungen Regelschule'!D137</f>
        <v>Gregorin</v>
      </c>
      <c r="J120" s="9" t="e">
        <f>'Schulleitungen Regelschule'!#REF!</f>
        <v>#REF!</v>
      </c>
      <c r="K120" s="9" t="e">
        <f>'Schulleitungen Regelschule'!#REF!</f>
        <v>#REF!</v>
      </c>
      <c r="L120" s="9" t="str">
        <f>'Schulleitungen Regelschule'!I137</f>
        <v>susanne.gregorinatschulemosnang.ch</v>
      </c>
      <c r="M120" s="9" t="str">
        <f>'Schulleitungen Regelschule'!J137</f>
        <v>73</v>
      </c>
      <c r="N120" s="9" t="str">
        <f>'Schulleitungen Regelschule'!K137</f>
        <v>Schulleitung OS</v>
      </c>
      <c r="O120" s="9" t="e">
        <f>'Schulleitungen Regelschule'!#REF!</f>
        <v>#REF!</v>
      </c>
      <c r="P120" s="9" t="e">
        <f>'Schulleitungen Regelschule'!#REF!</f>
        <v>#REF!</v>
      </c>
      <c r="Q120" s="9" t="e">
        <f>'Schulleitungen Regelschule'!#REF!</f>
        <v>#REF!</v>
      </c>
      <c r="R120" s="9" t="str">
        <f>'Schulleitungen Regelschule'!L137</f>
        <v>Toggenburg</v>
      </c>
      <c r="S120" s="3"/>
      <c r="T120" s="229">
        <v>14</v>
      </c>
      <c r="U120" s="230" t="s">
        <v>2032</v>
      </c>
      <c r="V120" s="35"/>
      <c r="W120" s="35"/>
      <c r="X120" s="35"/>
      <c r="Y120" s="35"/>
    </row>
    <row r="121" spans="1:69" s="7" customFormat="1" ht="20.45" customHeight="1">
      <c r="A121" s="9" t="str">
        <f>'Schulleitungen Regelschule'!A138</f>
        <v>Mosnang</v>
      </c>
      <c r="B121" s="9" t="str">
        <f>'Schulleitungen Regelschule'!E138</f>
        <v xml:space="preserve">Gemeinde Mosnang, Schulleitung Primar </v>
      </c>
      <c r="C121" s="9" t="str">
        <f>'Schulleitungen Regelschule'!F138</f>
        <v>Schulstrasse 7</v>
      </c>
      <c r="D121" s="9"/>
      <c r="E121" s="9" t="str">
        <f>'Schulleitungen Regelschule'!G138</f>
        <v>9607</v>
      </c>
      <c r="F121" s="9" t="str">
        <f>'Schulleitungen Regelschule'!H138</f>
        <v>Mosnang</v>
      </c>
      <c r="G121" s="9" t="str">
        <f>'Schulleitungen Regelschule'!B138</f>
        <v>Herr</v>
      </c>
      <c r="H121" s="9" t="str">
        <f>'Schulleitungen Regelschule'!C138</f>
        <v>Manuel</v>
      </c>
      <c r="I121" s="9" t="str">
        <f>'Schulleitungen Regelschule'!D138</f>
        <v>Rehmann</v>
      </c>
      <c r="J121" s="9" t="e">
        <f>'Schulleitungen Regelschule'!#REF!</f>
        <v>#REF!</v>
      </c>
      <c r="K121" s="9" t="e">
        <f>'Schulleitungen Regelschule'!#REF!</f>
        <v>#REF!</v>
      </c>
      <c r="L121" s="9" t="str">
        <f>'Schulleitungen Regelschule'!I138</f>
        <v>ps.schulleitungatschulemosnang.ch</v>
      </c>
      <c r="M121" s="9" t="str">
        <f>'Schulleitungen Regelschule'!J138</f>
        <v>72</v>
      </c>
      <c r="N121" s="9" t="str">
        <f>'Schulleitungen Regelschule'!K138</f>
        <v>Schulleitung KG/PS</v>
      </c>
      <c r="O121" s="9" t="e">
        <f>'Schulleitungen Regelschule'!#REF!</f>
        <v>#REF!</v>
      </c>
      <c r="P121" s="9" t="e">
        <f>'Schulleitungen Regelschule'!#REF!</f>
        <v>#REF!</v>
      </c>
      <c r="Q121" s="9" t="e">
        <f>'Schulleitungen Regelschule'!#REF!</f>
        <v>#REF!</v>
      </c>
      <c r="R121" s="9" t="str">
        <f>'Schulleitungen Regelschule'!L138</f>
        <v>Toggenburg</v>
      </c>
      <c r="S121" s="3"/>
      <c r="T121" s="229">
        <f>10+24+10</f>
        <v>44</v>
      </c>
      <c r="U121" s="230" t="s">
        <v>2032</v>
      </c>
      <c r="V121" s="35"/>
      <c r="W121" s="35"/>
      <c r="X121" s="35"/>
      <c r="Y121" s="35"/>
    </row>
    <row r="122" spans="1:69" s="7" customFormat="1" ht="20.45" customHeight="1">
      <c r="A122" s="9" t="str">
        <f>'Schulleitungen Regelschule'!A139</f>
        <v>Muolen (PS)</v>
      </c>
      <c r="B122" s="9" t="str">
        <f>'Schulleitungen Regelschule'!E139</f>
        <v>Primarschulhaus</v>
      </c>
      <c r="C122" s="9" t="str">
        <f>'Schulleitungen Regelschule'!F139</f>
        <v>Dorfstrasse 31</v>
      </c>
      <c r="D122" s="9"/>
      <c r="E122" s="9" t="str">
        <f>'Schulleitungen Regelschule'!G139</f>
        <v>9313</v>
      </c>
      <c r="F122" s="9" t="str">
        <f>'Schulleitungen Regelschule'!H139</f>
        <v>Muolen</v>
      </c>
      <c r="G122" s="9" t="str">
        <f>'Schulleitungen Regelschule'!B139</f>
        <v>Frau</v>
      </c>
      <c r="H122" s="9" t="str">
        <f>'Schulleitungen Regelschule'!C139</f>
        <v>Sabrina</v>
      </c>
      <c r="I122" s="9" t="str">
        <f>'Schulleitungen Regelschule'!D139</f>
        <v>Wolff</v>
      </c>
      <c r="J122" s="9" t="e">
        <f>'Schulleitungen Regelschule'!#REF!</f>
        <v>#REF!</v>
      </c>
      <c r="K122" s="9" t="e">
        <f>'Schulleitungen Regelschule'!#REF!</f>
        <v>#REF!</v>
      </c>
      <c r="L122" s="9" t="str">
        <f>'Schulleitungen Regelschule'!I139</f>
        <v>schulleitungatschule-muolen.ch</v>
      </c>
      <c r="M122" s="9" t="str">
        <f>'Schulleitungen Regelschule'!J139</f>
        <v>72</v>
      </c>
      <c r="N122" s="9" t="str">
        <f>'Schulleitungen Regelschule'!K139</f>
        <v>Schulleitung KG/PS</v>
      </c>
      <c r="O122" s="9" t="e">
        <f>'Schulleitungen Regelschule'!#REF!</f>
        <v>#REF!</v>
      </c>
      <c r="P122" s="9" t="e">
        <f>'Schulleitungen Regelschule'!#REF!</f>
        <v>#REF!</v>
      </c>
      <c r="Q122" s="9" t="e">
        <f>'Schulleitungen Regelschule'!#REF!</f>
        <v>#REF!</v>
      </c>
      <c r="R122" s="9" t="str">
        <f>'Schulleitungen Regelschule'!L139</f>
        <v>St. Gallen</v>
      </c>
      <c r="S122" s="40"/>
      <c r="T122" s="229">
        <v>14</v>
      </c>
      <c r="U122" s="230" t="s">
        <v>2032</v>
      </c>
      <c r="V122" s="34"/>
      <c r="W122" s="34"/>
      <c r="X122" s="34"/>
      <c r="Y122" s="34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</row>
    <row r="123" spans="1:69" s="7" customFormat="1" ht="17.25" customHeight="1">
      <c r="A123" s="9" t="str">
        <f>'Schulleitungen Regelschule'!A140</f>
        <v>Neckertal (GS)</v>
      </c>
      <c r="B123" s="9" t="e">
        <f>'Schulleitungen Regelschule'!#REF!</f>
        <v>#REF!</v>
      </c>
      <c r="C123" s="9" t="e">
        <f>'Schulleitungen Regelschule'!#REF!</f>
        <v>#REF!</v>
      </c>
      <c r="D123" s="9"/>
      <c r="E123" s="9" t="e">
        <f>'Schulleitungen Regelschule'!#REF!</f>
        <v>#REF!</v>
      </c>
      <c r="F123" s="9" t="e">
        <f>'Schulleitungen Regelschule'!#REF!</f>
        <v>#REF!</v>
      </c>
      <c r="G123" s="9" t="str">
        <f>'Schulleitungen Regelschule'!B140</f>
        <v>Herr</v>
      </c>
      <c r="H123" s="9" t="str">
        <f>'Schulleitungen Regelschule'!C140</f>
        <v>Hanspeter</v>
      </c>
      <c r="I123" s="9" t="str">
        <f>'Schulleitungen Regelschule'!D140</f>
        <v>Helbling</v>
      </c>
      <c r="J123" s="9" t="e">
        <f>'Schulleitungen Regelschule'!#REF!</f>
        <v>#REF!</v>
      </c>
      <c r="K123" s="9" t="e">
        <f>'Schulleitungen Regelschule'!#REF!</f>
        <v>#REF!</v>
      </c>
      <c r="L123" s="9" t="str">
        <f>'Schulleitungen Regelschule'!I140</f>
        <v>hanspeter.helblingatschuleneckertal.ch</v>
      </c>
      <c r="M123" s="9" t="str">
        <f>'Schulleitungen Regelschule'!J140</f>
        <v>74</v>
      </c>
      <c r="N123" s="9" t="str">
        <f>'Schulleitungen Regelschule'!K140</f>
        <v>Schulleitung GS</v>
      </c>
      <c r="O123" s="9" t="e">
        <f>'Schulleitungen Regelschule'!#REF!</f>
        <v>#REF!</v>
      </c>
      <c r="P123" s="9" t="e">
        <f>'Schulleitungen Regelschule'!#REF!</f>
        <v>#REF!</v>
      </c>
      <c r="Q123" s="9" t="e">
        <f>'Schulleitungen Regelschule'!#REF!</f>
        <v>#REF!</v>
      </c>
      <c r="R123" s="9" t="str">
        <f>'Schulleitungen Regelschule'!L140</f>
        <v>Toggenburg</v>
      </c>
      <c r="S123" s="3"/>
      <c r="T123" s="229"/>
      <c r="U123" s="230"/>
      <c r="V123" s="35"/>
      <c r="W123" s="35"/>
      <c r="X123" s="35"/>
      <c r="Y123" s="35"/>
    </row>
    <row r="124" spans="1:69" ht="17.25" customHeight="1">
      <c r="A124" s="314" t="str">
        <f>'Schulleitungen Regelschule'!A141</f>
        <v>Neckertal (GS)</v>
      </c>
      <c r="B124" s="314" t="e">
        <f>'Schulleitungen Regelschule'!#REF!</f>
        <v>#REF!</v>
      </c>
      <c r="C124" s="314" t="e">
        <f>'Schulleitungen Regelschule'!#REF!</f>
        <v>#REF!</v>
      </c>
      <c r="D124" s="232"/>
      <c r="E124" s="314" t="e">
        <f>'Schulleitungen Regelschule'!#REF!</f>
        <v>#REF!</v>
      </c>
      <c r="F124" s="314" t="e">
        <f>'Schulleitungen Regelschule'!#REF!</f>
        <v>#REF!</v>
      </c>
      <c r="G124" s="314" t="str">
        <f>'Schulleitungen Regelschule'!B140</f>
        <v>Herr</v>
      </c>
      <c r="H124" s="314" t="str">
        <f>'Schulleitungen Regelschule'!C140</f>
        <v>Hanspeter</v>
      </c>
      <c r="I124" s="314" t="str">
        <f>'Schulleitungen Regelschule'!D140</f>
        <v>Helbling</v>
      </c>
      <c r="J124" s="314" t="e">
        <f>'Schulleitungen Regelschule'!#REF!</f>
        <v>#REF!</v>
      </c>
      <c r="K124" s="314" t="e">
        <f>'Schulleitungen Regelschule'!#REF!</f>
        <v>#REF!</v>
      </c>
      <c r="L124" s="314" t="str">
        <f>'Schulleitungen Regelschule'!I141</f>
        <v>gabi.fornaroatschuleneckertal.ch</v>
      </c>
      <c r="M124" s="314" t="str">
        <f>'Schulleitungen Regelschule'!J141</f>
        <v>71</v>
      </c>
      <c r="N124" s="314" t="str">
        <f>'Schulleitungen Regelschule'!K141</f>
        <v>Schulleitung PS</v>
      </c>
      <c r="O124" s="314" t="e">
        <f>'Schulleitungen Regelschule'!#REF!</f>
        <v>#REF!</v>
      </c>
      <c r="P124" s="314" t="e">
        <f>'Schulleitungen Regelschule'!#REF!</f>
        <v>#REF!</v>
      </c>
      <c r="Q124" s="314" t="e">
        <f>'Schulleitungen Regelschule'!#REF!</f>
        <v>#REF!</v>
      </c>
      <c r="R124" s="314" t="str">
        <f>'Schulleitungen Regelschule'!L141</f>
        <v>Toggenburg</v>
      </c>
      <c r="S124" s="232"/>
      <c r="T124" s="237" t="e">
        <f>'Schulleitungen Regelschule'!#REF!</f>
        <v>#REF!</v>
      </c>
      <c r="U124" s="238" t="e">
        <f>'Schulleitungen Regelschule'!#REF!</f>
        <v>#REF!</v>
      </c>
    </row>
    <row r="125" spans="1:69" ht="17.25" customHeight="1">
      <c r="A125" s="314" t="str">
        <f>'Schulleitungen Regelschule'!A142</f>
        <v>Neckertal (GS)</v>
      </c>
      <c r="B125" s="314" t="e">
        <f>'Schulleitungen Regelschule'!#REF!</f>
        <v>#REF!</v>
      </c>
      <c r="C125" s="314" t="e">
        <f>'Schulleitungen Regelschule'!#REF!</f>
        <v>#REF!</v>
      </c>
      <c r="D125" s="232"/>
      <c r="E125" s="314" t="e">
        <f>'Schulleitungen Regelschule'!#REF!</f>
        <v>#REF!</v>
      </c>
      <c r="F125" s="314" t="e">
        <f>'Schulleitungen Regelschule'!#REF!</f>
        <v>#REF!</v>
      </c>
      <c r="G125" s="314" t="str">
        <f>'Schulleitungen Regelschule'!B141</f>
        <v>Frau</v>
      </c>
      <c r="H125" s="314" t="str">
        <f>'Schulleitungen Regelschule'!C141</f>
        <v>Gabriela</v>
      </c>
      <c r="I125" s="314" t="str">
        <f>'Schulleitungen Regelschule'!D141</f>
        <v>Fornaro Bertschi</v>
      </c>
      <c r="J125" s="314" t="e">
        <f>'Schulleitungen Regelschule'!#REF!</f>
        <v>#REF!</v>
      </c>
      <c r="K125" s="314" t="e">
        <f>'Schulleitungen Regelschule'!#REF!</f>
        <v>#REF!</v>
      </c>
      <c r="L125" s="314" t="str">
        <f>'Schulleitungen Regelschule'!I142</f>
        <v>martina.langeneggeratschuleneckertal.ch</v>
      </c>
      <c r="M125" s="314" t="str">
        <f>'Schulleitungen Regelschule'!J142</f>
        <v>71</v>
      </c>
      <c r="N125" s="314" t="str">
        <f>'Schulleitungen Regelschule'!K142</f>
        <v>Schulleitung PS</v>
      </c>
      <c r="O125" s="314" t="e">
        <f>'Schulleitungen Regelschule'!#REF!</f>
        <v>#REF!</v>
      </c>
      <c r="P125" s="314" t="e">
        <f>'Schulleitungen Regelschule'!#REF!</f>
        <v>#REF!</v>
      </c>
      <c r="Q125" s="314" t="e">
        <f>'Schulleitungen Regelschule'!#REF!</f>
        <v>#REF!</v>
      </c>
      <c r="R125" s="314" t="str">
        <f>'Schulleitungen Regelschule'!L142</f>
        <v>Toggenburg</v>
      </c>
      <c r="S125" s="232"/>
      <c r="T125" s="237" t="e">
        <f>'Schulleitungen Regelschule'!#REF!</f>
        <v>#REF!</v>
      </c>
      <c r="U125" s="238" t="e">
        <f>'Schulleitungen Regelschule'!#REF!</f>
        <v>#REF!</v>
      </c>
    </row>
    <row r="126" spans="1:69" ht="17.25" customHeight="1">
      <c r="A126" s="314" t="str">
        <f>'Schulleitungen Regelschule'!A143</f>
        <v>Neckertal (GS)</v>
      </c>
      <c r="B126" s="314" t="e">
        <f>'Schulleitungen Regelschule'!#REF!</f>
        <v>#REF!</v>
      </c>
      <c r="C126" s="314" t="e">
        <f>'Schulleitungen Regelschule'!#REF!</f>
        <v>#REF!</v>
      </c>
      <c r="D126" s="232"/>
      <c r="E126" s="314" t="e">
        <f>'Schulleitungen Regelschule'!#REF!</f>
        <v>#REF!</v>
      </c>
      <c r="F126" s="314" t="e">
        <f>'Schulleitungen Regelschule'!#REF!</f>
        <v>#REF!</v>
      </c>
      <c r="G126" s="314" t="str">
        <f>'Schulleitungen Regelschule'!B142</f>
        <v>Frau</v>
      </c>
      <c r="H126" s="314" t="str">
        <f>'Schulleitungen Regelschule'!C142</f>
        <v>Martina</v>
      </c>
      <c r="I126" s="314" t="str">
        <f>'Schulleitungen Regelschule'!D142</f>
        <v>Langenegger</v>
      </c>
      <c r="J126" s="314" t="e">
        <f>'Schulleitungen Regelschule'!#REF!</f>
        <v>#REF!</v>
      </c>
      <c r="K126" s="314" t="e">
        <f>'Schulleitungen Regelschule'!#REF!</f>
        <v>#REF!</v>
      </c>
      <c r="L126" s="314" t="str">
        <f>'Schulleitungen Regelschule'!I143</f>
        <v>hansruedi.bachmannatschuleneckertal.ch</v>
      </c>
      <c r="M126" s="314" t="str">
        <f>'Schulleitungen Regelschule'!J143</f>
        <v>71</v>
      </c>
      <c r="N126" s="314" t="str">
        <f>'Schulleitungen Regelschule'!K143</f>
        <v>Schulleitung PS</v>
      </c>
      <c r="O126" s="314" t="e">
        <f>'Schulleitungen Regelschule'!#REF!</f>
        <v>#REF!</v>
      </c>
      <c r="P126" s="314" t="e">
        <f>'Schulleitungen Regelschule'!#REF!</f>
        <v>#REF!</v>
      </c>
      <c r="Q126" s="314" t="e">
        <f>'Schulleitungen Regelschule'!#REF!</f>
        <v>#REF!</v>
      </c>
      <c r="R126" s="314" t="str">
        <f>'Schulleitungen Regelschule'!L143</f>
        <v>Toggenburg</v>
      </c>
      <c r="S126" s="232"/>
      <c r="T126" s="237" t="e">
        <f>'Schulleitungen Regelschule'!#REF!</f>
        <v>#REF!</v>
      </c>
      <c r="U126" s="238" t="e">
        <f>'Schulleitungen Regelschule'!#REF!</f>
        <v>#REF!</v>
      </c>
    </row>
    <row r="127" spans="1:69" ht="17.25" customHeight="1">
      <c r="A127" s="314" t="str">
        <f>'Schulleitungen Regelschule'!A144</f>
        <v>Neckertal (GS)</v>
      </c>
      <c r="B127" s="314" t="e">
        <f>'Schulleitungen Regelschule'!#REF!</f>
        <v>#REF!</v>
      </c>
      <c r="C127" s="314" t="e">
        <f>'Schulleitungen Regelschule'!#REF!</f>
        <v>#REF!</v>
      </c>
      <c r="D127" s="232"/>
      <c r="E127" s="314" t="e">
        <f>'Schulleitungen Regelschule'!#REF!</f>
        <v>#REF!</v>
      </c>
      <c r="F127" s="314" t="e">
        <f>'Schulleitungen Regelschule'!#REF!</f>
        <v>#REF!</v>
      </c>
      <c r="G127" s="314" t="str">
        <f>'Schulleitungen Regelschule'!B143</f>
        <v>Herr</v>
      </c>
      <c r="H127" s="314" t="str">
        <f>'Schulleitungen Regelschule'!C143</f>
        <v>Hansruedi</v>
      </c>
      <c r="I127" s="314" t="str">
        <f>'Schulleitungen Regelschule'!D143</f>
        <v>Bachmann</v>
      </c>
      <c r="J127" s="314" t="e">
        <f>'Schulleitungen Regelschule'!#REF!</f>
        <v>#REF!</v>
      </c>
      <c r="K127" s="314" t="e">
        <f>'Schulleitungen Regelschule'!#REF!</f>
        <v>#REF!</v>
      </c>
      <c r="L127" s="314" t="str">
        <f>'Schulleitungen Regelschule'!I144</f>
        <v>martin.lendiatschuleneckertal.ch</v>
      </c>
      <c r="M127" s="314" t="str">
        <f>'Schulleitungen Regelschule'!J144</f>
        <v>71</v>
      </c>
      <c r="N127" s="314" t="str">
        <f>'Schulleitungen Regelschule'!K144</f>
        <v>Schulleitung PS</v>
      </c>
      <c r="O127" s="314" t="e">
        <f>'Schulleitungen Regelschule'!#REF!</f>
        <v>#REF!</v>
      </c>
      <c r="P127" s="314" t="e">
        <f>'Schulleitungen Regelschule'!#REF!</f>
        <v>#REF!</v>
      </c>
      <c r="Q127" s="314" t="e">
        <f>'Schulleitungen Regelschule'!#REF!</f>
        <v>#REF!</v>
      </c>
      <c r="R127" s="314" t="str">
        <f>'Schulleitungen Regelschule'!L144</f>
        <v>Toggenburg</v>
      </c>
      <c r="S127" s="232"/>
      <c r="T127" s="237" t="e">
        <f>'Schulleitungen Regelschule'!#REF!</f>
        <v>#REF!</v>
      </c>
      <c r="U127" s="238" t="e">
        <f>'Schulleitungen Regelschule'!#REF!</f>
        <v>#REF!</v>
      </c>
    </row>
    <row r="128" spans="1:69" ht="17.25" customHeight="1">
      <c r="A128" s="314" t="str">
        <f>'Schulleitungen Regelschule'!A145</f>
        <v>Neckertal (GS)</v>
      </c>
      <c r="B128" s="314" t="e">
        <f>'Schulleitungen Regelschule'!#REF!</f>
        <v>#REF!</v>
      </c>
      <c r="C128" s="314" t="e">
        <f>'Schulleitungen Regelschule'!#REF!</f>
        <v>#REF!</v>
      </c>
      <c r="D128" s="232"/>
      <c r="E128" s="314" t="e">
        <f>'Schulleitungen Regelschule'!#REF!</f>
        <v>#REF!</v>
      </c>
      <c r="F128" s="314" t="e">
        <f>'Schulleitungen Regelschule'!#REF!</f>
        <v>#REF!</v>
      </c>
      <c r="G128" s="314" t="str">
        <f>'Schulleitungen Regelschule'!B144</f>
        <v>Herr</v>
      </c>
      <c r="H128" s="314" t="str">
        <f>'Schulleitungen Regelschule'!C144</f>
        <v>Martin</v>
      </c>
      <c r="I128" s="314" t="str">
        <f>'Schulleitungen Regelschule'!D144</f>
        <v>Lendi</v>
      </c>
      <c r="J128" s="314" t="e">
        <f>'Schulleitungen Regelschule'!#REF!</f>
        <v>#REF!</v>
      </c>
      <c r="K128" s="314" t="e">
        <f>'Schulleitungen Regelschule'!#REF!</f>
        <v>#REF!</v>
      </c>
      <c r="L128" s="314" t="str">
        <f>'Schulleitungen Regelschule'!I145</f>
        <v>romana.gustinatschule-on.ch</v>
      </c>
      <c r="M128" s="314" t="str">
        <f>'Schulleitungen Regelschule'!J145</f>
        <v>71</v>
      </c>
      <c r="N128" s="314" t="str">
        <f>'Schulleitungen Regelschule'!K145</f>
        <v>Schulleitung PS</v>
      </c>
      <c r="O128" s="314" t="e">
        <f>'Schulleitungen Regelschule'!#REF!</f>
        <v>#REF!</v>
      </c>
      <c r="P128" s="314" t="e">
        <f>'Schulleitungen Regelschule'!#REF!</f>
        <v>#REF!</v>
      </c>
      <c r="Q128" s="314" t="e">
        <f>'Schulleitungen Regelschule'!#REF!</f>
        <v>#REF!</v>
      </c>
      <c r="R128" s="314" t="str">
        <f>'Schulleitungen Regelschule'!L145</f>
        <v>Toggenburg</v>
      </c>
      <c r="S128" s="232"/>
      <c r="T128" s="237" t="e">
        <f>'Schulleitungen Regelschule'!#REF!</f>
        <v>#REF!</v>
      </c>
      <c r="U128" s="238" t="e">
        <f>'Schulleitungen Regelschule'!#REF!</f>
        <v>#REF!</v>
      </c>
    </row>
    <row r="129" spans="1:25" ht="17.25" customHeight="1">
      <c r="A129" s="314" t="str">
        <f>'Schulleitungen Regelschule'!A146</f>
        <v>Neckertal (GS)</v>
      </c>
      <c r="B129" s="314" t="e">
        <f>'Schulleitungen Regelschule'!#REF!</f>
        <v>#REF!</v>
      </c>
      <c r="C129" s="314" t="e">
        <f>'Schulleitungen Regelschule'!#REF!</f>
        <v>#REF!</v>
      </c>
      <c r="D129" s="232"/>
      <c r="E129" s="314" t="e">
        <f>'Schulleitungen Regelschule'!#REF!</f>
        <v>#REF!</v>
      </c>
      <c r="F129" s="314" t="e">
        <f>'Schulleitungen Regelschule'!#REF!</f>
        <v>#REF!</v>
      </c>
      <c r="G129" s="314" t="str">
        <f>'Schulleitungen Regelschule'!B145</f>
        <v>Frau</v>
      </c>
      <c r="H129" s="314" t="str">
        <f>'Schulleitungen Regelschule'!C145</f>
        <v>Romana</v>
      </c>
      <c r="I129" s="314" t="str">
        <f>'Schulleitungen Regelschule'!D145</f>
        <v>Gustin</v>
      </c>
      <c r="J129" s="314" t="e">
        <f>'Schulleitungen Regelschule'!#REF!</f>
        <v>#REF!</v>
      </c>
      <c r="K129" s="314" t="e">
        <f>'Schulleitungen Regelschule'!#REF!</f>
        <v>#REF!</v>
      </c>
      <c r="L129" s="314" t="str">
        <f>'Schulleitungen Regelschule'!I146</f>
        <v>martin.holensteinatschuleneckertal.ch</v>
      </c>
      <c r="M129" s="314" t="str">
        <f>'Schulleitungen Regelschule'!J146</f>
        <v>73</v>
      </c>
      <c r="N129" s="314" t="str">
        <f>'Schulleitungen Regelschule'!K146</f>
        <v>Schulleitung OS</v>
      </c>
      <c r="O129" s="314" t="e">
        <f>'Schulleitungen Regelschule'!#REF!</f>
        <v>#REF!</v>
      </c>
      <c r="P129" s="314" t="e">
        <f>'Schulleitungen Regelschule'!#REF!</f>
        <v>#REF!</v>
      </c>
      <c r="Q129" s="314" t="e">
        <f>'Schulleitungen Regelschule'!#REF!</f>
        <v>#REF!</v>
      </c>
      <c r="R129" s="314" t="str">
        <f>'Schulleitungen Regelschule'!L146</f>
        <v>Toggenburg</v>
      </c>
      <c r="S129" s="232"/>
      <c r="T129" s="237" t="e">
        <f>'Schulleitungen Regelschule'!#REF!</f>
        <v>#REF!</v>
      </c>
      <c r="U129" s="238" t="e">
        <f>'Schulleitungen Regelschule'!#REF!</f>
        <v>#REF!</v>
      </c>
    </row>
    <row r="130" spans="1:25" ht="17.25" customHeight="1">
      <c r="A130" s="314" t="str">
        <f>'Schulleitungen Regelschule'!A147</f>
        <v>Neckertal (GS)</v>
      </c>
      <c r="B130" s="314" t="e">
        <f>'Schulleitungen Regelschule'!#REF!</f>
        <v>#REF!</v>
      </c>
      <c r="C130" s="314" t="e">
        <f>'Schulleitungen Regelschule'!#REF!</f>
        <v>#REF!</v>
      </c>
      <c r="D130" s="232"/>
      <c r="E130" s="314" t="e">
        <f>'Schulleitungen Regelschule'!#REF!</f>
        <v>#REF!</v>
      </c>
      <c r="F130" s="314" t="e">
        <f>'Schulleitungen Regelschule'!#REF!</f>
        <v>#REF!</v>
      </c>
      <c r="G130" s="314" t="str">
        <f>'Schulleitungen Regelschule'!B146</f>
        <v>Herr</v>
      </c>
      <c r="H130" s="314" t="str">
        <f>'Schulleitungen Regelschule'!C146</f>
        <v>Martin</v>
      </c>
      <c r="I130" s="314" t="str">
        <f>'Schulleitungen Regelschule'!D146</f>
        <v>Holenstein</v>
      </c>
      <c r="J130" s="314" t="e">
        <f>'Schulleitungen Regelschule'!#REF!</f>
        <v>#REF!</v>
      </c>
      <c r="K130" s="314" t="e">
        <f>'Schulleitungen Regelschule'!#REF!</f>
        <v>#REF!</v>
      </c>
      <c r="L130" s="314" t="str">
        <f>'Schulleitungen Regelschule'!I147</f>
        <v>romana.gustinatschuleneckertal.ch</v>
      </c>
      <c r="M130" s="314" t="str">
        <f>'Schulleitungen Regelschule'!J147</f>
        <v>73</v>
      </c>
      <c r="N130" s="314" t="str">
        <f>'Schulleitungen Regelschule'!K147</f>
        <v>Schulleitung OS</v>
      </c>
      <c r="O130" s="314" t="e">
        <f>'Schulleitungen Regelschule'!#REF!</f>
        <v>#REF!</v>
      </c>
      <c r="P130" s="314" t="e">
        <f>'Schulleitungen Regelschule'!#REF!</f>
        <v>#REF!</v>
      </c>
      <c r="Q130" s="314" t="e">
        <f>'Schulleitungen Regelschule'!#REF!</f>
        <v>#REF!</v>
      </c>
      <c r="R130" s="314" t="str">
        <f>'Schulleitungen Regelschule'!L147</f>
        <v>Toggenburg</v>
      </c>
      <c r="S130" s="232"/>
      <c r="T130" s="237" t="e">
        <f>'Schulleitungen Regelschule'!#REF!</f>
        <v>#REF!</v>
      </c>
      <c r="U130" s="238" t="e">
        <f>'Schulleitungen Regelschule'!#REF!</f>
        <v>#REF!</v>
      </c>
    </row>
    <row r="131" spans="1:25" s="7" customFormat="1" ht="17.25" customHeight="1">
      <c r="A131" s="9" t="str">
        <f>'Schulleitungen Regelschule'!A148</f>
        <v>Nesslau</v>
      </c>
      <c r="B131" s="9" t="e">
        <f>'Schulleitungen Regelschule'!#REF!</f>
        <v>#REF!</v>
      </c>
      <c r="C131" s="9" t="e">
        <f>'Schulleitungen Regelschule'!#REF!</f>
        <v>#REF!</v>
      </c>
      <c r="D131" s="9"/>
      <c r="E131" s="9" t="e">
        <f>'Schulleitungen Regelschule'!#REF!</f>
        <v>#REF!</v>
      </c>
      <c r="F131" s="9" t="e">
        <f>'Schulleitungen Regelschule'!#REF!</f>
        <v>#REF!</v>
      </c>
      <c r="G131" s="9" t="str">
        <f>'Schulleitungen Regelschule'!B148</f>
        <v>Frau</v>
      </c>
      <c r="H131" s="9" t="str">
        <f>'Schulleitungen Regelschule'!C148</f>
        <v>Susanne</v>
      </c>
      <c r="I131" s="9" t="str">
        <f>'Schulleitungen Regelschule'!D148</f>
        <v>Bösch</v>
      </c>
      <c r="J131" s="9" t="e">
        <f>'Schulleitungen Regelschule'!#REF!</f>
        <v>#REF!</v>
      </c>
      <c r="K131" s="9" t="e">
        <f>'Schulleitungen Regelschule'!#REF!</f>
        <v>#REF!</v>
      </c>
      <c r="L131" s="9" t="str">
        <f>'Schulleitungen Regelschule'!I148</f>
        <v>primaratnesslau.ch</v>
      </c>
      <c r="M131" s="9" t="str">
        <f>'Schulleitungen Regelschule'!J148</f>
        <v>72</v>
      </c>
      <c r="N131" s="9" t="str">
        <f>'Schulleitungen Regelschule'!K148</f>
        <v>Schulleitung KG/PS</v>
      </c>
      <c r="O131" s="9" t="e">
        <f>'Schulleitungen Regelschule'!#REF!</f>
        <v>#REF!</v>
      </c>
      <c r="P131" s="9" t="e">
        <f>'Schulleitungen Regelschule'!#REF!</f>
        <v>#REF!</v>
      </c>
      <c r="Q131" s="9" t="e">
        <f>'Schulleitungen Regelschule'!#REF!</f>
        <v>#REF!</v>
      </c>
      <c r="R131" s="9" t="str">
        <f>'Schulleitungen Regelschule'!L148</f>
        <v>Toggenburg</v>
      </c>
      <c r="S131" s="3"/>
      <c r="T131" s="229">
        <v>21</v>
      </c>
      <c r="U131" s="230" t="s">
        <v>2026</v>
      </c>
      <c r="V131" s="35"/>
      <c r="W131" s="35"/>
      <c r="X131" s="35"/>
      <c r="Y131" s="35"/>
    </row>
    <row r="132" spans="1:25" s="7" customFormat="1" ht="17.25" customHeight="1">
      <c r="A132" s="9" t="str">
        <f>'Schulleitungen Regelschule'!A149</f>
        <v>Nesslau</v>
      </c>
      <c r="B132" s="9" t="e">
        <f>'Schulleitungen Regelschule'!#REF!</f>
        <v>#REF!</v>
      </c>
      <c r="C132" s="9" t="e">
        <f>'Schulleitungen Regelschule'!#REF!</f>
        <v>#REF!</v>
      </c>
      <c r="D132" s="9"/>
      <c r="E132" s="9" t="e">
        <f>'Schulleitungen Regelschule'!#REF!</f>
        <v>#REF!</v>
      </c>
      <c r="F132" s="9" t="e">
        <f>'Schulleitungen Regelschule'!#REF!</f>
        <v>#REF!</v>
      </c>
      <c r="G132" s="9" t="str">
        <f>'Schulleitungen Regelschule'!B149</f>
        <v>Frau</v>
      </c>
      <c r="H132" s="9" t="str">
        <f>'Schulleitungen Regelschule'!C149</f>
        <v>Susanne</v>
      </c>
      <c r="I132" s="9" t="str">
        <f>'Schulleitungen Regelschule'!D149</f>
        <v>Bösch</v>
      </c>
      <c r="J132" s="9" t="e">
        <f>'Schulleitungen Regelschule'!#REF!</f>
        <v>#REF!</v>
      </c>
      <c r="K132" s="9" t="e">
        <f>'Schulleitungen Regelschule'!#REF!</f>
        <v>#REF!</v>
      </c>
      <c r="L132" s="9" t="str">
        <f>'Schulleitungen Regelschule'!I149</f>
        <v>primaratnesslau.ch</v>
      </c>
      <c r="M132" s="9" t="str">
        <f>'Schulleitungen Regelschule'!J149</f>
        <v>72</v>
      </c>
      <c r="N132" s="9" t="str">
        <f>'Schulleitungen Regelschule'!K149</f>
        <v>Schulleitung KG/PS</v>
      </c>
      <c r="O132" s="9" t="e">
        <f>'Schulleitungen Regelschule'!#REF!</f>
        <v>#REF!</v>
      </c>
      <c r="P132" s="9" t="e">
        <f>'Schulleitungen Regelschule'!#REF!</f>
        <v>#REF!</v>
      </c>
      <c r="Q132" s="9" t="e">
        <f>'Schulleitungen Regelschule'!#REF!</f>
        <v>#REF!</v>
      </c>
      <c r="R132" s="9" t="str">
        <f>'Schulleitungen Regelschule'!L149</f>
        <v>Toggenburg</v>
      </c>
      <c r="S132" s="3"/>
      <c r="T132" s="229">
        <v>4</v>
      </c>
      <c r="U132" s="230" t="s">
        <v>2026</v>
      </c>
      <c r="V132" s="35"/>
      <c r="W132" s="35"/>
      <c r="X132" s="35"/>
      <c r="Y132" s="35"/>
    </row>
    <row r="133" spans="1:25" s="7" customFormat="1" ht="17.25" customHeight="1">
      <c r="A133" s="9" t="str">
        <f>'Schulleitungen Regelschule'!A150</f>
        <v>Nesslau</v>
      </c>
      <c r="B133" s="9" t="e">
        <f>'Schulleitungen Regelschule'!#REF!</f>
        <v>#REF!</v>
      </c>
      <c r="C133" s="9" t="e">
        <f>'Schulleitungen Regelschule'!#REF!</f>
        <v>#REF!</v>
      </c>
      <c r="D133" s="9"/>
      <c r="E133" s="9" t="e">
        <f>'Schulleitungen Regelschule'!#REF!</f>
        <v>#REF!</v>
      </c>
      <c r="F133" s="9" t="e">
        <f>'Schulleitungen Regelschule'!#REF!</f>
        <v>#REF!</v>
      </c>
      <c r="G133" s="9" t="str">
        <f>'Schulleitungen Regelschule'!B150</f>
        <v>Frau</v>
      </c>
      <c r="H133" s="9" t="str">
        <f>'Schulleitungen Regelschule'!C150</f>
        <v>Susanne</v>
      </c>
      <c r="I133" s="9" t="str">
        <f>'Schulleitungen Regelschule'!D150</f>
        <v>Bösch</v>
      </c>
      <c r="J133" s="9" t="e">
        <f>'Schulleitungen Regelschule'!#REF!</f>
        <v>#REF!</v>
      </c>
      <c r="K133" s="9" t="e">
        <f>'Schulleitungen Regelschule'!#REF!</f>
        <v>#REF!</v>
      </c>
      <c r="L133" s="9" t="str">
        <f>'Schulleitungen Regelschule'!I150</f>
        <v>primaratnesslau.ch</v>
      </c>
      <c r="M133" s="9" t="str">
        <f>'Schulleitungen Regelschule'!J150</f>
        <v>72</v>
      </c>
      <c r="N133" s="9" t="str">
        <f>'Schulleitungen Regelschule'!K150</f>
        <v>Schulleitung KG/PS</v>
      </c>
      <c r="O133" s="9" t="e">
        <f>'Schulleitungen Regelschule'!#REF!</f>
        <v>#REF!</v>
      </c>
      <c r="P133" s="9" t="e">
        <f>'Schulleitungen Regelschule'!#REF!</f>
        <v>#REF!</v>
      </c>
      <c r="Q133" s="9" t="e">
        <f>'Schulleitungen Regelschule'!#REF!</f>
        <v>#REF!</v>
      </c>
      <c r="R133" s="9" t="str">
        <f>'Schulleitungen Regelschule'!L150</f>
        <v>Toggenburg</v>
      </c>
      <c r="S133" s="3"/>
      <c r="T133" s="229">
        <v>4</v>
      </c>
      <c r="U133" s="230" t="s">
        <v>2026</v>
      </c>
      <c r="V133" s="35"/>
      <c r="W133" s="35"/>
      <c r="X133" s="35"/>
      <c r="Y133" s="35"/>
    </row>
    <row r="134" spans="1:25" s="7" customFormat="1" ht="17.25" customHeight="1">
      <c r="A134" s="9" t="str">
        <f>'Schulleitungen Regelschule'!A151</f>
        <v>Nesslau</v>
      </c>
      <c r="B134" s="9" t="e">
        <f>'Schulleitungen Regelschule'!#REF!</f>
        <v>#REF!</v>
      </c>
      <c r="C134" s="9" t="e">
        <f>'Schulleitungen Regelschule'!#REF!</f>
        <v>#REF!</v>
      </c>
      <c r="D134" s="9"/>
      <c r="E134" s="9" t="e">
        <f>'Schulleitungen Regelschule'!#REF!</f>
        <v>#REF!</v>
      </c>
      <c r="F134" s="9" t="e">
        <f>'Schulleitungen Regelschule'!#REF!</f>
        <v>#REF!</v>
      </c>
      <c r="G134" s="9" t="str">
        <f>'Schulleitungen Regelschule'!B151</f>
        <v>Frau</v>
      </c>
      <c r="H134" s="9" t="str">
        <f>'Schulleitungen Regelschule'!C151</f>
        <v>Susanne</v>
      </c>
      <c r="I134" s="9" t="str">
        <f>'Schulleitungen Regelschule'!D151</f>
        <v>Bösch</v>
      </c>
      <c r="J134" s="9" t="e">
        <f>'Schulleitungen Regelschule'!#REF!</f>
        <v>#REF!</v>
      </c>
      <c r="K134" s="9" t="e">
        <f>'Schulleitungen Regelschule'!#REF!</f>
        <v>#REF!</v>
      </c>
      <c r="L134" s="9" t="str">
        <f>'Schulleitungen Regelschule'!I151</f>
        <v>primaratnesslau.ch</v>
      </c>
      <c r="M134" s="9" t="str">
        <f>'Schulleitungen Regelschule'!J151</f>
        <v>72</v>
      </c>
      <c r="N134" s="9" t="str">
        <f>'Schulleitungen Regelschule'!K151</f>
        <v>Schulleitung KG/PS</v>
      </c>
      <c r="O134" s="9" t="e">
        <f>'Schulleitungen Regelschule'!#REF!</f>
        <v>#REF!</v>
      </c>
      <c r="P134" s="9" t="e">
        <f>'Schulleitungen Regelschule'!#REF!</f>
        <v>#REF!</v>
      </c>
      <c r="Q134" s="9" t="e">
        <f>'Schulleitungen Regelschule'!#REF!</f>
        <v>#REF!</v>
      </c>
      <c r="R134" s="9" t="str">
        <f>'Schulleitungen Regelschule'!L151</f>
        <v>Toggenburg</v>
      </c>
      <c r="S134" s="3"/>
      <c r="T134" s="229">
        <v>5</v>
      </c>
      <c r="U134" s="230" t="s">
        <v>2026</v>
      </c>
      <c r="V134" s="35"/>
      <c r="W134" s="35"/>
      <c r="X134" s="35"/>
      <c r="Y134" s="35"/>
    </row>
    <row r="135" spans="1:25" s="7" customFormat="1" ht="17.25" customHeight="1">
      <c r="A135" s="9" t="str">
        <f>'Schulleitungen Regelschule'!A152</f>
        <v>Nesslau</v>
      </c>
      <c r="B135" s="9" t="e">
        <f>'Schulleitungen Regelschule'!#REF!</f>
        <v>#REF!</v>
      </c>
      <c r="C135" s="9" t="e">
        <f>'Schulleitungen Regelschule'!#REF!</f>
        <v>#REF!</v>
      </c>
      <c r="D135" s="9"/>
      <c r="E135" s="9" t="e">
        <f>'Schulleitungen Regelschule'!#REF!</f>
        <v>#REF!</v>
      </c>
      <c r="F135" s="9" t="e">
        <f>'Schulleitungen Regelschule'!#REF!</f>
        <v>#REF!</v>
      </c>
      <c r="G135" s="9" t="str">
        <f>'Schulleitungen Regelschule'!B152</f>
        <v>Herr</v>
      </c>
      <c r="H135" s="9" t="str">
        <f>'Schulleitungen Regelschule'!C152</f>
        <v>Ivo</v>
      </c>
      <c r="I135" s="9" t="str">
        <f>'Schulleitungen Regelschule'!D152</f>
        <v>Stäger</v>
      </c>
      <c r="J135" s="9" t="e">
        <f>'Schulleitungen Regelschule'!#REF!</f>
        <v>#REF!</v>
      </c>
      <c r="K135" s="9" t="e">
        <f>'Schulleitungen Regelschule'!#REF!</f>
        <v>#REF!</v>
      </c>
      <c r="L135" s="9" t="str">
        <f>'Schulleitungen Regelschule'!I152</f>
        <v>ivo.staegeratschule-nesslau.ch</v>
      </c>
      <c r="M135" s="9" t="str">
        <f>'Schulleitungen Regelschule'!J152</f>
        <v>73</v>
      </c>
      <c r="N135" s="9" t="str">
        <f>'Schulleitungen Regelschule'!K152</f>
        <v>Schulleitung OS</v>
      </c>
      <c r="O135" s="9" t="e">
        <f>'Schulleitungen Regelschule'!#REF!</f>
        <v>#REF!</v>
      </c>
      <c r="P135" s="9" t="e">
        <f>'Schulleitungen Regelschule'!#REF!</f>
        <v>#REF!</v>
      </c>
      <c r="Q135" s="9" t="e">
        <f>'Schulleitungen Regelschule'!#REF!</f>
        <v>#REF!</v>
      </c>
      <c r="R135" s="9" t="str">
        <f>'Schulleitungen Regelschule'!L152</f>
        <v>Toggenburg</v>
      </c>
      <c r="S135" s="3"/>
      <c r="T135" s="229">
        <v>24</v>
      </c>
      <c r="U135" s="230" t="s">
        <v>2026</v>
      </c>
      <c r="V135" s="35"/>
      <c r="W135" s="35"/>
      <c r="X135" s="35"/>
      <c r="Y135" s="35"/>
    </row>
    <row r="136" spans="1:25" ht="17.25" customHeight="1">
      <c r="A136" s="9" t="str">
        <f>Schulverwaltung!A47</f>
        <v>Niederbüren (PS)</v>
      </c>
      <c r="B136" s="9" t="str">
        <f>Schulverwaltung!E47</f>
        <v xml:space="preserve">Primarschulgemeinde Niederbüren </v>
      </c>
      <c r="C136" s="9" t="str">
        <f>Schulverwaltung!F47</f>
        <v>Gossauerstrasse 25</v>
      </c>
      <c r="D136" s="9">
        <f>Schulverwaltung!G47</f>
        <v>0</v>
      </c>
      <c r="E136" s="9" t="str">
        <f>Schulverwaltung!H47</f>
        <v>9246</v>
      </c>
      <c r="F136" s="9" t="str">
        <f>Schulverwaltung!I47</f>
        <v>Niederbüren</v>
      </c>
      <c r="G136" s="9" t="str">
        <f>Schulverwaltung!B47</f>
        <v>Frau</v>
      </c>
      <c r="H136" s="9" t="str">
        <f>Schulverwaltung!C47</f>
        <v>Maryvonne</v>
      </c>
      <c r="I136" s="9" t="str">
        <f>Schulverwaltung!D47</f>
        <v>Müller</v>
      </c>
      <c r="J136" s="9" t="str">
        <f>Schulverwaltung!J47</f>
        <v>1</v>
      </c>
      <c r="K136" s="9" t="str">
        <f>Schulverwaltung!K47</f>
        <v>1</v>
      </c>
      <c r="L136" s="9" t="str">
        <f>Schulverwaltung!L47</f>
        <v>sekretariat@psnb.ch</v>
      </c>
      <c r="M136" s="9" t="str">
        <f>Schulverwaltung!M47</f>
        <v>60</v>
      </c>
      <c r="N136" s="9" t="str">
        <f>Schulverwaltung!N47</f>
        <v>Schulsekretärin PS</v>
      </c>
      <c r="O136" s="9">
        <f>Schulverwaltung!O47</f>
        <v>0</v>
      </c>
      <c r="P136" s="9" t="str">
        <f>Schulverwaltung!P47</f>
        <v>88.1</v>
      </c>
      <c r="Q136" s="9" t="str">
        <f>Schulverwaltung!Q47</f>
        <v>8</v>
      </c>
      <c r="R136" s="9" t="str">
        <f>Schulverwaltung!R47</f>
        <v>Wil</v>
      </c>
      <c r="S136" s="232"/>
      <c r="T136" s="237">
        <v>25</v>
      </c>
      <c r="U136" s="238" t="s">
        <v>2035</v>
      </c>
    </row>
    <row r="137" spans="1:25" s="7" customFormat="1" ht="17.25" customHeight="1">
      <c r="A137" s="9" t="str">
        <f>'Schulleitungen Regelschule'!A154</f>
        <v>Niederhelfenschwil</v>
      </c>
      <c r="B137" s="9" t="e">
        <f>'Schulleitungen Regelschule'!#REF!</f>
        <v>#REF!</v>
      </c>
      <c r="C137" s="9" t="e">
        <f>'Schulleitungen Regelschule'!#REF!</f>
        <v>#REF!</v>
      </c>
      <c r="D137" s="9"/>
      <c r="E137" s="9" t="e">
        <f>'Schulleitungen Regelschule'!#REF!</f>
        <v>#REF!</v>
      </c>
      <c r="F137" s="9" t="e">
        <f>'Schulleitungen Regelschule'!#REF!</f>
        <v>#REF!</v>
      </c>
      <c r="G137" s="9" t="str">
        <f>'Schulleitungen Regelschule'!B154</f>
        <v>Frau</v>
      </c>
      <c r="H137" s="9" t="str">
        <f>'Schulleitungen Regelschule'!C154</f>
        <v>Barbara</v>
      </c>
      <c r="I137" s="9" t="str">
        <f>'Schulleitungen Regelschule'!D154</f>
        <v>Rüthemann</v>
      </c>
      <c r="J137" s="9" t="e">
        <f>'Schulleitungen Regelschule'!#REF!</f>
        <v>#REF!</v>
      </c>
      <c r="K137" s="9" t="e">
        <f>'Schulleitungen Regelschule'!#REF!</f>
        <v>#REF!</v>
      </c>
      <c r="L137" s="9" t="str">
        <f>'Schulleitungen Regelschule'!I154</f>
        <v xml:space="preserve">barbara.ruethemannatpsnlz.ch </v>
      </c>
      <c r="M137" s="9" t="str">
        <f>'Schulleitungen Regelschule'!J154</f>
        <v>72</v>
      </c>
      <c r="N137" s="9" t="str">
        <f>'Schulleitungen Regelschule'!K154</f>
        <v>Schulleitung KG/PS</v>
      </c>
      <c r="O137" s="9" t="e">
        <f>'Schulleitungen Regelschule'!#REF!</f>
        <v>#REF!</v>
      </c>
      <c r="P137" s="9" t="e">
        <f>'Schulleitungen Regelschule'!#REF!</f>
        <v>#REF!</v>
      </c>
      <c r="Q137" s="9" t="e">
        <f>'Schulleitungen Regelschule'!#REF!</f>
        <v>#REF!</v>
      </c>
      <c r="R137" s="9" t="str">
        <f>'Schulleitungen Regelschule'!L154</f>
        <v>Wil</v>
      </c>
      <c r="S137" s="3"/>
      <c r="T137" s="229">
        <v>9</v>
      </c>
      <c r="U137" s="230" t="s">
        <v>2026</v>
      </c>
      <c r="V137" s="35"/>
      <c r="W137" s="35"/>
      <c r="X137" s="35"/>
      <c r="Y137" s="35"/>
    </row>
    <row r="138" spans="1:25" s="7" customFormat="1" ht="17.25" customHeight="1">
      <c r="A138" s="9" t="str">
        <f>'Schulleitungen Regelschule'!A155</f>
        <v>Niederhelfenschwil</v>
      </c>
      <c r="B138" s="9" t="e">
        <f>'Schulleitungen Regelschule'!#REF!</f>
        <v>#REF!</v>
      </c>
      <c r="C138" s="9" t="e">
        <f>'Schulleitungen Regelschule'!#REF!</f>
        <v>#REF!</v>
      </c>
      <c r="D138" s="9"/>
      <c r="E138" s="9" t="e">
        <f>'Schulleitungen Regelschule'!#REF!</f>
        <v>#REF!</v>
      </c>
      <c r="F138" s="9" t="e">
        <f>'Schulleitungen Regelschule'!#REF!</f>
        <v>#REF!</v>
      </c>
      <c r="G138" s="9" t="str">
        <f>'Schulleitungen Regelschule'!B155</f>
        <v>Frau</v>
      </c>
      <c r="H138" s="9" t="str">
        <f>'Schulleitungen Regelschule'!C155</f>
        <v>Barbara</v>
      </c>
      <c r="I138" s="9" t="str">
        <f>'Schulleitungen Regelschule'!D155</f>
        <v>Rüthemann</v>
      </c>
      <c r="J138" s="9" t="e">
        <f>'Schulleitungen Regelschule'!#REF!</f>
        <v>#REF!</v>
      </c>
      <c r="K138" s="9" t="e">
        <f>'Schulleitungen Regelschule'!#REF!</f>
        <v>#REF!</v>
      </c>
      <c r="L138" s="9" t="str">
        <f>'Schulleitungen Regelschule'!I155</f>
        <v>barbara.ruethemannatpsnlz.ch</v>
      </c>
      <c r="M138" s="9" t="str">
        <f>'Schulleitungen Regelschule'!J155</f>
        <v>72</v>
      </c>
      <c r="N138" s="9" t="str">
        <f>'Schulleitungen Regelschule'!K155</f>
        <v>Schulleitung KG/PS</v>
      </c>
      <c r="O138" s="9" t="e">
        <f>'Schulleitungen Regelschule'!#REF!</f>
        <v>#REF!</v>
      </c>
      <c r="P138" s="9" t="e">
        <f>'Schulleitungen Regelschule'!#REF!</f>
        <v>#REF!</v>
      </c>
      <c r="Q138" s="9" t="e">
        <f>'Schulleitungen Regelschule'!#REF!</f>
        <v>#REF!</v>
      </c>
      <c r="R138" s="9" t="str">
        <f>'Schulleitungen Regelschule'!L155</f>
        <v>Wil</v>
      </c>
      <c r="S138" s="3"/>
      <c r="T138" s="229">
        <f>19+13</f>
        <v>32</v>
      </c>
      <c r="U138" s="230" t="s">
        <v>2026</v>
      </c>
      <c r="V138" s="35"/>
      <c r="W138" s="35"/>
      <c r="X138" s="35"/>
      <c r="Y138" s="35"/>
    </row>
    <row r="139" spans="1:25" s="7" customFormat="1" ht="17.25" customHeight="1">
      <c r="A139" s="9" t="str">
        <f>'Schulleitungen Regelschule'!A156</f>
        <v>Niederhelfenschwil-Zuzwil (OS)</v>
      </c>
      <c r="B139" s="9" t="e">
        <f>'Schulleitungen Regelschule'!#REF!</f>
        <v>#REF!</v>
      </c>
      <c r="C139" s="9" t="e">
        <f>'Schulleitungen Regelschule'!#REF!</f>
        <v>#REF!</v>
      </c>
      <c r="D139" s="9"/>
      <c r="E139" s="9" t="e">
        <f>'Schulleitungen Regelschule'!#REF!</f>
        <v>#REF!</v>
      </c>
      <c r="F139" s="9" t="e">
        <f>'Schulleitungen Regelschule'!#REF!</f>
        <v>#REF!</v>
      </c>
      <c r="G139" s="9" t="str">
        <f>'Schulleitungen Regelschule'!B156</f>
        <v>Herr</v>
      </c>
      <c r="H139" s="9" t="str">
        <f>'Schulleitungen Regelschule'!C156</f>
        <v>Alfred</v>
      </c>
      <c r="I139" s="9" t="str">
        <f>'Schulleitungen Regelschule'!D156</f>
        <v>Noser</v>
      </c>
      <c r="J139" s="9" t="e">
        <f>'Schulleitungen Regelschule'!#REF!</f>
        <v>#REF!</v>
      </c>
      <c r="K139" s="9" t="e">
        <f>'Schulleitungen Regelschule'!#REF!</f>
        <v>#REF!</v>
      </c>
      <c r="L139" s="9" t="str">
        <f>'Schulleitungen Regelschule'!I156</f>
        <v>schulleitungatsproochbrugg.ch</v>
      </c>
      <c r="M139" s="9" t="str">
        <f>'Schulleitungen Regelschule'!J156</f>
        <v>73</v>
      </c>
      <c r="N139" s="9" t="str">
        <f>'Schulleitungen Regelschule'!K156</f>
        <v>Schulleitung OS</v>
      </c>
      <c r="O139" s="9" t="e">
        <f>'Schulleitungen Regelschule'!#REF!</f>
        <v>#REF!</v>
      </c>
      <c r="P139" s="9" t="e">
        <f>'Schulleitungen Regelschule'!#REF!</f>
        <v>#REF!</v>
      </c>
      <c r="Q139" s="9" t="e">
        <f>'Schulleitungen Regelschule'!#REF!</f>
        <v>#REF!</v>
      </c>
      <c r="R139" s="9" t="str">
        <f>'Schulleitungen Regelschule'!L156</f>
        <v>Wil</v>
      </c>
      <c r="S139" s="3"/>
      <c r="T139" s="229">
        <v>30</v>
      </c>
      <c r="U139" s="230" t="s">
        <v>2026</v>
      </c>
      <c r="V139" s="35"/>
      <c r="W139" s="35"/>
      <c r="X139" s="35"/>
      <c r="Y139" s="35"/>
    </row>
    <row r="140" spans="1:25" s="7" customFormat="1" ht="20.45" customHeight="1">
      <c r="A140" s="9" t="str">
        <f>'Schulleitungen Regelschule'!A157</f>
        <v>Niederwil (PS)</v>
      </c>
      <c r="B140" s="9" t="str">
        <f>'Schulleitungen Regelschule'!E157</f>
        <v xml:space="preserve">Schulhaus Niederwil </v>
      </c>
      <c r="C140" s="9" t="str">
        <f>'Schulleitungen Regelschule'!F157</f>
        <v>Im Dorf 10</v>
      </c>
      <c r="D140" s="9"/>
      <c r="E140" s="9" t="str">
        <f>'Schulleitungen Regelschule'!G157</f>
        <v>9203</v>
      </c>
      <c r="F140" s="9" t="str">
        <f>'Schulleitungen Regelschule'!H157</f>
        <v>Niederwil</v>
      </c>
      <c r="G140" s="9" t="str">
        <f>'Schulleitungen Regelschule'!B157</f>
        <v>Frau</v>
      </c>
      <c r="H140" s="9" t="str">
        <f>'Schulleitungen Regelschule'!C157</f>
        <v>Susanne</v>
      </c>
      <c r="I140" s="9" t="str">
        <f>'Schulleitungen Regelschule'!D157</f>
        <v>Rietmann</v>
      </c>
      <c r="J140" s="9" t="e">
        <f>'Schulleitungen Regelschule'!#REF!</f>
        <v>#REF!</v>
      </c>
      <c r="K140" s="9" t="e">
        <f>'Schulleitungen Regelschule'!#REF!</f>
        <v>#REF!</v>
      </c>
      <c r="L140" s="9" t="str">
        <f>'Schulleitungen Regelschule'!I157</f>
        <v>susanne.rietmannatschuleniederwil.ch</v>
      </c>
      <c r="M140" s="9" t="str">
        <f>'Schulleitungen Regelschule'!J157</f>
        <v>72</v>
      </c>
      <c r="N140" s="9" t="str">
        <f>'Schulleitungen Regelschule'!K157</f>
        <v>Schulleitung KG/PS</v>
      </c>
      <c r="O140" s="9" t="e">
        <f>'Schulleitungen Regelschule'!#REF!</f>
        <v>#REF!</v>
      </c>
      <c r="P140" s="9" t="e">
        <f>'Schulleitungen Regelschule'!#REF!</f>
        <v>#REF!</v>
      </c>
      <c r="Q140" s="9" t="e">
        <f>'Schulleitungen Regelschule'!#REF!</f>
        <v>#REF!</v>
      </c>
      <c r="R140" s="9" t="str">
        <f>'Schulleitungen Regelschule'!L157</f>
        <v>Wil</v>
      </c>
      <c r="S140" s="3"/>
      <c r="T140" s="229">
        <v>18</v>
      </c>
      <c r="U140" s="230" t="s">
        <v>2032</v>
      </c>
      <c r="V140" s="35"/>
      <c r="W140" s="35"/>
      <c r="X140" s="35"/>
      <c r="Y140" s="35"/>
    </row>
    <row r="141" spans="1:25" s="7" customFormat="1" ht="20.45" customHeight="1">
      <c r="A141" s="9" t="str">
        <f>'Schulleitungen Regelschule'!A158</f>
        <v>Oberbüren (PS)</v>
      </c>
      <c r="B141" s="9" t="str">
        <f>'Schulleitungen Regelschule'!E158</f>
        <v>Primarschulgemeinde Oberbüren-Sonnental</v>
      </c>
      <c r="C141" s="9" t="str">
        <f>'Schulleitungen Regelschule'!F158</f>
        <v>Billwilerstrasse 12</v>
      </c>
      <c r="D141" s="9"/>
      <c r="E141" s="9" t="str">
        <f>'Schulleitungen Regelschule'!G158</f>
        <v>9245</v>
      </c>
      <c r="F141" s="9" t="str">
        <f>'Schulleitungen Regelschule'!H158</f>
        <v>Oberbüren</v>
      </c>
      <c r="G141" s="9" t="str">
        <f>'Schulleitungen Regelschule'!B158</f>
        <v>Herr</v>
      </c>
      <c r="H141" s="9" t="str">
        <f>'Schulleitungen Regelschule'!C158</f>
        <v>Hansjörg</v>
      </c>
      <c r="I141" s="9" t="str">
        <f>'Schulleitungen Regelschule'!D158</f>
        <v>Bauer</v>
      </c>
      <c r="J141" s="9" t="e">
        <f>'Schulleitungen Regelschule'!#REF!</f>
        <v>#REF!</v>
      </c>
      <c r="K141" s="9" t="e">
        <f>'Schulleitungen Regelschule'!#REF!</f>
        <v>#REF!</v>
      </c>
      <c r="L141" s="9" t="str">
        <f>'Schulleitungen Regelschule'!I158</f>
        <v>schulleitungatschuleoberbueren.ch</v>
      </c>
      <c r="M141" s="9" t="str">
        <f>'Schulleitungen Regelschule'!J158</f>
        <v>72</v>
      </c>
      <c r="N141" s="9" t="str">
        <f>'Schulleitungen Regelschule'!K158</f>
        <v>Schulleitung KG/PS</v>
      </c>
      <c r="O141" s="9" t="e">
        <f>'Schulleitungen Regelschule'!#REF!</f>
        <v>#REF!</v>
      </c>
      <c r="P141" s="9" t="e">
        <f>'Schulleitungen Regelschule'!#REF!</f>
        <v>#REF!</v>
      </c>
      <c r="Q141" s="9" t="e">
        <f>'Schulleitungen Regelschule'!#REF!</f>
        <v>#REF!</v>
      </c>
      <c r="R141" s="9" t="str">
        <f>'Schulleitungen Regelschule'!L158</f>
        <v>Wil</v>
      </c>
      <c r="S141" s="3"/>
      <c r="T141" s="228">
        <v>29</v>
      </c>
      <c r="U141" s="230" t="s">
        <v>2032</v>
      </c>
      <c r="V141" s="35"/>
      <c r="W141" s="35"/>
      <c r="X141" s="35"/>
      <c r="Y141" s="35"/>
    </row>
    <row r="142" spans="1:25" ht="17.25" customHeight="1">
      <c r="A142" s="9" t="str">
        <f>Schulverwaltung!A52</f>
        <v>Oberbüren-N'wil-N'büren (OS)</v>
      </c>
      <c r="B142" s="9" t="str">
        <f>Schulverwaltung!E52</f>
        <v xml:space="preserve">Oberstufenzentrum Thurzelg </v>
      </c>
      <c r="C142" s="9" t="str">
        <f>Schulverwaltung!F52</f>
        <v>Chäsiwis</v>
      </c>
      <c r="D142" s="9">
        <f>Schulverwaltung!G52</f>
        <v>0</v>
      </c>
      <c r="E142" s="9" t="str">
        <f>Schulverwaltung!H52</f>
        <v>9245</v>
      </c>
      <c r="F142" s="9" t="str">
        <f>Schulverwaltung!I52</f>
        <v>Oberbüren</v>
      </c>
      <c r="G142" s="9" t="str">
        <f>Schulverwaltung!B52</f>
        <v>Frau</v>
      </c>
      <c r="H142" s="9" t="str">
        <f>Schulverwaltung!C52</f>
        <v>Katrin</v>
      </c>
      <c r="I142" s="9" t="str">
        <f>Schulverwaltung!D52</f>
        <v>Jaeger</v>
      </c>
      <c r="J142" s="9" t="str">
        <f>Schulverwaltung!J52</f>
        <v>071 955 00 90</v>
      </c>
      <c r="K142" s="9" t="str">
        <f>Schulverwaltung!K52</f>
        <v>071 955 00 90</v>
      </c>
      <c r="L142" s="9" t="str">
        <f>Schulverwaltung!L52</f>
        <v>sekretariat@thurzelg.ch</v>
      </c>
      <c r="M142" s="9" t="str">
        <f>Schulverwaltung!M52</f>
        <v>61</v>
      </c>
      <c r="N142" s="9" t="str">
        <f>Schulverwaltung!N52</f>
        <v>Schulsekretärin OS</v>
      </c>
      <c r="O142" s="9" t="str">
        <f>Schulverwaltung!O52</f>
        <v>071 955 00 90</v>
      </c>
      <c r="P142" s="9" t="str">
        <f>Schulverwaltung!P52</f>
        <v>87.3</v>
      </c>
      <c r="Q142" s="9" t="str">
        <f>Schulverwaltung!Q52</f>
        <v>8</v>
      </c>
      <c r="R142" s="9" t="str">
        <f>Schulverwaltung!R52</f>
        <v>Wil</v>
      </c>
      <c r="S142" s="232"/>
      <c r="T142" s="237">
        <v>25</v>
      </c>
      <c r="U142" s="238" t="s">
        <v>2035</v>
      </c>
    </row>
    <row r="143" spans="1:25" s="7" customFormat="1" ht="20.45" customHeight="1">
      <c r="A143" s="9" t="str">
        <f>'Schulleitungen Regelschule'!A160</f>
        <v>Oberriet-Rüthi (OS)</v>
      </c>
      <c r="B143" s="9" t="str">
        <f>'Schulleitungen Regelschule'!E160</f>
        <v xml:space="preserve">Oberstufenzentrum Montlingen </v>
      </c>
      <c r="C143" s="9" t="str">
        <f>'Schulleitungen Regelschule'!F160</f>
        <v>Bergliweg 6</v>
      </c>
      <c r="D143" s="9"/>
      <c r="E143" s="9" t="str">
        <f>'Schulleitungen Regelschule'!G160</f>
        <v>9462</v>
      </c>
      <c r="F143" s="9" t="str">
        <f>'Schulleitungen Regelschule'!H160</f>
        <v>Montlingen</v>
      </c>
      <c r="G143" s="9" t="str">
        <f>'Schulleitungen Regelschule'!B160</f>
        <v>Herr</v>
      </c>
      <c r="H143" s="9" t="str">
        <f>'Schulleitungen Regelschule'!C160</f>
        <v>Martin</v>
      </c>
      <c r="I143" s="9" t="str">
        <f>'Schulleitungen Regelschule'!D160</f>
        <v>Sutter</v>
      </c>
      <c r="J143" s="9" t="e">
        <f>'Schulleitungen Regelschule'!#REF!</f>
        <v>#REF!</v>
      </c>
      <c r="K143" s="9" t="e">
        <f>'Schulleitungen Regelschule'!#REF!</f>
        <v>#REF!</v>
      </c>
      <c r="L143" s="9" t="str">
        <f>'Schulleitungen Regelschule'!I160</f>
        <v>martin.sutteratorschulen.ch</v>
      </c>
      <c r="M143" s="9" t="str">
        <f>'Schulleitungen Regelschule'!J160</f>
        <v>73</v>
      </c>
      <c r="N143" s="9" t="str">
        <f>'Schulleitungen Regelschule'!K160</f>
        <v>Schulleitung OS</v>
      </c>
      <c r="O143" s="9" t="e">
        <f>'Schulleitungen Regelschule'!#REF!</f>
        <v>#REF!</v>
      </c>
      <c r="P143" s="9" t="e">
        <f>'Schulleitungen Regelschule'!#REF!</f>
        <v>#REF!</v>
      </c>
      <c r="Q143" s="9" t="e">
        <f>'Schulleitungen Regelschule'!#REF!</f>
        <v>#REF!</v>
      </c>
      <c r="R143" s="9" t="str">
        <f>'Schulleitungen Regelschule'!L160</f>
        <v>Rheintal</v>
      </c>
      <c r="S143" s="3"/>
      <c r="T143" s="229">
        <v>21</v>
      </c>
      <c r="U143" s="230" t="s">
        <v>2032</v>
      </c>
      <c r="V143" s="35"/>
      <c r="W143" s="35"/>
      <c r="X143" s="35"/>
      <c r="Y143" s="35"/>
    </row>
    <row r="144" spans="1:25" s="7" customFormat="1" ht="20.45" customHeight="1">
      <c r="A144" s="9" t="str">
        <f>'Schulleitungen Regelschule'!A161</f>
        <v>Oberriet-Rüthi (OS)</v>
      </c>
      <c r="B144" s="9" t="str">
        <f>'Schulleitungen Regelschule'!E161</f>
        <v xml:space="preserve">Oberstufenzentrum Oberriet </v>
      </c>
      <c r="C144" s="9" t="str">
        <f>'Schulleitungen Regelschule'!F161</f>
        <v>Staatsstrasse 131</v>
      </c>
      <c r="D144" s="9"/>
      <c r="E144" s="9" t="str">
        <f>'Schulleitungen Regelschule'!G161</f>
        <v>9462</v>
      </c>
      <c r="F144" s="9" t="str">
        <f>'Schulleitungen Regelschule'!H161</f>
        <v>Montlingen</v>
      </c>
      <c r="G144" s="9" t="str">
        <f>'Schulleitungen Regelschule'!B161</f>
        <v>Herr</v>
      </c>
      <c r="H144" s="9" t="str">
        <f>'Schulleitungen Regelschule'!C161</f>
        <v xml:space="preserve">Roland </v>
      </c>
      <c r="I144" s="9" t="str">
        <f>'Schulleitungen Regelschule'!D161</f>
        <v>Wohlwend</v>
      </c>
      <c r="J144" s="9" t="e">
        <f>'Schulleitungen Regelschule'!#REF!</f>
        <v>#REF!</v>
      </c>
      <c r="K144" s="9" t="e">
        <f>'Schulleitungen Regelschule'!#REF!</f>
        <v>#REF!</v>
      </c>
      <c r="L144" s="9" t="str">
        <f>'Schulleitungen Regelschule'!I161</f>
        <v>roland.wohlwendatorschulen.ch</v>
      </c>
      <c r="M144" s="9" t="str">
        <f>'Schulleitungen Regelschule'!J161</f>
        <v>73</v>
      </c>
      <c r="N144" s="9" t="str">
        <f>'Schulleitungen Regelschule'!K161</f>
        <v>Schulleitung OS</v>
      </c>
      <c r="O144" s="9" t="e">
        <f>'Schulleitungen Regelschule'!#REF!</f>
        <v>#REF!</v>
      </c>
      <c r="P144" s="9" t="e">
        <f>'Schulleitungen Regelschule'!#REF!</f>
        <v>#REF!</v>
      </c>
      <c r="Q144" s="9" t="e">
        <f>'Schulleitungen Regelschule'!#REF!</f>
        <v>#REF!</v>
      </c>
      <c r="R144" s="9" t="str">
        <f>'Schulleitungen Regelschule'!L161</f>
        <v>Rheintal</v>
      </c>
      <c r="S144" s="3"/>
      <c r="T144" s="229">
        <v>31</v>
      </c>
      <c r="U144" s="230" t="s">
        <v>2032</v>
      </c>
      <c r="V144" s="35"/>
      <c r="W144" s="35"/>
      <c r="X144" s="35"/>
      <c r="Y144" s="35"/>
    </row>
    <row r="145" spans="1:69" s="7" customFormat="1" ht="20.45" customHeight="1">
      <c r="A145" s="9" t="str">
        <f>'Schulleitungen Regelschule'!A162</f>
        <v>Oberuzwil</v>
      </c>
      <c r="B145" s="9" t="str">
        <f>'Schulleitungen Regelschule'!E162</f>
        <v xml:space="preserve">Schulhaus Breite </v>
      </c>
      <c r="C145" s="9" t="str">
        <f>'Schulleitungen Regelschule'!F162</f>
        <v>Schulstrasse 7</v>
      </c>
      <c r="D145" s="9"/>
      <c r="E145" s="9" t="str">
        <f>'Schulleitungen Regelschule'!G162</f>
        <v>9242</v>
      </c>
      <c r="F145" s="9" t="str">
        <f>'Schulleitungen Regelschule'!H162</f>
        <v>Oberuzwil</v>
      </c>
      <c r="G145" s="9" t="str">
        <f>'Schulleitungen Regelschule'!B162</f>
        <v>Frau</v>
      </c>
      <c r="H145" s="9" t="str">
        <f>'Schulleitungen Regelschule'!C162</f>
        <v>Ulrike</v>
      </c>
      <c r="I145" s="9" t="str">
        <f>'Schulleitungen Regelschule'!D162</f>
        <v>Schönenberger</v>
      </c>
      <c r="J145" s="9" t="e">
        <f>'Schulleitungen Regelschule'!#REF!</f>
        <v>#REF!</v>
      </c>
      <c r="K145" s="9" t="e">
        <f>'Schulleitungen Regelschule'!#REF!</f>
        <v>#REF!</v>
      </c>
      <c r="L145" s="9" t="str">
        <f>'Schulleitungen Regelschule'!I162</f>
        <v>ulrike.schoenenbergeratoberuzwil.ch</v>
      </c>
      <c r="M145" s="9" t="str">
        <f>'Schulleitungen Regelschule'!J162</f>
        <v>72</v>
      </c>
      <c r="N145" s="9" t="str">
        <f>'Schulleitungen Regelschule'!K162</f>
        <v>Schulleitung KG/PS</v>
      </c>
      <c r="O145" s="9" t="e">
        <f>'Schulleitungen Regelschule'!#REF!</f>
        <v>#REF!</v>
      </c>
      <c r="P145" s="9" t="e">
        <f>'Schulleitungen Regelschule'!#REF!</f>
        <v>#REF!</v>
      </c>
      <c r="Q145" s="9" t="e">
        <f>'Schulleitungen Regelschule'!#REF!</f>
        <v>#REF!</v>
      </c>
      <c r="R145" s="9" t="str">
        <f>'Schulleitungen Regelschule'!L162</f>
        <v>Wil</v>
      </c>
      <c r="S145" s="3"/>
      <c r="T145" s="229">
        <v>64</v>
      </c>
      <c r="U145" s="230" t="s">
        <v>2032</v>
      </c>
      <c r="V145" s="35"/>
      <c r="W145" s="35"/>
      <c r="X145" s="35"/>
      <c r="Y145" s="35"/>
    </row>
    <row r="146" spans="1:69" s="7" customFormat="1" ht="20.45" customHeight="1">
      <c r="A146" s="9" t="str">
        <f>'Schulleitungen Regelschule'!A164</f>
        <v>Oberuzwil</v>
      </c>
      <c r="B146" s="9" t="str">
        <f>'Schulleitungen Regelschule'!E164</f>
        <v xml:space="preserve">Primarschulhaus Bichwil </v>
      </c>
      <c r="C146" s="9" t="str">
        <f>'Schulleitungen Regelschule'!F164</f>
        <v>Kreienbergstrasse 7</v>
      </c>
      <c r="D146" s="9"/>
      <c r="E146" s="9" t="str">
        <f>'Schulleitungen Regelschule'!G164</f>
        <v>9248</v>
      </c>
      <c r="F146" s="9" t="str">
        <f>'Schulleitungen Regelschule'!H164</f>
        <v>Bichwil</v>
      </c>
      <c r="G146" s="9" t="str">
        <f>'Schulleitungen Regelschule'!B164</f>
        <v>Herr</v>
      </c>
      <c r="H146" s="9" t="str">
        <f>'Schulleitungen Regelschule'!C164</f>
        <v>Kim</v>
      </c>
      <c r="I146" s="9" t="str">
        <f>'Schulleitungen Regelschule'!D164</f>
        <v>Forrer</v>
      </c>
      <c r="J146" s="9" t="e">
        <f>'Schulleitungen Regelschule'!#REF!</f>
        <v>#REF!</v>
      </c>
      <c r="K146" s="9" t="e">
        <f>'Schulleitungen Regelschule'!#REF!</f>
        <v>#REF!</v>
      </c>
      <c r="L146" s="9" t="str">
        <f>'Schulleitungen Regelschule'!I164</f>
        <v>kim.forreratoberuzwil.ch</v>
      </c>
      <c r="M146" s="9" t="str">
        <f>'Schulleitungen Regelschule'!J164</f>
        <v>72</v>
      </c>
      <c r="N146" s="9" t="str">
        <f>'Schulleitungen Regelschule'!K164</f>
        <v>Schulleitung KG/PS</v>
      </c>
      <c r="O146" s="9" t="e">
        <f>'Schulleitungen Regelschule'!#REF!</f>
        <v>#REF!</v>
      </c>
      <c r="P146" s="9" t="e">
        <f>'Schulleitungen Regelschule'!#REF!</f>
        <v>#REF!</v>
      </c>
      <c r="Q146" s="9" t="e">
        <f>'Schulleitungen Regelschule'!#REF!</f>
        <v>#REF!</v>
      </c>
      <c r="R146" s="9" t="str">
        <f>'Schulleitungen Regelschule'!L164</f>
        <v>Wil</v>
      </c>
      <c r="S146" s="3"/>
      <c r="T146" s="229">
        <v>24</v>
      </c>
      <c r="U146" s="230" t="s">
        <v>2032</v>
      </c>
      <c r="V146" s="176"/>
      <c r="W146" s="35"/>
      <c r="X146" s="35"/>
      <c r="Y146" s="35"/>
    </row>
    <row r="147" spans="1:69" s="7" customFormat="1" ht="20.45" customHeight="1">
      <c r="A147" s="9" t="str">
        <f>'Schulleitungen Regelschule'!A165</f>
        <v>Oberuzwil</v>
      </c>
      <c r="B147" s="9" t="str">
        <f>'Schulleitungen Regelschule'!E165</f>
        <v xml:space="preserve">Oberstufenzentrum Schützengarten </v>
      </c>
      <c r="C147" s="9" t="str">
        <f>'Schulleitungen Regelschule'!F165</f>
        <v>Schützengartenstrasse</v>
      </c>
      <c r="D147" s="9"/>
      <c r="E147" s="9" t="str">
        <f>'Schulleitungen Regelschule'!G165</f>
        <v>9242</v>
      </c>
      <c r="F147" s="9" t="str">
        <f>'Schulleitungen Regelschule'!H165</f>
        <v>Oberuzwil</v>
      </c>
      <c r="G147" s="9" t="str">
        <f>'Schulleitungen Regelschule'!B165</f>
        <v>Herr</v>
      </c>
      <c r="H147" s="9" t="str">
        <f>'Schulleitungen Regelschule'!C165</f>
        <v>Christof</v>
      </c>
      <c r="I147" s="9" t="str">
        <f>'Schulleitungen Regelschule'!D165</f>
        <v>Seitter</v>
      </c>
      <c r="J147" s="9" t="e">
        <f>'Schulleitungen Regelschule'!#REF!</f>
        <v>#REF!</v>
      </c>
      <c r="K147" s="9" t="e">
        <f>'Schulleitungen Regelschule'!#REF!</f>
        <v>#REF!</v>
      </c>
      <c r="L147" s="9" t="str">
        <f>'Schulleitungen Regelschule'!I165</f>
        <v>christof.seitteratoberuzwil.ch</v>
      </c>
      <c r="M147" s="9" t="str">
        <f>'Schulleitungen Regelschule'!J165</f>
        <v>73</v>
      </c>
      <c r="N147" s="9" t="str">
        <f>'Schulleitungen Regelschule'!K165</f>
        <v>Schulleitung OS</v>
      </c>
      <c r="O147" s="9" t="e">
        <f>'Schulleitungen Regelschule'!#REF!</f>
        <v>#REF!</v>
      </c>
      <c r="P147" s="9" t="e">
        <f>'Schulleitungen Regelschule'!#REF!</f>
        <v>#REF!</v>
      </c>
      <c r="Q147" s="9" t="e">
        <f>'Schulleitungen Regelschule'!#REF!</f>
        <v>#REF!</v>
      </c>
      <c r="R147" s="9" t="str">
        <f>'Schulleitungen Regelschule'!L165</f>
        <v>Wil</v>
      </c>
      <c r="S147" s="3"/>
      <c r="T147" s="229">
        <v>26</v>
      </c>
      <c r="U147" s="230" t="s">
        <v>2032</v>
      </c>
      <c r="V147" s="35"/>
      <c r="W147" s="35"/>
      <c r="X147" s="35"/>
      <c r="Y147" s="35"/>
    </row>
    <row r="148" spans="1:69" s="7" customFormat="1" ht="20.45" customHeight="1">
      <c r="A148" s="9" t="str">
        <f>'Schulleitungen Regelschule'!A166</f>
        <v>Pfäfers</v>
      </c>
      <c r="B148" s="9" t="str">
        <f>'Schulleitungen Regelschule'!E166</f>
        <v>Oberstufe Taminatal</v>
      </c>
      <c r="C148" s="9" t="str">
        <f>'Schulleitungen Regelschule'!F166</f>
        <v>Wartstrasse 18</v>
      </c>
      <c r="D148" s="9"/>
      <c r="E148" s="9" t="str">
        <f>'Schulleitungen Regelschule'!G166</f>
        <v>7312</v>
      </c>
      <c r="F148" s="9" t="str">
        <f>'Schulleitungen Regelschule'!H166</f>
        <v>Pfäfers</v>
      </c>
      <c r="G148" s="9" t="str">
        <f>'Schulleitungen Regelschule'!B166</f>
        <v>Herr</v>
      </c>
      <c r="H148" s="9" t="str">
        <f>'Schulleitungen Regelschule'!C166</f>
        <v>Anton</v>
      </c>
      <c r="I148" s="9" t="str">
        <f>'Schulleitungen Regelschule'!D166</f>
        <v>Kohler</v>
      </c>
      <c r="J148" s="9" t="e">
        <f>'Schulleitungen Regelschule'!#REF!</f>
        <v>#REF!</v>
      </c>
      <c r="K148" s="9" t="e">
        <f>'Schulleitungen Regelschule'!#REF!</f>
        <v>#REF!</v>
      </c>
      <c r="L148" s="9" t="str">
        <f>'Schulleitungen Regelschule'!I166</f>
        <v>anton.kohleratschuletaminatal.ch</v>
      </c>
      <c r="M148" s="9" t="str">
        <f>'Schulleitungen Regelschule'!J166</f>
        <v>73</v>
      </c>
      <c r="N148" s="9" t="str">
        <f>'Schulleitungen Regelschule'!K166</f>
        <v>Schulleitung OS</v>
      </c>
      <c r="O148" s="9" t="e">
        <f>'Schulleitungen Regelschule'!#REF!</f>
        <v>#REF!</v>
      </c>
      <c r="P148" s="9" t="e">
        <f>'Schulleitungen Regelschule'!#REF!</f>
        <v>#REF!</v>
      </c>
      <c r="Q148" s="9" t="e">
        <f>'Schulleitungen Regelschule'!#REF!</f>
        <v>#REF!</v>
      </c>
      <c r="R148" s="9" t="str">
        <f>'Schulleitungen Regelschule'!L166</f>
        <v>Sarganserland</v>
      </c>
      <c r="S148" s="3"/>
      <c r="T148" s="229">
        <v>12</v>
      </c>
      <c r="U148" s="230" t="s">
        <v>2032</v>
      </c>
      <c r="V148" s="35"/>
      <c r="W148" s="35"/>
      <c r="X148" s="35"/>
      <c r="Y148" s="35"/>
    </row>
    <row r="149" spans="1:69" s="7" customFormat="1" ht="20.45" customHeight="1">
      <c r="A149" s="9" t="str">
        <f>'Schulleitungen Regelschule'!A167</f>
        <v>Pfäfers</v>
      </c>
      <c r="B149" s="9" t="str">
        <f>'Schulleitungen Regelschule'!E167</f>
        <v>Primarschule Pfäfers</v>
      </c>
      <c r="C149" s="9" t="str">
        <f>'Schulleitungen Regelschule'!F167</f>
        <v>Plattenweg 7</v>
      </c>
      <c r="D149" s="9"/>
      <c r="E149" s="9" t="str">
        <f>'Schulleitungen Regelschule'!G167</f>
        <v>7312</v>
      </c>
      <c r="F149" s="9" t="str">
        <f>'Schulleitungen Regelschule'!H167</f>
        <v>Pfäfers</v>
      </c>
      <c r="G149" s="9" t="str">
        <f>'Schulleitungen Regelschule'!B167</f>
        <v>Herr</v>
      </c>
      <c r="H149" s="9" t="str">
        <f>'Schulleitungen Regelschule'!C167</f>
        <v>Guido</v>
      </c>
      <c r="I149" s="9" t="str">
        <f>'Schulleitungen Regelschule'!D167</f>
        <v>Lavarini</v>
      </c>
      <c r="J149" s="9" t="e">
        <f>'Schulleitungen Regelschule'!#REF!</f>
        <v>#REF!</v>
      </c>
      <c r="K149" s="9" t="e">
        <f>'Schulleitungen Regelschule'!#REF!</f>
        <v>#REF!</v>
      </c>
      <c r="L149" s="9" t="str">
        <f>'Schulleitungen Regelschule'!I167</f>
        <v>guido.lavariniatschuletaminatal.ch</v>
      </c>
      <c r="M149" s="9" t="str">
        <f>'Schulleitungen Regelschule'!J167</f>
        <v>72</v>
      </c>
      <c r="N149" s="9" t="str">
        <f>'Schulleitungen Regelschule'!K167</f>
        <v>Schulleitung KG/PS</v>
      </c>
      <c r="O149" s="9" t="e">
        <f>'Schulleitungen Regelschule'!#REF!</f>
        <v>#REF!</v>
      </c>
      <c r="P149" s="9" t="e">
        <f>'Schulleitungen Regelschule'!#REF!</f>
        <v>#REF!</v>
      </c>
      <c r="Q149" s="9" t="e">
        <f>'Schulleitungen Regelschule'!#REF!</f>
        <v>#REF!</v>
      </c>
      <c r="R149" s="9" t="str">
        <f>'Schulleitungen Regelschule'!L167</f>
        <v>Sarganserland</v>
      </c>
      <c r="S149" s="3"/>
      <c r="T149" s="229">
        <v>10</v>
      </c>
      <c r="U149" s="230" t="s">
        <v>2032</v>
      </c>
      <c r="V149" s="35"/>
      <c r="W149" s="35"/>
      <c r="X149" s="35"/>
      <c r="Y149" s="35"/>
    </row>
    <row r="150" spans="1:69" s="37" customFormat="1" ht="20.45" customHeight="1">
      <c r="A150" s="9" t="str">
        <f>'Schulleitungen Regelschule'!A168</f>
        <v>Pfäfers</v>
      </c>
      <c r="B150" s="9" t="str">
        <f>'Schulleitungen Regelschule'!E168</f>
        <v>Primarschule Valens-Vasön</v>
      </c>
      <c r="C150" s="9" t="str">
        <f>'Schulleitungen Regelschule'!F168</f>
        <v>Schulhausstrasse 1</v>
      </c>
      <c r="D150" s="9"/>
      <c r="E150" s="9" t="str">
        <f>'Schulleitungen Regelschule'!G168</f>
        <v>7317</v>
      </c>
      <c r="F150" s="9" t="str">
        <f>'Schulleitungen Regelschule'!H168</f>
        <v>Valens</v>
      </c>
      <c r="G150" s="9" t="str">
        <f>'Schulleitungen Regelschule'!B168</f>
        <v>Herr</v>
      </c>
      <c r="H150" s="9" t="str">
        <f>'Schulleitungen Regelschule'!C168</f>
        <v>Roland</v>
      </c>
      <c r="I150" s="9" t="str">
        <f>'Schulleitungen Regelschule'!D168</f>
        <v>Schöpfer</v>
      </c>
      <c r="J150" s="9" t="e">
        <f>'Schulleitungen Regelschule'!#REF!</f>
        <v>#REF!</v>
      </c>
      <c r="K150" s="9" t="e">
        <f>'Schulleitungen Regelschule'!#REF!</f>
        <v>#REF!</v>
      </c>
      <c r="L150" s="9" t="str">
        <f>'Schulleitungen Regelschule'!I168</f>
        <v>roland.schoepferatschuletaminatal.ch</v>
      </c>
      <c r="M150" s="9" t="str">
        <f>'Schulleitungen Regelschule'!J168</f>
        <v>72</v>
      </c>
      <c r="N150" s="9" t="str">
        <f>'Schulleitungen Regelschule'!K168</f>
        <v>Schulleitung KG/PS</v>
      </c>
      <c r="O150" s="9" t="e">
        <f>'Schulleitungen Regelschule'!#REF!</f>
        <v>#REF!</v>
      </c>
      <c r="P150" s="9" t="e">
        <f>'Schulleitungen Regelschule'!#REF!</f>
        <v>#REF!</v>
      </c>
      <c r="Q150" s="9" t="e">
        <f>'Schulleitungen Regelschule'!#REF!</f>
        <v>#REF!</v>
      </c>
      <c r="R150" s="9" t="str">
        <f>'Schulleitungen Regelschule'!L168</f>
        <v>Sarganserland</v>
      </c>
      <c r="S150" s="3"/>
      <c r="T150" s="229">
        <v>6</v>
      </c>
      <c r="U150" s="230" t="s">
        <v>2032</v>
      </c>
      <c r="V150" s="35"/>
      <c r="W150" s="35"/>
      <c r="X150" s="35"/>
      <c r="Y150" s="35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</row>
    <row r="151" spans="1:69" s="7" customFormat="1" ht="20.45" customHeight="1">
      <c r="A151" s="9" t="str">
        <f>'Schulleitungen Regelschule'!A169</f>
        <v>Pfäfers</v>
      </c>
      <c r="B151" s="9" t="str">
        <f>'Schulleitungen Regelschule'!E169</f>
        <v xml:space="preserve">Primarschule Vättis </v>
      </c>
      <c r="C151" s="9" t="str">
        <f>'Schulleitungen Regelschule'!F169</f>
        <v>Unterdorf 8</v>
      </c>
      <c r="D151" s="9"/>
      <c r="E151" s="9" t="str">
        <f>'Schulleitungen Regelschule'!G169</f>
        <v>7315</v>
      </c>
      <c r="F151" s="9" t="str">
        <f>'Schulleitungen Regelschule'!H169</f>
        <v>Vättis</v>
      </c>
      <c r="G151" s="9" t="str">
        <f>'Schulleitungen Regelschule'!B169</f>
        <v>Frau</v>
      </c>
      <c r="H151" s="9" t="str">
        <f>'Schulleitungen Regelschule'!C169</f>
        <v>Nadine</v>
      </c>
      <c r="I151" s="9" t="str">
        <f>'Schulleitungen Regelschule'!D169</f>
        <v>Sprecher</v>
      </c>
      <c r="J151" s="9" t="e">
        <f>'Schulleitungen Regelschule'!#REF!</f>
        <v>#REF!</v>
      </c>
      <c r="K151" s="9" t="e">
        <f>'Schulleitungen Regelschule'!#REF!</f>
        <v>#REF!</v>
      </c>
      <c r="L151" s="9" t="str">
        <f>'Schulleitungen Regelschule'!I169</f>
        <v>nadine.sprecheratschuletaminatal.ch</v>
      </c>
      <c r="M151" s="9" t="str">
        <f>'Schulleitungen Regelschule'!J169</f>
        <v>72</v>
      </c>
      <c r="N151" s="9" t="str">
        <f>'Schulleitungen Regelschule'!K169</f>
        <v>Schulleitung KG/PS</v>
      </c>
      <c r="O151" s="9" t="e">
        <f>'Schulleitungen Regelschule'!#REF!</f>
        <v>#REF!</v>
      </c>
      <c r="P151" s="9" t="e">
        <f>'Schulleitungen Regelschule'!#REF!</f>
        <v>#REF!</v>
      </c>
      <c r="Q151" s="9" t="e">
        <f>'Schulleitungen Regelschule'!#REF!</f>
        <v>#REF!</v>
      </c>
      <c r="R151" s="9" t="str">
        <f>'Schulleitungen Regelschule'!L169</f>
        <v>Sarganserland</v>
      </c>
      <c r="S151" s="3"/>
      <c r="T151" s="229">
        <v>5</v>
      </c>
      <c r="U151" s="230" t="s">
        <v>2032</v>
      </c>
      <c r="V151" s="35"/>
      <c r="W151" s="35"/>
      <c r="X151" s="35"/>
      <c r="Y151" s="35"/>
    </row>
    <row r="152" spans="1:69" ht="17.25" customHeight="1">
      <c r="A152" s="9" t="str">
        <f>Schulverwaltung!A57</f>
        <v>Quarten</v>
      </c>
      <c r="B152" s="9" t="str">
        <f>Schulverwaltung!E57</f>
        <v xml:space="preserve">Gemeinde Quarten </v>
      </c>
      <c r="C152" s="9" t="str">
        <f>Schulverwaltung!F57</f>
        <v>Walenseestrasse 7</v>
      </c>
      <c r="D152" s="9">
        <f>Schulverwaltung!G57</f>
        <v>0</v>
      </c>
      <c r="E152" s="9" t="str">
        <f>Schulverwaltung!H57</f>
        <v>8882</v>
      </c>
      <c r="F152" s="9" t="str">
        <f>Schulverwaltung!I57</f>
        <v>Unterterzen</v>
      </c>
      <c r="G152" s="9" t="str">
        <f>Schulverwaltung!B57</f>
        <v>Frau</v>
      </c>
      <c r="H152" s="9" t="str">
        <f>Schulverwaltung!C57</f>
        <v>Regula</v>
      </c>
      <c r="I152" s="9" t="str">
        <f>Schulverwaltung!D57</f>
        <v>Erb</v>
      </c>
      <c r="J152" s="9">
        <f>Schulverwaltung!J57</f>
        <v>0</v>
      </c>
      <c r="K152" s="9">
        <f>Schulverwaltung!K57</f>
        <v>0</v>
      </c>
      <c r="L152" s="9" t="str">
        <f>Schulverwaltung!L57</f>
        <v>sonja.zeller@quarten.ch</v>
      </c>
      <c r="M152" s="9" t="str">
        <f>Schulverwaltung!M57</f>
        <v>63</v>
      </c>
      <c r="N152" s="9" t="str">
        <f>Schulverwaltung!N57</f>
        <v>Schulsekretärin Gmde</v>
      </c>
      <c r="O152" s="9" t="str">
        <f>Schulverwaltung!O57</f>
        <v>081 710 38 20</v>
      </c>
      <c r="P152" s="9" t="str">
        <f>Schulverwaltung!P57</f>
        <v>45</v>
      </c>
      <c r="Q152" s="9" t="str">
        <f>Schulverwaltung!Q57</f>
        <v>5</v>
      </c>
      <c r="R152" s="9" t="str">
        <f>Schulverwaltung!R57</f>
        <v>Sarganserland</v>
      </c>
      <c r="S152" s="232"/>
      <c r="T152" s="237">
        <f>3+3+5+6+6+11</f>
        <v>34</v>
      </c>
      <c r="U152" s="238" t="s">
        <v>2035</v>
      </c>
    </row>
    <row r="153" spans="1:69" s="7" customFormat="1" ht="20.45" customHeight="1">
      <c r="A153" s="9" t="str">
        <f>'Schulleitungen Regelschule'!A177</f>
        <v>Rapperswil-Jona</v>
      </c>
      <c r="B153" s="9" t="str">
        <f>'Schulleitungen Regelschule'!E177</f>
        <v>Primarschule Wagen</v>
      </c>
      <c r="C153" s="9" t="str">
        <f>'Schulleitungen Regelschule'!F177</f>
        <v>Rickenstrasse 71</v>
      </c>
      <c r="D153" s="9"/>
      <c r="E153" s="9" t="str">
        <f>'Schulleitungen Regelschule'!G177</f>
        <v>8646</v>
      </c>
      <c r="F153" s="9" t="str">
        <f>'Schulleitungen Regelschule'!H177</f>
        <v>Wagen</v>
      </c>
      <c r="G153" s="9" t="str">
        <f>'Schulleitungen Regelschule'!B177</f>
        <v>Herr</v>
      </c>
      <c r="H153" s="9" t="str">
        <f>'Schulleitungen Regelschule'!C177</f>
        <v>Claudio</v>
      </c>
      <c r="I153" s="9" t="str">
        <f>'Schulleitungen Regelschule'!D177</f>
        <v>Herzog</v>
      </c>
      <c r="J153" s="9" t="e">
        <f>'Schulleitungen Regelschule'!#REF!</f>
        <v>#REF!</v>
      </c>
      <c r="K153" s="9" t="e">
        <f>'Schulleitungen Regelschule'!#REF!</f>
        <v>#REF!</v>
      </c>
      <c r="L153" s="9" t="str">
        <f>'Schulleitungen Regelschule'!I177</f>
        <v>Claudio.Herzogatrj.sg.ch</v>
      </c>
      <c r="M153" s="9" t="str">
        <f>'Schulleitungen Regelschule'!J177</f>
        <v>72</v>
      </c>
      <c r="N153" s="9" t="str">
        <f>'Schulleitungen Regelschule'!K177</f>
        <v>Schulleitung KG/PS</v>
      </c>
      <c r="O153" s="9" t="e">
        <f>'Schulleitungen Regelschule'!#REF!</f>
        <v>#REF!</v>
      </c>
      <c r="P153" s="9" t="e">
        <f>'Schulleitungen Regelschule'!#REF!</f>
        <v>#REF!</v>
      </c>
      <c r="Q153" s="9" t="e">
        <f>'Schulleitungen Regelschule'!#REF!</f>
        <v>#REF!</v>
      </c>
      <c r="R153" s="9" t="str">
        <f>'Schulleitungen Regelschule'!L177</f>
        <v>See-Gaster</v>
      </c>
      <c r="S153" s="3"/>
      <c r="T153" s="229">
        <v>13</v>
      </c>
      <c r="U153" s="230" t="s">
        <v>2032</v>
      </c>
      <c r="V153" s="35"/>
      <c r="W153" s="35"/>
      <c r="X153" s="35"/>
      <c r="Y153" s="35"/>
    </row>
    <row r="154" spans="1:69" s="7" customFormat="1" ht="20.45" customHeight="1">
      <c r="A154" s="9" t="str">
        <f>'Schulleitungen Regelschule'!A178</f>
        <v>Rapperswil-Jona</v>
      </c>
      <c r="B154" s="9" t="str">
        <f>'Schulleitungen Regelschule'!E178</f>
        <v xml:space="preserve">Schulhaus Hanfländer </v>
      </c>
      <c r="C154" s="9" t="str">
        <f>'Schulleitungen Regelschule'!F178</f>
        <v>Attenhoferstrasse 13</v>
      </c>
      <c r="D154" s="9"/>
      <c r="E154" s="9" t="str">
        <f>'Schulleitungen Regelschule'!G178</f>
        <v>8640</v>
      </c>
      <c r="F154" s="9" t="str">
        <f>'Schulleitungen Regelschule'!H178</f>
        <v>Rapperswil</v>
      </c>
      <c r="G154" s="9" t="str">
        <f>'Schulleitungen Regelschule'!B178</f>
        <v>Herr</v>
      </c>
      <c r="H154" s="9" t="str">
        <f>'Schulleitungen Regelschule'!C178</f>
        <v>Josef</v>
      </c>
      <c r="I154" s="9" t="str">
        <f>'Schulleitungen Regelschule'!D178</f>
        <v>Bärtsch</v>
      </c>
      <c r="J154" s="9" t="e">
        <f>'Schulleitungen Regelschule'!#REF!</f>
        <v>#REF!</v>
      </c>
      <c r="K154" s="9" t="e">
        <f>'Schulleitungen Regelschule'!#REF!</f>
        <v>#REF!</v>
      </c>
      <c r="L154" s="9" t="str">
        <f>'Schulleitungen Regelschule'!I178</f>
        <v>josef.baertschatrj.sg.ch</v>
      </c>
      <c r="M154" s="9" t="str">
        <f>'Schulleitungen Regelschule'!J178</f>
        <v>72</v>
      </c>
      <c r="N154" s="9" t="str">
        <f>'Schulleitungen Regelschule'!K178</f>
        <v>Schulleitung KG/PS</v>
      </c>
      <c r="O154" s="9" t="e">
        <f>'Schulleitungen Regelschule'!#REF!</f>
        <v>#REF!</v>
      </c>
      <c r="P154" s="9" t="e">
        <f>'Schulleitungen Regelschule'!#REF!</f>
        <v>#REF!</v>
      </c>
      <c r="Q154" s="9" t="e">
        <f>'Schulleitungen Regelschule'!#REF!</f>
        <v>#REF!</v>
      </c>
      <c r="R154" s="9" t="str">
        <f>'Schulleitungen Regelschule'!L178</f>
        <v>See-Gaster</v>
      </c>
      <c r="S154" s="3"/>
      <c r="T154" s="229">
        <f>46+7</f>
        <v>53</v>
      </c>
      <c r="U154" s="230" t="s">
        <v>2032</v>
      </c>
      <c r="V154" s="35"/>
      <c r="W154" s="35"/>
      <c r="X154" s="35"/>
      <c r="Y154" s="35"/>
    </row>
    <row r="155" spans="1:69" s="7" customFormat="1" ht="20.45" customHeight="1">
      <c r="A155" s="9" t="str">
        <f>'Schulleitungen Regelschule'!A179</f>
        <v>Rapperswil-Jona</v>
      </c>
      <c r="B155" s="9" t="str">
        <f>'Schulleitungen Regelschule'!E179</f>
        <v xml:space="preserve">Schulhaus Herrenberg </v>
      </c>
      <c r="C155" s="9" t="str">
        <f>'Schulleitungen Regelschule'!F179</f>
        <v>Herrenberg 48</v>
      </c>
      <c r="D155" s="9"/>
      <c r="E155" s="9" t="str">
        <f>'Schulleitungen Regelschule'!G179</f>
        <v>8640</v>
      </c>
      <c r="F155" s="9" t="str">
        <f>'Schulleitungen Regelschule'!H179</f>
        <v>Rapperswil</v>
      </c>
      <c r="G155" s="9" t="str">
        <f>'Schulleitungen Regelschule'!B179</f>
        <v>Frau</v>
      </c>
      <c r="H155" s="9" t="str">
        <f>'Schulleitungen Regelschule'!C179</f>
        <v>Franziska</v>
      </c>
      <c r="I155" s="9" t="str">
        <f>'Schulleitungen Regelschule'!D179</f>
        <v>John</v>
      </c>
      <c r="J155" s="9" t="e">
        <f>'Schulleitungen Regelschule'!#REF!</f>
        <v>#REF!</v>
      </c>
      <c r="K155" s="9" t="e">
        <f>'Schulleitungen Regelschule'!#REF!</f>
        <v>#REF!</v>
      </c>
      <c r="L155" s="9" t="str">
        <f>'Schulleitungen Regelschule'!I179</f>
        <v>franziska.johnatrj.sg.ch</v>
      </c>
      <c r="M155" s="9" t="str">
        <f>'Schulleitungen Regelschule'!J179</f>
        <v>72</v>
      </c>
      <c r="N155" s="9" t="str">
        <f>'Schulleitungen Regelschule'!K179</f>
        <v>Schulleitung KG/PS</v>
      </c>
      <c r="O155" s="9" t="e">
        <f>'Schulleitungen Regelschule'!#REF!</f>
        <v>#REF!</v>
      </c>
      <c r="P155" s="9" t="e">
        <f>'Schulleitungen Regelschule'!#REF!</f>
        <v>#REF!</v>
      </c>
      <c r="Q155" s="9" t="e">
        <f>'Schulleitungen Regelschule'!#REF!</f>
        <v>#REF!</v>
      </c>
      <c r="R155" s="9" t="str">
        <f>'Schulleitungen Regelschule'!L179</f>
        <v>See-Gaster</v>
      </c>
      <c r="S155" s="3"/>
      <c r="T155" s="229">
        <v>11</v>
      </c>
      <c r="U155" s="230" t="s">
        <v>2032</v>
      </c>
      <c r="V155" s="35"/>
      <c r="W155" s="35"/>
      <c r="X155" s="35"/>
      <c r="Y155" s="35"/>
    </row>
    <row r="156" spans="1:69" s="7" customFormat="1" ht="20.45" customHeight="1">
      <c r="A156" s="9" t="e">
        <f>'Schulleitungen Regelschule'!#REF!</f>
        <v>#REF!</v>
      </c>
      <c r="B156" s="9" t="e">
        <f>'Schulleitungen Regelschule'!#REF!</f>
        <v>#REF!</v>
      </c>
      <c r="C156" s="9" t="e">
        <f>'Schulleitungen Regelschule'!#REF!</f>
        <v>#REF!</v>
      </c>
      <c r="D156" s="9"/>
      <c r="E156" s="9" t="e">
        <f>'Schulleitungen Regelschule'!#REF!</f>
        <v>#REF!</v>
      </c>
      <c r="F156" s="9" t="e">
        <f>'Schulleitungen Regelschule'!#REF!</f>
        <v>#REF!</v>
      </c>
      <c r="G156" s="9" t="e">
        <f>'Schulleitungen Regelschule'!#REF!</f>
        <v>#REF!</v>
      </c>
      <c r="H156" s="9" t="e">
        <f>'Schulleitungen Regelschule'!#REF!</f>
        <v>#REF!</v>
      </c>
      <c r="I156" s="9" t="e">
        <f>'Schulleitungen Regelschule'!#REF!</f>
        <v>#REF!</v>
      </c>
      <c r="J156" s="9" t="e">
        <f>'Schulleitungen Regelschule'!#REF!</f>
        <v>#REF!</v>
      </c>
      <c r="K156" s="9" t="e">
        <f>'Schulleitungen Regelschule'!#REF!</f>
        <v>#REF!</v>
      </c>
      <c r="L156" s="9" t="e">
        <f>'Schulleitungen Regelschule'!#REF!</f>
        <v>#REF!</v>
      </c>
      <c r="M156" s="9" t="e">
        <f>'Schulleitungen Regelschule'!#REF!</f>
        <v>#REF!</v>
      </c>
      <c r="N156" s="9" t="e">
        <f>'Schulleitungen Regelschule'!#REF!</f>
        <v>#REF!</v>
      </c>
      <c r="O156" s="9" t="e">
        <f>'Schulleitungen Regelschule'!#REF!</f>
        <v>#REF!</v>
      </c>
      <c r="P156" s="9" t="e">
        <f>'Schulleitungen Regelschule'!#REF!</f>
        <v>#REF!</v>
      </c>
      <c r="Q156" s="9" t="e">
        <f>'Schulleitungen Regelschule'!#REF!</f>
        <v>#REF!</v>
      </c>
      <c r="R156" s="9" t="e">
        <f>'Schulleitungen Regelschule'!#REF!</f>
        <v>#REF!</v>
      </c>
      <c r="S156" s="3"/>
      <c r="T156" s="229">
        <v>22</v>
      </c>
      <c r="U156" s="229" t="s">
        <v>2032</v>
      </c>
      <c r="V156" s="35"/>
      <c r="W156" s="35"/>
      <c r="X156" s="35"/>
      <c r="Y156" s="35"/>
    </row>
    <row r="157" spans="1:69" s="7" customFormat="1" ht="20.45" customHeight="1">
      <c r="A157" s="9" t="str">
        <f>'Schulleitungen Regelschule'!A180</f>
        <v>Rapperswil-Jona</v>
      </c>
      <c r="B157" s="9" t="str">
        <f>'Schulleitungen Regelschule'!E180</f>
        <v xml:space="preserve">Oberstufe Burgerau </v>
      </c>
      <c r="C157" s="9" t="str">
        <f>'Schulleitungen Regelschule'!F180</f>
        <v>Burgeraustrasse 19</v>
      </c>
      <c r="D157" s="9"/>
      <c r="E157" s="9" t="str">
        <f>'Schulleitungen Regelschule'!G180</f>
        <v>8640</v>
      </c>
      <c r="F157" s="9" t="str">
        <f>'Schulleitungen Regelschule'!H180</f>
        <v>Rapperswil</v>
      </c>
      <c r="G157" s="9" t="str">
        <f>'Schulleitungen Regelschule'!B180</f>
        <v>Herr</v>
      </c>
      <c r="H157" s="9" t="str">
        <f>'Schulleitungen Regelschule'!C180</f>
        <v>Urs</v>
      </c>
      <c r="I157" s="9" t="str">
        <f>'Schulleitungen Regelschule'!D180</f>
        <v>Fell</v>
      </c>
      <c r="J157" s="9" t="e">
        <f>'Schulleitungen Regelschule'!#REF!</f>
        <v>#REF!</v>
      </c>
      <c r="K157" s="9" t="e">
        <f>'Schulleitungen Regelschule'!#REF!</f>
        <v>#REF!</v>
      </c>
      <c r="L157" s="9" t="str">
        <f>'Schulleitungen Regelschule'!I180</f>
        <v>urs.fellatrj.sg.ch</v>
      </c>
      <c r="M157" s="9" t="str">
        <f>'Schulleitungen Regelschule'!J180</f>
        <v>73</v>
      </c>
      <c r="N157" s="9" t="str">
        <f>'Schulleitungen Regelschule'!K180</f>
        <v>Schulleitung OS</v>
      </c>
      <c r="O157" s="9" t="e">
        <f>'Schulleitungen Regelschule'!#REF!</f>
        <v>#REF!</v>
      </c>
      <c r="P157" s="9" t="e">
        <f>'Schulleitungen Regelschule'!#REF!</f>
        <v>#REF!</v>
      </c>
      <c r="Q157" s="9" t="e">
        <f>'Schulleitungen Regelschule'!#REF!</f>
        <v>#REF!</v>
      </c>
      <c r="R157" s="9" t="str">
        <f>'Schulleitungen Regelschule'!L180</f>
        <v>See-Gaster</v>
      </c>
      <c r="S157" s="3"/>
      <c r="T157" s="229">
        <v>27</v>
      </c>
      <c r="U157" s="230" t="s">
        <v>2032</v>
      </c>
      <c r="V157" s="35"/>
      <c r="W157" s="35"/>
      <c r="X157" s="35"/>
      <c r="Y157" s="35"/>
    </row>
    <row r="158" spans="1:69" s="7" customFormat="1" ht="17.25" customHeight="1">
      <c r="A158" s="9" t="str">
        <f>'Schulleitungen Regelschule'!A182</f>
        <v>Rapperswil-Jona</v>
      </c>
      <c r="B158" s="9" t="e">
        <f>'Schulleitungen Regelschule'!#REF!</f>
        <v>#REF!</v>
      </c>
      <c r="C158" s="9" t="e">
        <f>'Schulleitungen Regelschule'!#REF!</f>
        <v>#REF!</v>
      </c>
      <c r="D158" s="9"/>
      <c r="E158" s="9" t="e">
        <f>'Schulleitungen Regelschule'!#REF!</f>
        <v>#REF!</v>
      </c>
      <c r="F158" s="9" t="e">
        <f>'Schulleitungen Regelschule'!#REF!</f>
        <v>#REF!</v>
      </c>
      <c r="G158" s="9" t="str">
        <f>'Schulleitungen Regelschule'!B182</f>
        <v>Herr</v>
      </c>
      <c r="H158" s="9" t="str">
        <f>'Schulleitungen Regelschule'!C182</f>
        <v>Roger</v>
      </c>
      <c r="I158" s="9" t="str">
        <f>'Schulleitungen Regelschule'!D182</f>
        <v>Sigrist</v>
      </c>
      <c r="J158" s="9" t="e">
        <f>'Schulleitungen Regelschule'!#REF!</f>
        <v>#REF!</v>
      </c>
      <c r="K158" s="9" t="e">
        <f>'Schulleitungen Regelschule'!#REF!</f>
        <v>#REF!</v>
      </c>
      <c r="L158" s="9" t="str">
        <f>'Schulleitungen Regelschule'!I182</f>
        <v>roger.sigristatrj.sg.ch</v>
      </c>
      <c r="M158" s="9" t="str">
        <f>'Schulleitungen Regelschule'!J182</f>
        <v>72</v>
      </c>
      <c r="N158" s="9" t="str">
        <f>'Schulleitungen Regelschule'!K182</f>
        <v>Schulleitung KG/PS</v>
      </c>
      <c r="O158" s="9" t="e">
        <f>'Schulleitungen Regelschule'!#REF!</f>
        <v>#REF!</v>
      </c>
      <c r="P158" s="9" t="e">
        <f>'Schulleitungen Regelschule'!#REF!</f>
        <v>#REF!</v>
      </c>
      <c r="Q158" s="9" t="e">
        <f>'Schulleitungen Regelschule'!#REF!</f>
        <v>#REF!</v>
      </c>
      <c r="R158" s="9" t="str">
        <f>'Schulleitungen Regelschule'!L182</f>
        <v>See-Gaster</v>
      </c>
      <c r="S158" s="229"/>
      <c r="T158" s="229"/>
      <c r="U158" s="229"/>
      <c r="V158" s="35"/>
      <c r="W158" s="35"/>
      <c r="X158" s="35"/>
      <c r="Y158" s="35"/>
    </row>
    <row r="159" spans="1:69" s="37" customFormat="1" ht="20.45" customHeight="1">
      <c r="A159" s="9" t="str">
        <f>'Schulleitungen Regelschule'!A183</f>
        <v>Rapperswil-Jona</v>
      </c>
      <c r="B159" s="9" t="str">
        <f>'Schulleitungen Regelschule'!E183</f>
        <v xml:space="preserve">Oberstufenschulhaus Rain </v>
      </c>
      <c r="C159" s="9" t="str">
        <f>'Schulleitungen Regelschule'!F183</f>
        <v>Tägernaustrasse 40</v>
      </c>
      <c r="D159" s="9"/>
      <c r="E159" s="9" t="str">
        <f>'Schulleitungen Regelschule'!G183</f>
        <v>8645</v>
      </c>
      <c r="F159" s="9" t="str">
        <f>'Schulleitungen Regelschule'!H183</f>
        <v>Jona</v>
      </c>
      <c r="G159" s="9" t="str">
        <f>'Schulleitungen Regelschule'!B183</f>
        <v>Frau</v>
      </c>
      <c r="H159" s="9" t="str">
        <f>'Schulleitungen Regelschule'!C183</f>
        <v>Ruth</v>
      </c>
      <c r="I159" s="9" t="str">
        <f>'Schulleitungen Regelschule'!D183</f>
        <v>Göldi</v>
      </c>
      <c r="J159" s="9" t="e">
        <f>'Schulleitungen Regelschule'!#REF!</f>
        <v>#REF!</v>
      </c>
      <c r="K159" s="9" t="e">
        <f>'Schulleitungen Regelschule'!#REF!</f>
        <v>#REF!</v>
      </c>
      <c r="L159" s="9" t="str">
        <f>'Schulleitungen Regelschule'!I183</f>
        <v>ruth.goeldiatrj.sg.ch</v>
      </c>
      <c r="M159" s="9" t="str">
        <f>'Schulleitungen Regelschule'!J183</f>
        <v>73</v>
      </c>
      <c r="N159" s="9" t="str">
        <f>'Schulleitungen Regelschule'!K183</f>
        <v>Schulleitung OS</v>
      </c>
      <c r="O159" s="9" t="e">
        <f>'Schulleitungen Regelschule'!#REF!</f>
        <v>#REF!</v>
      </c>
      <c r="P159" s="9" t="e">
        <f>'Schulleitungen Regelschule'!#REF!</f>
        <v>#REF!</v>
      </c>
      <c r="Q159" s="9" t="e">
        <f>'Schulleitungen Regelschule'!#REF!</f>
        <v>#REF!</v>
      </c>
      <c r="R159" s="9" t="str">
        <f>'Schulleitungen Regelschule'!L183</f>
        <v>See-Gaster</v>
      </c>
      <c r="S159" s="3"/>
      <c r="T159" s="229">
        <v>29</v>
      </c>
      <c r="U159" s="230" t="s">
        <v>2032</v>
      </c>
      <c r="V159" s="35"/>
      <c r="W159" s="35"/>
      <c r="X159" s="35"/>
      <c r="Y159" s="35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</row>
    <row r="160" spans="1:69" s="37" customFormat="1" ht="20.45" customHeight="1">
      <c r="A160" s="9" t="str">
        <f>'Schulleitungen Regelschule'!A184</f>
        <v>Rapperswil-Jona</v>
      </c>
      <c r="B160" s="9" t="str">
        <f>'Schulleitungen Regelschule'!E184</f>
        <v>Primarschule Paradies-Lenggis</v>
      </c>
      <c r="C160" s="9" t="str">
        <f>'Schulleitungen Regelschule'!F184</f>
        <v>Paradiesweg 15</v>
      </c>
      <c r="D160" s="9"/>
      <c r="E160" s="9" t="str">
        <f>'Schulleitungen Regelschule'!G184</f>
        <v>8645</v>
      </c>
      <c r="F160" s="9" t="str">
        <f>'Schulleitungen Regelschule'!H184</f>
        <v>Jona</v>
      </c>
      <c r="G160" s="9" t="str">
        <f>'Schulleitungen Regelschule'!B184</f>
        <v>Herr</v>
      </c>
      <c r="H160" s="9" t="str">
        <f>'Schulleitungen Regelschule'!C184</f>
        <v>Roman</v>
      </c>
      <c r="I160" s="9" t="str">
        <f>'Schulleitungen Regelschule'!D184</f>
        <v>Widmer</v>
      </c>
      <c r="J160" s="9" t="e">
        <f>'Schulleitungen Regelschule'!#REF!</f>
        <v>#REF!</v>
      </c>
      <c r="K160" s="9" t="e">
        <f>'Schulleitungen Regelschule'!#REF!</f>
        <v>#REF!</v>
      </c>
      <c r="L160" s="9" t="str">
        <f>'Schulleitungen Regelschule'!I184</f>
        <v>roman.widmeratrj.sg.ch</v>
      </c>
      <c r="M160" s="9" t="str">
        <f>'Schulleitungen Regelschule'!J184</f>
        <v>72</v>
      </c>
      <c r="N160" s="9" t="str">
        <f>'Schulleitungen Regelschule'!K184</f>
        <v>Schulleitung KG/PS</v>
      </c>
      <c r="O160" s="9" t="e">
        <f>'Schulleitungen Regelschule'!#REF!</f>
        <v>#REF!</v>
      </c>
      <c r="P160" s="9" t="e">
        <f>'Schulleitungen Regelschule'!#REF!</f>
        <v>#REF!</v>
      </c>
      <c r="Q160" s="9" t="e">
        <f>'Schulleitungen Regelschule'!#REF!</f>
        <v>#REF!</v>
      </c>
      <c r="R160" s="9" t="str">
        <f>'Schulleitungen Regelschule'!L184</f>
        <v>See-Gaster</v>
      </c>
      <c r="S160" s="3"/>
      <c r="T160" s="229">
        <v>29</v>
      </c>
      <c r="U160" s="230" t="s">
        <v>2032</v>
      </c>
      <c r="V160" s="35"/>
      <c r="W160" s="35"/>
      <c r="X160" s="35"/>
      <c r="Y160" s="35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</row>
    <row r="161" spans="1:69" s="37" customFormat="1" ht="20.45" customHeight="1">
      <c r="A161" s="9" t="str">
        <f>'Schulleitungen Regelschule'!A186</f>
        <v>Rapperswil-Jona</v>
      </c>
      <c r="B161" s="9" t="str">
        <f>'Schulleitungen Regelschule'!E186</f>
        <v>Primarschule Südquartier</v>
      </c>
      <c r="C161" s="9" t="str">
        <f>'Schulleitungen Regelschule'!F186</f>
        <v>Florastrasse 20</v>
      </c>
      <c r="D161" s="9"/>
      <c r="E161" s="9" t="str">
        <f>'Schulleitungen Regelschule'!G186</f>
        <v>8640</v>
      </c>
      <c r="F161" s="9" t="str">
        <f>'Schulleitungen Regelschule'!H186</f>
        <v>Rapperswil</v>
      </c>
      <c r="G161" s="9" t="str">
        <f>'Schulleitungen Regelschule'!B186</f>
        <v>Frau</v>
      </c>
      <c r="H161" s="9" t="str">
        <f>'Schulleitungen Regelschule'!C186</f>
        <v>Ilona</v>
      </c>
      <c r="I161" s="9" t="str">
        <f>'Schulleitungen Regelschule'!D186</f>
        <v>Nydegger</v>
      </c>
      <c r="J161" s="9" t="e">
        <f>'Schulleitungen Regelschule'!#REF!</f>
        <v>#REF!</v>
      </c>
      <c r="K161" s="9" t="e">
        <f>'Schulleitungen Regelschule'!#REF!</f>
        <v>#REF!</v>
      </c>
      <c r="L161" s="9" t="str">
        <f>'Schulleitungen Regelschule'!I186</f>
        <v>ilona.nydeggeratrj.sg.ch</v>
      </c>
      <c r="M161" s="9" t="str">
        <f>'Schulleitungen Regelschule'!J186</f>
        <v>72</v>
      </c>
      <c r="N161" s="9" t="str">
        <f>'Schulleitungen Regelschule'!K186</f>
        <v>Schulleitung KG/PS</v>
      </c>
      <c r="O161" s="9" t="e">
        <f>'Schulleitungen Regelschule'!#REF!</f>
        <v>#REF!</v>
      </c>
      <c r="P161" s="9" t="e">
        <f>'Schulleitungen Regelschule'!#REF!</f>
        <v>#REF!</v>
      </c>
      <c r="Q161" s="9" t="e">
        <f>'Schulleitungen Regelschule'!#REF!</f>
        <v>#REF!</v>
      </c>
      <c r="R161" s="9" t="str">
        <f>'Schulleitungen Regelschule'!L186</f>
        <v>See-Gaster</v>
      </c>
      <c r="S161" s="3"/>
      <c r="T161" s="229">
        <v>22</v>
      </c>
      <c r="U161" s="230" t="s">
        <v>2032</v>
      </c>
      <c r="V161" s="35"/>
      <c r="W161" s="35"/>
      <c r="X161" s="35"/>
      <c r="Y161" s="35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</row>
    <row r="162" spans="1:69" s="37" customFormat="1" ht="20.45" customHeight="1">
      <c r="A162" s="9" t="str">
        <f>'Schulleitungen Regelschule'!A187</f>
        <v>Rapperswil-Jona</v>
      </c>
      <c r="B162" s="9" t="str">
        <f>'Schulleitungen Regelschule'!E187</f>
        <v xml:space="preserve">Oberstufenzentrum Weiden </v>
      </c>
      <c r="C162" s="9" t="str">
        <f>'Schulleitungen Regelschule'!F187</f>
        <v>Weidenstrasse 9</v>
      </c>
      <c r="D162" s="9"/>
      <c r="E162" s="9" t="str">
        <f>'Schulleitungen Regelschule'!G187</f>
        <v>8645</v>
      </c>
      <c r="F162" s="9" t="str">
        <f>'Schulleitungen Regelschule'!H187</f>
        <v>Jona</v>
      </c>
      <c r="G162" s="9" t="str">
        <f>'Schulleitungen Regelschule'!B187</f>
        <v>Frau</v>
      </c>
      <c r="H162" s="9" t="str">
        <f>'Schulleitungen Regelschule'!C187</f>
        <v>Susanne</v>
      </c>
      <c r="I162" s="9" t="str">
        <f>'Schulleitungen Regelschule'!D187</f>
        <v>Mäder</v>
      </c>
      <c r="J162" s="9" t="e">
        <f>'Schulleitungen Regelschule'!#REF!</f>
        <v>#REF!</v>
      </c>
      <c r="K162" s="9" t="e">
        <f>'Schulleitungen Regelschule'!#REF!</f>
        <v>#REF!</v>
      </c>
      <c r="L162" s="9" t="str">
        <f>'Schulleitungen Regelschule'!I187</f>
        <v>susanne.maederatrj.sg.ch</v>
      </c>
      <c r="M162" s="9" t="str">
        <f>'Schulleitungen Regelschule'!J187</f>
        <v>73</v>
      </c>
      <c r="N162" s="9" t="str">
        <f>'Schulleitungen Regelschule'!K187</f>
        <v>Schulleitung OS</v>
      </c>
      <c r="O162" s="9" t="e">
        <f>'Schulleitungen Regelschule'!#REF!</f>
        <v>#REF!</v>
      </c>
      <c r="P162" s="9" t="e">
        <f>'Schulleitungen Regelschule'!#REF!</f>
        <v>#REF!</v>
      </c>
      <c r="Q162" s="9" t="e">
        <f>'Schulleitungen Regelschule'!#REF!</f>
        <v>#REF!</v>
      </c>
      <c r="R162" s="9" t="str">
        <f>'Schulleitungen Regelschule'!L187</f>
        <v>See-Gaster</v>
      </c>
      <c r="S162" s="3"/>
      <c r="T162" s="229">
        <v>39</v>
      </c>
      <c r="U162" s="230" t="s">
        <v>2032</v>
      </c>
      <c r="V162" s="35"/>
      <c r="W162" s="35"/>
      <c r="X162" s="35"/>
      <c r="Y162" s="35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</row>
    <row r="163" spans="1:69" s="7" customFormat="1" ht="20.45" customHeight="1">
      <c r="A163" s="9" t="str">
        <f>'Schulleitungen Regelschule'!A189</f>
        <v>Rapperswil-Jona</v>
      </c>
      <c r="B163" s="9" t="str">
        <f>'Schulleitungen Regelschule'!E189</f>
        <v xml:space="preserve">Schulhaus Dorf </v>
      </c>
      <c r="C163" s="9" t="str">
        <f>'Schulleitungen Regelschule'!F189</f>
        <v>St.Gallerstrasse 44</v>
      </c>
      <c r="D163" s="9"/>
      <c r="E163" s="9" t="str">
        <f>'Schulleitungen Regelschule'!G189</f>
        <v>8645</v>
      </c>
      <c r="F163" s="9" t="str">
        <f>'Schulleitungen Regelschule'!H189</f>
        <v>Jona</v>
      </c>
      <c r="G163" s="9" t="str">
        <f>'Schulleitungen Regelschule'!B189</f>
        <v>Frau</v>
      </c>
      <c r="H163" s="9" t="str">
        <f>'Schulleitungen Regelschule'!C189</f>
        <v>Andrea</v>
      </c>
      <c r="I163" s="9" t="str">
        <f>'Schulleitungen Regelschule'!D189</f>
        <v>Rickenbacher</v>
      </c>
      <c r="J163" s="9" t="e">
        <f>'Schulleitungen Regelschule'!#REF!</f>
        <v>#REF!</v>
      </c>
      <c r="K163" s="9" t="e">
        <f>'Schulleitungen Regelschule'!#REF!</f>
        <v>#REF!</v>
      </c>
      <c r="L163" s="9" t="str">
        <f>'Schulleitungen Regelschule'!I189</f>
        <v>andrea.rickenbacheratrj.sg.ch</v>
      </c>
      <c r="M163" s="9" t="str">
        <f>'Schulleitungen Regelschule'!J189</f>
        <v>72</v>
      </c>
      <c r="N163" s="9" t="str">
        <f>'Schulleitungen Regelschule'!K189</f>
        <v>Schulleitung KG/PS</v>
      </c>
      <c r="O163" s="9" t="e">
        <f>'Schulleitungen Regelschule'!#REF!</f>
        <v>#REF!</v>
      </c>
      <c r="P163" s="9" t="e">
        <f>'Schulleitungen Regelschule'!#REF!</f>
        <v>#REF!</v>
      </c>
      <c r="Q163" s="9" t="e">
        <f>'Schulleitungen Regelschule'!#REF!</f>
        <v>#REF!</v>
      </c>
      <c r="R163" s="9" t="str">
        <f>'Schulleitungen Regelschule'!L189</f>
        <v>See-Gaster</v>
      </c>
      <c r="S163" s="3"/>
      <c r="T163" s="229">
        <v>19</v>
      </c>
      <c r="U163" s="230" t="s">
        <v>2032</v>
      </c>
      <c r="V163" s="35"/>
      <c r="W163" s="35"/>
      <c r="X163" s="35"/>
      <c r="Y163" s="35"/>
    </row>
    <row r="164" spans="1:69" s="7" customFormat="1" ht="20.45" customHeight="1">
      <c r="A164" s="9" t="str">
        <f>'Schulleitungen Regelschule'!A190</f>
        <v>Rapperswil-Jona</v>
      </c>
      <c r="B164" s="9" t="str">
        <f>'Schulleitungen Regelschule'!E190</f>
        <v>Primarschule Weiden</v>
      </c>
      <c r="C164" s="9" t="str">
        <f>'Schulleitungen Regelschule'!F190</f>
        <v>Weidenstrasse 17</v>
      </c>
      <c r="D164" s="9"/>
      <c r="E164" s="9" t="str">
        <f>'Schulleitungen Regelschule'!G190</f>
        <v>8645</v>
      </c>
      <c r="F164" s="9" t="str">
        <f>'Schulleitungen Regelschule'!H190</f>
        <v>Jona</v>
      </c>
      <c r="G164" s="9" t="str">
        <f>'Schulleitungen Regelschule'!B190</f>
        <v>Frau</v>
      </c>
      <c r="H164" s="9" t="str">
        <f>'Schulleitungen Regelschule'!C190</f>
        <v>Judith</v>
      </c>
      <c r="I164" s="9" t="str">
        <f>'Schulleitungen Regelschule'!D190</f>
        <v>Stocker Schiendorfer</v>
      </c>
      <c r="J164" s="9" t="e">
        <f>'Schulleitungen Regelschule'!#REF!</f>
        <v>#REF!</v>
      </c>
      <c r="K164" s="9" t="e">
        <f>'Schulleitungen Regelschule'!#REF!</f>
        <v>#REF!</v>
      </c>
      <c r="L164" s="9" t="str">
        <f>'Schulleitungen Regelschule'!I190</f>
        <v>judith.stockeratrj.sg.ch</v>
      </c>
      <c r="M164" s="9" t="str">
        <f>'Schulleitungen Regelschule'!J190</f>
        <v>72</v>
      </c>
      <c r="N164" s="9" t="str">
        <f>'Schulleitungen Regelschule'!K190</f>
        <v>Schulleitung KG/PS</v>
      </c>
      <c r="O164" s="9" t="e">
        <f>'Schulleitungen Regelschule'!#REF!</f>
        <v>#REF!</v>
      </c>
      <c r="P164" s="9" t="e">
        <f>'Schulleitungen Regelschule'!#REF!</f>
        <v>#REF!</v>
      </c>
      <c r="Q164" s="9" t="e">
        <f>'Schulleitungen Regelschule'!#REF!</f>
        <v>#REF!</v>
      </c>
      <c r="R164" s="9" t="str">
        <f>'Schulleitungen Regelschule'!L190</f>
        <v>See-Gaster</v>
      </c>
      <c r="S164" s="3"/>
      <c r="T164" s="229">
        <v>21</v>
      </c>
      <c r="U164" s="230" t="s">
        <v>2032</v>
      </c>
      <c r="V164" s="35"/>
      <c r="W164" s="35"/>
      <c r="X164" s="35"/>
      <c r="Y164" s="35"/>
    </row>
    <row r="165" spans="1:69" s="7" customFormat="1" ht="20.45" customHeight="1">
      <c r="A165" s="9" t="str">
        <f>'Schulleitungen Regelschule'!A191</f>
        <v>Rapperswil-Jona</v>
      </c>
      <c r="B165" s="9" t="str">
        <f>'Schulleitungen Regelschule'!E191</f>
        <v>Primarschule Schachen</v>
      </c>
      <c r="C165" s="9" t="str">
        <f>'Schulleitungen Regelschule'!F191</f>
        <v>Schulweg 3-7</v>
      </c>
      <c r="D165" s="9"/>
      <c r="E165" s="9" t="str">
        <f>'Schulleitungen Regelschule'!G191</f>
        <v>8645</v>
      </c>
      <c r="F165" s="9" t="str">
        <f>'Schulleitungen Regelschule'!H191</f>
        <v>Jona</v>
      </c>
      <c r="G165" s="9" t="str">
        <f>'Schulleitungen Regelschule'!B191</f>
        <v>Herr</v>
      </c>
      <c r="H165" s="9" t="str">
        <f>'Schulleitungen Regelschule'!C191</f>
        <v>Alfred</v>
      </c>
      <c r="I165" s="9" t="str">
        <f>'Schulleitungen Regelschule'!D191</f>
        <v>Zehnder</v>
      </c>
      <c r="J165" s="9" t="e">
        <f>'Schulleitungen Regelschule'!#REF!</f>
        <v>#REF!</v>
      </c>
      <c r="K165" s="9" t="e">
        <f>'Schulleitungen Regelschule'!#REF!</f>
        <v>#REF!</v>
      </c>
      <c r="L165" s="9" t="str">
        <f>'Schulleitungen Regelschule'!I191</f>
        <v>alfred.zehnderatrj.sg.ch</v>
      </c>
      <c r="M165" s="9" t="str">
        <f>'Schulleitungen Regelschule'!J191</f>
        <v>72</v>
      </c>
      <c r="N165" s="9" t="str">
        <f>'Schulleitungen Regelschule'!K191</f>
        <v>Schulleitung KG/PS</v>
      </c>
      <c r="O165" s="9" t="e">
        <f>'Schulleitungen Regelschule'!#REF!</f>
        <v>#REF!</v>
      </c>
      <c r="P165" s="9" t="e">
        <f>'Schulleitungen Regelschule'!#REF!</f>
        <v>#REF!</v>
      </c>
      <c r="Q165" s="9" t="e">
        <f>'Schulleitungen Regelschule'!#REF!</f>
        <v>#REF!</v>
      </c>
      <c r="R165" s="9" t="str">
        <f>'Schulleitungen Regelschule'!L191</f>
        <v>See-Gaster</v>
      </c>
      <c r="S165" s="3"/>
      <c r="T165" s="378">
        <v>33</v>
      </c>
      <c r="U165" s="378" t="s">
        <v>2032</v>
      </c>
      <c r="V165" s="35"/>
      <c r="W165" s="35"/>
      <c r="X165" s="35"/>
      <c r="Y165" s="35"/>
    </row>
    <row r="166" spans="1:69" s="37" customFormat="1" ht="17.25" customHeight="1">
      <c r="A166" s="9" t="str">
        <f>'Schulleitungen Regelschule'!A192</f>
        <v>Rapperswil-Jona</v>
      </c>
      <c r="B166" s="9" t="e">
        <f>'Schulleitungen Regelschule'!#REF!</f>
        <v>#REF!</v>
      </c>
      <c r="C166" s="9" t="e">
        <f>'Schulleitungen Regelschule'!#REF!</f>
        <v>#REF!</v>
      </c>
      <c r="D166" s="9"/>
      <c r="E166" s="9" t="e">
        <f>'Schulleitungen Regelschule'!#REF!</f>
        <v>#REF!</v>
      </c>
      <c r="F166" s="9" t="e">
        <f>'Schulleitungen Regelschule'!#REF!</f>
        <v>#REF!</v>
      </c>
      <c r="G166" s="9" t="str">
        <f>'Schulleitungen Regelschule'!B192</f>
        <v>Frau</v>
      </c>
      <c r="H166" s="9" t="str">
        <f>'Schulleitungen Regelschule'!C192</f>
        <v>Fabienne</v>
      </c>
      <c r="I166" s="9" t="str">
        <f>'Schulleitungen Regelschule'!D192</f>
        <v>Sacchi</v>
      </c>
      <c r="J166" s="9" t="e">
        <f>'Schulleitungen Regelschule'!#REF!</f>
        <v>#REF!</v>
      </c>
      <c r="K166" s="9" t="e">
        <f>'Schulleitungen Regelschule'!#REF!</f>
        <v>#REF!</v>
      </c>
      <c r="L166" s="9" t="str">
        <f>'Schulleitungen Regelschule'!I192</f>
        <v>fabienne.sacchiatrj.sg.ch</v>
      </c>
      <c r="M166" s="9" t="str">
        <f>'Schulleitungen Regelschule'!J192</f>
        <v>72</v>
      </c>
      <c r="N166" s="9" t="str">
        <f>'Schulleitungen Regelschule'!K192</f>
        <v>Schulleitung KG/PS</v>
      </c>
      <c r="O166" s="9" t="e">
        <f>'Schulleitungen Regelschule'!#REF!</f>
        <v>#REF!</v>
      </c>
      <c r="P166" s="9" t="e">
        <f>'Schulleitungen Regelschule'!#REF!</f>
        <v>#REF!</v>
      </c>
      <c r="Q166" s="9" t="e">
        <f>'Schulleitungen Regelschule'!#REF!</f>
        <v>#REF!</v>
      </c>
      <c r="R166" s="9" t="str">
        <f>'Schulleitungen Regelschule'!L192</f>
        <v>See-Gaster</v>
      </c>
      <c r="S166" s="40"/>
      <c r="T166" s="378"/>
      <c r="U166" s="378"/>
      <c r="V166" s="34"/>
      <c r="W166" s="34"/>
      <c r="X166" s="34"/>
      <c r="Y166" s="34"/>
    </row>
    <row r="167" spans="1:69" s="7" customFormat="1" ht="17.25" customHeight="1">
      <c r="A167" s="9" t="str">
        <f>'Schulleitungen Regelschule'!A193</f>
        <v>Rebstein (PS)</v>
      </c>
      <c r="B167" s="9" t="e">
        <f>'Schulleitungen Regelschule'!#REF!</f>
        <v>#REF!</v>
      </c>
      <c r="C167" s="9" t="e">
        <f>'Schulleitungen Regelschule'!#REF!</f>
        <v>#REF!</v>
      </c>
      <c r="D167" s="9"/>
      <c r="E167" s="9" t="e">
        <f>'Schulleitungen Regelschule'!#REF!</f>
        <v>#REF!</v>
      </c>
      <c r="F167" s="9" t="e">
        <f>'Schulleitungen Regelschule'!#REF!</f>
        <v>#REF!</v>
      </c>
      <c r="G167" s="9" t="str">
        <f>'Schulleitungen Regelschule'!B193</f>
        <v>Frau</v>
      </c>
      <c r="H167" s="9" t="str">
        <f>'Schulleitungen Regelschule'!C193</f>
        <v>Eveline</v>
      </c>
      <c r="I167" s="9" t="str">
        <f>'Schulleitungen Regelschule'!D193</f>
        <v>Pfister</v>
      </c>
      <c r="J167" s="9" t="e">
        <f>'Schulleitungen Regelschule'!#REF!</f>
        <v>#REF!</v>
      </c>
      <c r="K167" s="9" t="e">
        <f>'Schulleitungen Regelschule'!#REF!</f>
        <v>#REF!</v>
      </c>
      <c r="L167" s="9" t="str">
        <f>'Schulleitungen Regelschule'!I193</f>
        <v>epfisteratpsrebstein.ch</v>
      </c>
      <c r="M167" s="9" t="str">
        <f>'Schulleitungen Regelschule'!J193</f>
        <v>72</v>
      </c>
      <c r="N167" s="9" t="str">
        <f>'Schulleitungen Regelschule'!K193</f>
        <v>Schulleitung KG/PS</v>
      </c>
      <c r="O167" s="9" t="e">
        <f>'Schulleitungen Regelschule'!#REF!</f>
        <v>#REF!</v>
      </c>
      <c r="P167" s="9" t="e">
        <f>'Schulleitungen Regelschule'!#REF!</f>
        <v>#REF!</v>
      </c>
      <c r="Q167" s="9" t="e">
        <f>'Schulleitungen Regelschule'!#REF!</f>
        <v>#REF!</v>
      </c>
      <c r="R167" s="9" t="str">
        <f>'Schulleitungen Regelschule'!L193</f>
        <v>Rheintal</v>
      </c>
      <c r="S167" s="3"/>
      <c r="T167" s="229"/>
      <c r="U167" s="230"/>
      <c r="V167" s="35"/>
      <c r="W167" s="35"/>
      <c r="X167" s="35"/>
      <c r="Y167" s="35"/>
    </row>
    <row r="168" spans="1:69" s="37" customFormat="1" ht="20.45" customHeight="1">
      <c r="A168" s="9" t="str">
        <f>'Schulleitungen Regelschule'!A194</f>
        <v>Rebstein-Marbach (OS)</v>
      </c>
      <c r="B168" s="9" t="str">
        <f>'Schulleitungen Regelschule'!E194</f>
        <v xml:space="preserve">Oberstufenschulhaus Sonnental </v>
      </c>
      <c r="C168" s="9" t="str">
        <f>'Schulleitungen Regelschule'!F194</f>
        <v>Ergetenstrasse 40</v>
      </c>
      <c r="D168" s="9"/>
      <c r="E168" s="9" t="str">
        <f>'Schulleitungen Regelschule'!G194</f>
        <v>9445</v>
      </c>
      <c r="F168" s="9" t="str">
        <f>'Schulleitungen Regelschule'!H194</f>
        <v>Rebstein</v>
      </c>
      <c r="G168" s="9" t="str">
        <f>'Schulleitungen Regelschule'!B194</f>
        <v>Herr</v>
      </c>
      <c r="H168" s="9" t="str">
        <f>'Schulleitungen Regelschule'!C194</f>
        <v>Jürg</v>
      </c>
      <c r="I168" s="9" t="str">
        <f>'Schulleitungen Regelschule'!D194</f>
        <v>Germann</v>
      </c>
      <c r="J168" s="9" t="e">
        <f>'Schulleitungen Regelschule'!#REF!</f>
        <v>#REF!</v>
      </c>
      <c r="K168" s="9" t="e">
        <f>'Schulleitungen Regelschule'!#REF!</f>
        <v>#REF!</v>
      </c>
      <c r="L168" s="9" t="str">
        <f>'Schulleitungen Regelschule'!I194</f>
        <v>jgermannatosrema.ch</v>
      </c>
      <c r="M168" s="9" t="str">
        <f>'Schulleitungen Regelschule'!J194</f>
        <v>73</v>
      </c>
      <c r="N168" s="9" t="str">
        <f>'Schulleitungen Regelschule'!K194</f>
        <v>Schulleitung OS</v>
      </c>
      <c r="O168" s="9" t="e">
        <f>'Schulleitungen Regelschule'!#REF!</f>
        <v>#REF!</v>
      </c>
      <c r="P168" s="9" t="e">
        <f>'Schulleitungen Regelschule'!#REF!</f>
        <v>#REF!</v>
      </c>
      <c r="Q168" s="9" t="e">
        <f>'Schulleitungen Regelschule'!#REF!</f>
        <v>#REF!</v>
      </c>
      <c r="R168" s="9" t="str">
        <f>'Schulleitungen Regelschule'!L194</f>
        <v>Rheintal</v>
      </c>
      <c r="S168" s="3"/>
      <c r="T168" s="229">
        <v>26</v>
      </c>
      <c r="U168" s="230" t="s">
        <v>2032</v>
      </c>
      <c r="V168" s="35"/>
      <c r="W168" s="35"/>
      <c r="X168" s="35"/>
      <c r="Y168" s="35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</row>
    <row r="169" spans="1:69" s="7" customFormat="1" ht="17.25" customHeight="1">
      <c r="A169" s="9" t="str">
        <f>'Schulleitungen Regelschule'!A195</f>
        <v>Rheineck</v>
      </c>
      <c r="B169" s="9" t="e">
        <f>'Schulleitungen Regelschule'!#REF!</f>
        <v>#REF!</v>
      </c>
      <c r="C169" s="9" t="e">
        <f>'Schulleitungen Regelschule'!#REF!</f>
        <v>#REF!</v>
      </c>
      <c r="D169" s="9"/>
      <c r="E169" s="9" t="e">
        <f>'Schulleitungen Regelschule'!#REF!</f>
        <v>#REF!</v>
      </c>
      <c r="F169" s="9" t="e">
        <f>'Schulleitungen Regelschule'!#REF!</f>
        <v>#REF!</v>
      </c>
      <c r="G169" s="9" t="str">
        <f>'Schulleitungen Regelschule'!B195</f>
        <v>Frau</v>
      </c>
      <c r="H169" s="9" t="str">
        <f>'Schulleitungen Regelschule'!C195</f>
        <v xml:space="preserve">Nathalie </v>
      </c>
      <c r="I169" s="9" t="str">
        <f>'Schulleitungen Regelschule'!D195</f>
        <v>Meier</v>
      </c>
      <c r="J169" s="9" t="e">
        <f>'Schulleitungen Regelschule'!#REF!</f>
        <v>#REF!</v>
      </c>
      <c r="K169" s="9" t="e">
        <f>'Schulleitungen Regelschule'!#REF!</f>
        <v>#REF!</v>
      </c>
      <c r="L169" s="9" t="str">
        <f>'Schulleitungen Regelschule'!I195</f>
        <v>nathalie.meieratschulerheineck.ch</v>
      </c>
      <c r="M169" s="9" t="str">
        <f>'Schulleitungen Regelschule'!J195</f>
        <v>73</v>
      </c>
      <c r="N169" s="9" t="str">
        <f>'Schulleitungen Regelschule'!K195</f>
        <v>Schulleitung OS</v>
      </c>
      <c r="O169" s="9" t="e">
        <f>'Schulleitungen Regelschule'!#REF!</f>
        <v>#REF!</v>
      </c>
      <c r="P169" s="9" t="e">
        <f>'Schulleitungen Regelschule'!#REF!</f>
        <v>#REF!</v>
      </c>
      <c r="Q169" s="9" t="e">
        <f>'Schulleitungen Regelschule'!#REF!</f>
        <v>#REF!</v>
      </c>
      <c r="R169" s="9" t="str">
        <f>'Schulleitungen Regelschule'!L195</f>
        <v>Rheintal</v>
      </c>
      <c r="S169" s="3"/>
      <c r="T169" s="229">
        <v>14</v>
      </c>
      <c r="U169" s="230" t="s">
        <v>2026</v>
      </c>
      <c r="V169" s="35"/>
      <c r="W169" s="35"/>
      <c r="X169" s="35"/>
      <c r="Y169" s="35"/>
    </row>
    <row r="170" spans="1:69" s="7" customFormat="1" ht="17.25" customHeight="1">
      <c r="A170" s="9" t="str">
        <f>'Schulleitungen Regelschule'!A196</f>
        <v>Rheineck</v>
      </c>
      <c r="B170" s="9" t="e">
        <f>'Schulleitungen Regelschule'!#REF!</f>
        <v>#REF!</v>
      </c>
      <c r="C170" s="9" t="e">
        <f>'Schulleitungen Regelschule'!#REF!</f>
        <v>#REF!</v>
      </c>
      <c r="D170" s="9"/>
      <c r="E170" s="9" t="e">
        <f>'Schulleitungen Regelschule'!#REF!</f>
        <v>#REF!</v>
      </c>
      <c r="F170" s="9" t="e">
        <f>'Schulleitungen Regelschule'!#REF!</f>
        <v>#REF!</v>
      </c>
      <c r="G170" s="9" t="str">
        <f>'Schulleitungen Regelschule'!B196</f>
        <v>Herr</v>
      </c>
      <c r="H170" s="9" t="str">
        <f>'Schulleitungen Regelschule'!C196</f>
        <v>Björn</v>
      </c>
      <c r="I170" s="9" t="str">
        <f>'Schulleitungen Regelschule'!D196</f>
        <v>Dokter</v>
      </c>
      <c r="J170" s="9" t="e">
        <f>'Schulleitungen Regelschule'!#REF!</f>
        <v>#REF!</v>
      </c>
      <c r="K170" s="9" t="e">
        <f>'Schulleitungen Regelschule'!#REF!</f>
        <v>#REF!</v>
      </c>
      <c r="L170" s="9" t="str">
        <f>'Schulleitungen Regelschule'!I196</f>
        <v>bjoern.dokteratschulerheineck.ch</v>
      </c>
      <c r="M170" s="9" t="str">
        <f>'Schulleitungen Regelschule'!J196</f>
        <v>72</v>
      </c>
      <c r="N170" s="9" t="str">
        <f>'Schulleitungen Regelschule'!K196</f>
        <v>Schulleitung KG/PS</v>
      </c>
      <c r="O170" s="9" t="e">
        <f>'Schulleitungen Regelschule'!#REF!</f>
        <v>#REF!</v>
      </c>
      <c r="P170" s="9" t="e">
        <f>'Schulleitungen Regelschule'!#REF!</f>
        <v>#REF!</v>
      </c>
      <c r="Q170" s="9" t="e">
        <f>'Schulleitungen Regelschule'!#REF!</f>
        <v>#REF!</v>
      </c>
      <c r="R170" s="9" t="str">
        <f>'Schulleitungen Regelschule'!L196</f>
        <v>Rheintal</v>
      </c>
      <c r="S170" s="3"/>
      <c r="T170" s="229">
        <v>27</v>
      </c>
      <c r="U170" s="230" t="s">
        <v>2026</v>
      </c>
      <c r="V170" s="35"/>
      <c r="W170" s="35"/>
      <c r="X170" s="35"/>
      <c r="Y170" s="35"/>
    </row>
    <row r="171" spans="1:69" s="7" customFormat="1" ht="20.45" customHeight="1">
      <c r="A171" s="9" t="str">
        <f>'Schulleitungen Regelschule'!A198</f>
        <v>Rorschach</v>
      </c>
      <c r="B171" s="9" t="str">
        <f>'Schulleitungen Regelschule'!E198</f>
        <v xml:space="preserve">Pestalozzischulhaus </v>
      </c>
      <c r="C171" s="9" t="str">
        <f>'Schulleitungen Regelschule'!F198</f>
        <v>Reitbahnstrasse 48</v>
      </c>
      <c r="D171" s="9"/>
      <c r="E171" s="9" t="str">
        <f>'Schulleitungen Regelschule'!G198</f>
        <v>9400</v>
      </c>
      <c r="F171" s="9" t="str">
        <f>'Schulleitungen Regelschule'!H198</f>
        <v>Rorschach</v>
      </c>
      <c r="G171" s="9" t="str">
        <f>'Schulleitungen Regelschule'!B198</f>
        <v>Herr</v>
      </c>
      <c r="H171" s="9" t="str">
        <f>'Schulleitungen Regelschule'!C198</f>
        <v>Michael</v>
      </c>
      <c r="I171" s="9" t="str">
        <f>'Schulleitungen Regelschule'!D198</f>
        <v>Steinmeier</v>
      </c>
      <c r="J171" s="9" t="e">
        <f>'Schulleitungen Regelschule'!#REF!</f>
        <v>#REF!</v>
      </c>
      <c r="K171" s="9" t="e">
        <f>'Schulleitungen Regelschule'!#REF!</f>
        <v>#REF!</v>
      </c>
      <c r="L171" s="9" t="str">
        <f>'Schulleitungen Regelschule'!I198</f>
        <v>michael.steinmeieratschule.rorschach.ch</v>
      </c>
      <c r="M171" s="9" t="str">
        <f>'Schulleitungen Regelschule'!J198</f>
        <v>72</v>
      </c>
      <c r="N171" s="9" t="str">
        <f>'Schulleitungen Regelschule'!K198</f>
        <v>Schulleitung KG/PS</v>
      </c>
      <c r="O171" s="9" t="e">
        <f>'Schulleitungen Regelschule'!#REF!</f>
        <v>#REF!</v>
      </c>
      <c r="P171" s="9" t="e">
        <f>'Schulleitungen Regelschule'!#REF!</f>
        <v>#REF!</v>
      </c>
      <c r="Q171" s="9" t="e">
        <f>'Schulleitungen Regelschule'!#REF!</f>
        <v>#REF!</v>
      </c>
      <c r="R171" s="9" t="str">
        <f>'Schulleitungen Regelschule'!L198</f>
        <v>Rorschach</v>
      </c>
      <c r="S171" s="3"/>
      <c r="T171" s="229">
        <v>41</v>
      </c>
      <c r="U171" s="230" t="s">
        <v>2032</v>
      </c>
      <c r="V171" s="35"/>
      <c r="W171" s="35"/>
      <c r="X171" s="35"/>
      <c r="Y171" s="35"/>
    </row>
    <row r="172" spans="1:69" s="7" customFormat="1" ht="20.45" customHeight="1">
      <c r="A172" s="9" t="str">
        <f>'Schulleitungen Regelschule'!A199</f>
        <v>Rorschach</v>
      </c>
      <c r="B172" s="9" t="str">
        <f>'Schulleitungen Regelschule'!E199</f>
        <v xml:space="preserve">Mühletobelschulhaus </v>
      </c>
      <c r="C172" s="9" t="str">
        <f>'Schulleitungen Regelschule'!F199</f>
        <v>Mühletobelstrasse 69</v>
      </c>
      <c r="D172" s="9"/>
      <c r="E172" s="9" t="str">
        <f>'Schulleitungen Regelschule'!G199</f>
        <v>9400</v>
      </c>
      <c r="F172" s="9" t="str">
        <f>'Schulleitungen Regelschule'!H199</f>
        <v>Rorschach</v>
      </c>
      <c r="G172" s="9" t="str">
        <f>'Schulleitungen Regelschule'!B199</f>
        <v>Frau</v>
      </c>
      <c r="H172" s="9" t="str">
        <f>'Schulleitungen Regelschule'!C199</f>
        <v>Katrin</v>
      </c>
      <c r="I172" s="9" t="str">
        <f>'Schulleitungen Regelschule'!D199</f>
        <v>Zürcher</v>
      </c>
      <c r="J172" s="9" t="e">
        <f>'Schulleitungen Regelschule'!#REF!</f>
        <v>#REF!</v>
      </c>
      <c r="K172" s="9" t="e">
        <f>'Schulleitungen Regelschule'!#REF!</f>
        <v>#REF!</v>
      </c>
      <c r="L172" s="9" t="str">
        <f>'Schulleitungen Regelschule'!I199</f>
        <v>katrin.zuercheratschule.rorschach.ch</v>
      </c>
      <c r="M172" s="9" t="str">
        <f>'Schulleitungen Regelschule'!J199</f>
        <v>72</v>
      </c>
      <c r="N172" s="9" t="str">
        <f>'Schulleitungen Regelschule'!K199</f>
        <v>Schulleitung KG/PS</v>
      </c>
      <c r="O172" s="9" t="e">
        <f>'Schulleitungen Regelschule'!#REF!</f>
        <v>#REF!</v>
      </c>
      <c r="P172" s="9" t="e">
        <f>'Schulleitungen Regelschule'!#REF!</f>
        <v>#REF!</v>
      </c>
      <c r="Q172" s="9" t="e">
        <f>'Schulleitungen Regelschule'!#REF!</f>
        <v>#REF!</v>
      </c>
      <c r="R172" s="9" t="str">
        <f>'Schulleitungen Regelschule'!L199</f>
        <v>Rorschach</v>
      </c>
      <c r="S172" s="3"/>
      <c r="T172" s="229">
        <v>25</v>
      </c>
      <c r="U172" s="230" t="s">
        <v>2032</v>
      </c>
      <c r="V172" s="35"/>
      <c r="W172" s="35"/>
      <c r="X172" s="35"/>
      <c r="Y172" s="35"/>
    </row>
    <row r="173" spans="1:69" s="7" customFormat="1" ht="20.45" customHeight="1">
      <c r="A173" s="9" t="str">
        <f>'Schulleitungen Regelschule'!A200</f>
        <v>Rorschach</v>
      </c>
      <c r="B173" s="9" t="str">
        <f>'Schulleitungen Regelschule'!E200</f>
        <v>Schulhaus Kreuzacker</v>
      </c>
      <c r="C173" s="9" t="str">
        <f>'Schulleitungen Regelschule'!F200</f>
        <v>Waisenhausstrasse 3</v>
      </c>
      <c r="D173" s="9"/>
      <c r="E173" s="9" t="str">
        <f>'Schulleitungen Regelschule'!G200</f>
        <v>9400</v>
      </c>
      <c r="F173" s="9" t="str">
        <f>'Schulleitungen Regelschule'!H200</f>
        <v>Rorschach</v>
      </c>
      <c r="G173" s="9" t="str">
        <f>'Schulleitungen Regelschule'!B200</f>
        <v>Herr</v>
      </c>
      <c r="H173" s="9" t="str">
        <f>'Schulleitungen Regelschule'!C200</f>
        <v>Daniel</v>
      </c>
      <c r="I173" s="9" t="str">
        <f>'Schulleitungen Regelschule'!D200</f>
        <v>Vorburger</v>
      </c>
      <c r="J173" s="9" t="e">
        <f>'Schulleitungen Regelschule'!#REF!</f>
        <v>#REF!</v>
      </c>
      <c r="K173" s="9" t="e">
        <f>'Schulleitungen Regelschule'!#REF!</f>
        <v>#REF!</v>
      </c>
      <c r="L173" s="9" t="str">
        <f>'Schulleitungen Regelschule'!I200</f>
        <v>daniel.vorburgeratschule.rorschach.ch</v>
      </c>
      <c r="M173" s="9" t="str">
        <f>'Schulleitungen Regelschule'!J200</f>
        <v>73</v>
      </c>
      <c r="N173" s="9" t="str">
        <f>'Schulleitungen Regelschule'!K200</f>
        <v>Schulleitung OS</v>
      </c>
      <c r="O173" s="9" t="e">
        <f>'Schulleitungen Regelschule'!#REF!</f>
        <v>#REF!</v>
      </c>
      <c r="P173" s="9" t="e">
        <f>'Schulleitungen Regelschule'!#REF!</f>
        <v>#REF!</v>
      </c>
      <c r="Q173" s="9" t="e">
        <f>'Schulleitungen Regelschule'!#REF!</f>
        <v>#REF!</v>
      </c>
      <c r="R173" s="9" t="str">
        <f>'Schulleitungen Regelschule'!L200</f>
        <v>Rorschach</v>
      </c>
      <c r="S173" s="40"/>
      <c r="T173" s="229">
        <v>35</v>
      </c>
      <c r="U173" s="229" t="s">
        <v>2032</v>
      </c>
      <c r="V173" s="34"/>
      <c r="W173" s="34"/>
      <c r="X173" s="34"/>
      <c r="Y173" s="34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</row>
    <row r="174" spans="1:69" ht="17.25" customHeight="1">
      <c r="A174" s="9" t="str">
        <f>Schulverwaltung!A63</f>
        <v>Rorschacherberg</v>
      </c>
      <c r="B174" s="9" t="str">
        <f>Schulverwaltung!E63</f>
        <v xml:space="preserve">Gemeinde Rorschacherberg </v>
      </c>
      <c r="C174" s="9" t="str">
        <f>Schulverwaltung!F63</f>
        <v>Goldacherstrasse 67</v>
      </c>
      <c r="D174" s="9">
        <f>Schulverwaltung!G63</f>
        <v>0</v>
      </c>
      <c r="E174" s="9" t="str">
        <f>Schulverwaltung!H63</f>
        <v>9404</v>
      </c>
      <c r="F174" s="9" t="str">
        <f>Schulverwaltung!I63</f>
        <v>Rorschacherberg</v>
      </c>
      <c r="G174" s="9" t="str">
        <f>Schulverwaltung!B63</f>
        <v>Herr</v>
      </c>
      <c r="H174" s="9" t="str">
        <f>Schulverwaltung!C63</f>
        <v>Manuel</v>
      </c>
      <c r="I174" s="9" t="str">
        <f>Schulverwaltung!D63</f>
        <v>Gygax</v>
      </c>
      <c r="J174" s="9">
        <f>Schulverwaltung!J63</f>
        <v>0</v>
      </c>
      <c r="K174" s="9">
        <f>Schulverwaltung!K63</f>
        <v>0</v>
      </c>
      <c r="L174" s="9" t="str">
        <f>Schulverwaltung!L63</f>
        <v>manuel.gygax@rorschacherberg.ch</v>
      </c>
      <c r="M174" s="9" t="str">
        <f>Schulverwaltung!M63</f>
        <v>63</v>
      </c>
      <c r="N174" s="9" t="str">
        <f>Schulverwaltung!N63</f>
        <v>Schulsekretär Gmde</v>
      </c>
      <c r="O174" s="9">
        <f>Schulverwaltung!O63</f>
        <v>0</v>
      </c>
      <c r="P174" s="9" t="str">
        <f>Schulverwaltung!P63</f>
        <v>16</v>
      </c>
      <c r="Q174" s="9" t="str">
        <f>Schulverwaltung!Q63</f>
        <v>2</v>
      </c>
      <c r="R174" s="9" t="str">
        <f>Schulverwaltung!R63</f>
        <v>Rorschach</v>
      </c>
      <c r="S174" s="232"/>
      <c r="T174" s="237">
        <f>12+10</f>
        <v>22</v>
      </c>
      <c r="U174" s="378" t="s">
        <v>2035</v>
      </c>
    </row>
    <row r="175" spans="1:69" s="7" customFormat="1" ht="17.25" customHeight="1">
      <c r="A175" s="9" t="str">
        <f>'Schulleitungen Regelschule'!A202</f>
        <v>Rorschacherberg</v>
      </c>
      <c r="B175" s="9" t="e">
        <f>'Schulleitungen Regelschule'!#REF!</f>
        <v>#REF!</v>
      </c>
      <c r="C175" s="9" t="e">
        <f>'Schulleitungen Regelschule'!#REF!</f>
        <v>#REF!</v>
      </c>
      <c r="D175" s="9"/>
      <c r="E175" s="9" t="e">
        <f>'Schulleitungen Regelschule'!#REF!</f>
        <v>#REF!</v>
      </c>
      <c r="F175" s="9" t="e">
        <f>'Schulleitungen Regelschule'!#REF!</f>
        <v>#REF!</v>
      </c>
      <c r="G175" s="9" t="str">
        <f>'Schulleitungen Regelschule'!B202</f>
        <v>Herr</v>
      </c>
      <c r="H175" s="9" t="str">
        <f>'Schulleitungen Regelschule'!C202</f>
        <v>Matthias</v>
      </c>
      <c r="I175" s="9" t="str">
        <f>'Schulleitungen Regelschule'!D202</f>
        <v>Haas</v>
      </c>
      <c r="J175" s="9" t="e">
        <f>'Schulleitungen Regelschule'!#REF!</f>
        <v>#REF!</v>
      </c>
      <c r="K175" s="9" t="e">
        <f>'Schulleitungen Regelschule'!#REF!</f>
        <v>#REF!</v>
      </c>
      <c r="L175" s="9" t="str">
        <f>'Schulleitungen Regelschule'!I202</f>
        <v>matthias.haasatschule-rorschacherberg.ch</v>
      </c>
      <c r="M175" s="9" t="str">
        <f>'Schulleitungen Regelschule'!J202</f>
        <v>72</v>
      </c>
      <c r="N175" s="9" t="str">
        <f>'Schulleitungen Regelschule'!K202</f>
        <v>Schulleitung KG/PS</v>
      </c>
      <c r="O175" s="9" t="e">
        <f>'Schulleitungen Regelschule'!#REF!</f>
        <v>#REF!</v>
      </c>
      <c r="P175" s="9" t="e">
        <f>'Schulleitungen Regelschule'!#REF!</f>
        <v>#REF!</v>
      </c>
      <c r="Q175" s="9" t="e">
        <f>'Schulleitungen Regelschule'!#REF!</f>
        <v>#REF!</v>
      </c>
      <c r="R175" s="9" t="str">
        <f>'Schulleitungen Regelschule'!L202</f>
        <v>Rorschach</v>
      </c>
      <c r="S175" s="3"/>
      <c r="T175" s="229">
        <f>5+24</f>
        <v>29</v>
      </c>
      <c r="U175" s="378"/>
      <c r="V175" s="35"/>
      <c r="W175" s="35"/>
      <c r="X175" s="35"/>
      <c r="Y175" s="35"/>
    </row>
    <row r="176" spans="1:69" s="7" customFormat="1" ht="17.25" customHeight="1">
      <c r="A176" s="9" t="str">
        <f>'Schulleitungen Regelschule'!A203</f>
        <v>Rorschacherberg</v>
      </c>
      <c r="B176" s="9" t="e">
        <f>'Schulleitungen Regelschule'!#REF!</f>
        <v>#REF!</v>
      </c>
      <c r="C176" s="9" t="e">
        <f>'Schulleitungen Regelschule'!#REF!</f>
        <v>#REF!</v>
      </c>
      <c r="D176" s="9"/>
      <c r="E176" s="9" t="e">
        <f>'Schulleitungen Regelschule'!#REF!</f>
        <v>#REF!</v>
      </c>
      <c r="F176" s="9" t="e">
        <f>'Schulleitungen Regelschule'!#REF!</f>
        <v>#REF!</v>
      </c>
      <c r="G176" s="9" t="str">
        <f>'Schulleitungen Regelschule'!B203</f>
        <v>Herr</v>
      </c>
      <c r="H176" s="9" t="str">
        <f>'Schulleitungen Regelschule'!C203</f>
        <v>Richard</v>
      </c>
      <c r="I176" s="9" t="str">
        <f>'Schulleitungen Regelschule'!D203</f>
        <v>Müller</v>
      </c>
      <c r="J176" s="9" t="e">
        <f>'Schulleitungen Regelschule'!#REF!</f>
        <v>#REF!</v>
      </c>
      <c r="K176" s="9" t="e">
        <f>'Schulleitungen Regelschule'!#REF!</f>
        <v>#REF!</v>
      </c>
      <c r="L176" s="9" t="str">
        <f>'Schulleitungen Regelschule'!I203</f>
        <v>richard.muelleratschule-rorschacherberg.ch</v>
      </c>
      <c r="M176" s="9" t="str">
        <f>'Schulleitungen Regelschule'!J203</f>
        <v>72</v>
      </c>
      <c r="N176" s="9" t="str">
        <f>'Schulleitungen Regelschule'!K203</f>
        <v>Schulleitung KG/PS</v>
      </c>
      <c r="O176" s="9" t="e">
        <f>'Schulleitungen Regelschule'!#REF!</f>
        <v>#REF!</v>
      </c>
      <c r="P176" s="9" t="e">
        <f>'Schulleitungen Regelschule'!#REF!</f>
        <v>#REF!</v>
      </c>
      <c r="Q176" s="9" t="e">
        <f>'Schulleitungen Regelschule'!#REF!</f>
        <v>#REF!</v>
      </c>
      <c r="R176" s="9" t="str">
        <f>'Schulleitungen Regelschule'!L203</f>
        <v>Rorschach</v>
      </c>
      <c r="S176" s="3"/>
      <c r="T176" s="229">
        <f>4+3+23</f>
        <v>30</v>
      </c>
      <c r="U176" s="378"/>
      <c r="V176" s="35"/>
      <c r="W176" s="35"/>
      <c r="X176" s="35"/>
      <c r="Y176" s="35"/>
    </row>
    <row r="177" spans="1:69" s="7" customFormat="1" ht="20.45" customHeight="1">
      <c r="A177" s="9" t="str">
        <f>'Schulleitungen Regelschule'!A204</f>
        <v>Rüthi (PS)</v>
      </c>
      <c r="B177" s="9" t="str">
        <f>'Schulleitungen Regelschule'!E204</f>
        <v xml:space="preserve">Primarschule Rüthi </v>
      </c>
      <c r="C177" s="9" t="str">
        <f>'Schulleitungen Regelschule'!F204</f>
        <v>Unterfurtstrasse 11</v>
      </c>
      <c r="D177" s="9"/>
      <c r="E177" s="9" t="str">
        <f>'Schulleitungen Regelschule'!G204</f>
        <v>9464</v>
      </c>
      <c r="F177" s="9" t="str">
        <f>'Schulleitungen Regelschule'!H204</f>
        <v>Rüthi</v>
      </c>
      <c r="G177" s="9" t="str">
        <f>'Schulleitungen Regelschule'!B204</f>
        <v>Herr</v>
      </c>
      <c r="H177" s="9" t="str">
        <f>'Schulleitungen Regelschule'!C204</f>
        <v>Michael</v>
      </c>
      <c r="I177" s="9" t="str">
        <f>'Schulleitungen Regelschule'!D204</f>
        <v>Kramer</v>
      </c>
      <c r="J177" s="9" t="e">
        <f>'Schulleitungen Regelschule'!#REF!</f>
        <v>#REF!</v>
      </c>
      <c r="K177" s="9" t="e">
        <f>'Schulleitungen Regelschule'!#REF!</f>
        <v>#REF!</v>
      </c>
      <c r="L177" s="9" t="str">
        <f>'Schulleitungen Regelschule'!I204</f>
        <v>michael.krameratorschulen.ch</v>
      </c>
      <c r="M177" s="9" t="str">
        <f>'Schulleitungen Regelschule'!J204</f>
        <v>72</v>
      </c>
      <c r="N177" s="9" t="str">
        <f>'Schulleitungen Regelschule'!K204</f>
        <v>Schulleitung KG/PS</v>
      </c>
      <c r="O177" s="9" t="e">
        <f>'Schulleitungen Regelschule'!#REF!</f>
        <v>#REF!</v>
      </c>
      <c r="P177" s="9" t="e">
        <f>'Schulleitungen Regelschule'!#REF!</f>
        <v>#REF!</v>
      </c>
      <c r="Q177" s="9" t="e">
        <f>'Schulleitungen Regelschule'!#REF!</f>
        <v>#REF!</v>
      </c>
      <c r="R177" s="9" t="str">
        <f>'Schulleitungen Regelschule'!L204</f>
        <v>Rheintal</v>
      </c>
      <c r="S177" s="40"/>
      <c r="T177" s="229">
        <f>16+3+4+2</f>
        <v>25</v>
      </c>
      <c r="U177" s="229" t="s">
        <v>2032</v>
      </c>
      <c r="V177" s="34"/>
      <c r="W177" s="34"/>
      <c r="X177" s="34"/>
      <c r="Y177" s="34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</row>
    <row r="178" spans="1:69" ht="17.25" customHeight="1">
      <c r="A178" s="9" t="str">
        <f>Schulverwaltung!A65</f>
        <v>Sargans</v>
      </c>
      <c r="B178" s="9" t="str">
        <f>Schulverwaltung!E65</f>
        <v>Schulsekretariat Sargans</v>
      </c>
      <c r="C178" s="9" t="str">
        <f>Schulverwaltung!F65</f>
        <v>Städtchenstrasse 45</v>
      </c>
      <c r="D178" s="9">
        <f>Schulverwaltung!G65</f>
        <v>0</v>
      </c>
      <c r="E178" s="9" t="str">
        <f>Schulverwaltung!H65</f>
        <v>7320</v>
      </c>
      <c r="F178" s="9" t="str">
        <f>Schulverwaltung!I65</f>
        <v>Sargans</v>
      </c>
      <c r="G178" s="9" t="str">
        <f>Schulverwaltung!B65</f>
        <v>Frau</v>
      </c>
      <c r="H178" s="9" t="str">
        <f>Schulverwaltung!C65</f>
        <v>Manuela</v>
      </c>
      <c r="I178" s="9" t="str">
        <f>Schulverwaltung!D65</f>
        <v>Kaiser</v>
      </c>
      <c r="J178" s="9" t="str">
        <f>Schulverwaltung!J65</f>
        <v>1</v>
      </c>
      <c r="K178" s="9" t="str">
        <f>Schulverwaltung!K65</f>
        <v>1</v>
      </c>
      <c r="L178" s="9" t="str">
        <f>Schulverwaltung!L65</f>
        <v>schulsekretariat@sargans.ch</v>
      </c>
      <c r="M178" s="9" t="str">
        <f>Schulverwaltung!M65</f>
        <v>63</v>
      </c>
      <c r="N178" s="9" t="str">
        <f>Schulverwaltung!N65</f>
        <v>Schulsekretärin Gmde</v>
      </c>
      <c r="O178" s="9" t="str">
        <f>Schulverwaltung!O65</f>
        <v>081 725 56 91</v>
      </c>
      <c r="P178" s="9" t="str">
        <f>Schulverwaltung!P65</f>
        <v>38</v>
      </c>
      <c r="Q178" s="9" t="str">
        <f>Schulverwaltung!Q65</f>
        <v>5</v>
      </c>
      <c r="R178" s="9" t="str">
        <f>Schulverwaltung!R65</f>
        <v>Sarganserland</v>
      </c>
      <c r="S178" s="232"/>
      <c r="T178" s="237">
        <f>71+29</f>
        <v>100</v>
      </c>
      <c r="U178" s="238" t="s">
        <v>2035</v>
      </c>
    </row>
    <row r="179" spans="1:69" ht="17.25" customHeight="1">
      <c r="A179" s="9" t="str">
        <f>Schulverwaltung!A66</f>
        <v>Schänis</v>
      </c>
      <c r="B179" s="9" t="str">
        <f>Schulverwaltung!E66</f>
        <v xml:space="preserve">Gemeinde Schänis </v>
      </c>
      <c r="C179" s="9" t="str">
        <f>Schulverwaltung!F66</f>
        <v>Hofstrasse 11</v>
      </c>
      <c r="D179" s="9" t="str">
        <f>Schulverwaltung!G66</f>
        <v>Postfach 28</v>
      </c>
      <c r="E179" s="9" t="str">
        <f>Schulverwaltung!H66</f>
        <v>8718</v>
      </c>
      <c r="F179" s="9" t="str">
        <f>Schulverwaltung!I66</f>
        <v>Schänis</v>
      </c>
      <c r="G179" s="9" t="str">
        <f>Schulverwaltung!B66</f>
        <v>Frau</v>
      </c>
      <c r="H179" s="9" t="str">
        <f>Schulverwaltung!C66</f>
        <v>Christine</v>
      </c>
      <c r="I179" s="9" t="str">
        <f>Schulverwaltung!D66</f>
        <v>Mengers</v>
      </c>
      <c r="J179" s="9" t="str">
        <f>Schulverwaltung!J66</f>
        <v>055 615 11 13</v>
      </c>
      <c r="K179" s="9" t="str">
        <f>Schulverwaltung!K66</f>
        <v>055 615 11 13</v>
      </c>
      <c r="L179" s="9" t="str">
        <f>Schulverwaltung!L66</f>
        <v>christine.mengers@schaenis.ch</v>
      </c>
      <c r="M179" s="9" t="str">
        <f>Schulverwaltung!M66</f>
        <v>63</v>
      </c>
      <c r="N179" s="9" t="str">
        <f>Schulverwaltung!N66</f>
        <v>Schulsekretärin Gmde</v>
      </c>
      <c r="O179" s="9" t="str">
        <f>Schulverwaltung!O66</f>
        <v>055 615 11 13</v>
      </c>
      <c r="P179" s="9" t="str">
        <f>Schulverwaltung!P66</f>
        <v>48</v>
      </c>
      <c r="Q179" s="9" t="str">
        <f>Schulverwaltung!Q66</f>
        <v>6</v>
      </c>
      <c r="R179" s="9" t="str">
        <f>Schulverwaltung!R66</f>
        <v>See-Gaster</v>
      </c>
      <c r="S179" s="232"/>
      <c r="T179" s="237">
        <f>7+1+12+10+3+3</f>
        <v>36</v>
      </c>
      <c r="U179" s="238" t="s">
        <v>2035</v>
      </c>
    </row>
    <row r="180" spans="1:69" s="37" customFormat="1" ht="20.45" customHeight="1">
      <c r="A180" s="9" t="str">
        <f>'Schulleitungen Regelschule'!A210</f>
        <v>Schänis</v>
      </c>
      <c r="B180" s="9" t="str">
        <f>'Schulleitungen Regelschule'!E210</f>
        <v>Oberstufe Hof</v>
      </c>
      <c r="C180" s="9" t="str">
        <f>'Schulleitungen Regelschule'!F210</f>
        <v>Hofstrasse 11, Postfach 28</v>
      </c>
      <c r="D180" s="9"/>
      <c r="E180" s="9" t="str">
        <f>'Schulleitungen Regelschule'!G210</f>
        <v>8718</v>
      </c>
      <c r="F180" s="9" t="str">
        <f>'Schulleitungen Regelschule'!H210</f>
        <v>Schänis</v>
      </c>
      <c r="G180" s="9" t="str">
        <f>'Schulleitungen Regelschule'!B210</f>
        <v>Frau</v>
      </c>
      <c r="H180" s="9" t="str">
        <f>'Schulleitungen Regelschule'!C210</f>
        <v>Susanne</v>
      </c>
      <c r="I180" s="9" t="str">
        <f>'Schulleitungen Regelschule'!D210</f>
        <v>Schuler</v>
      </c>
      <c r="J180" s="9" t="e">
        <f>'Schulleitungen Regelschule'!#REF!</f>
        <v>#REF!</v>
      </c>
      <c r="K180" s="9" t="e">
        <f>'Schulleitungen Regelschule'!#REF!</f>
        <v>#REF!</v>
      </c>
      <c r="L180" s="9" t="str">
        <f>'Schulleitungen Regelschule'!I210</f>
        <v>susanne.schuleratschuleschaenis.ch</v>
      </c>
      <c r="M180" s="9" t="str">
        <f>'Schulleitungen Regelschule'!J210</f>
        <v>73</v>
      </c>
      <c r="N180" s="9" t="str">
        <f>'Schulleitungen Regelschule'!K210</f>
        <v>Schulleitung OS</v>
      </c>
      <c r="O180" s="9" t="e">
        <f>'Schulleitungen Regelschule'!#REF!</f>
        <v>#REF!</v>
      </c>
      <c r="P180" s="9" t="e">
        <f>'Schulleitungen Regelschule'!#REF!</f>
        <v>#REF!</v>
      </c>
      <c r="Q180" s="9" t="e">
        <f>'Schulleitungen Regelschule'!#REF!</f>
        <v>#REF!</v>
      </c>
      <c r="R180" s="9" t="str">
        <f>'Schulleitungen Regelschule'!L210</f>
        <v>See-Gaster</v>
      </c>
      <c r="S180" s="3"/>
      <c r="T180" s="229">
        <v>12</v>
      </c>
      <c r="U180" s="230" t="s">
        <v>2032</v>
      </c>
      <c r="V180" s="35"/>
      <c r="W180" s="35"/>
      <c r="X180" s="35"/>
      <c r="Y180" s="35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</row>
    <row r="181" spans="1:69" s="7" customFormat="1" ht="17.25" customHeight="1">
      <c r="A181" s="9" t="str">
        <f>'Schulleitungen Regelschule'!A211</f>
        <v>Schmerikon</v>
      </c>
      <c r="B181" s="9" t="e">
        <f>'Schulleitungen Regelschule'!#REF!</f>
        <v>#REF!</v>
      </c>
      <c r="C181" s="9" t="e">
        <f>'Schulleitungen Regelschule'!#REF!</f>
        <v>#REF!</v>
      </c>
      <c r="D181" s="9"/>
      <c r="E181" s="9" t="e">
        <f>'Schulleitungen Regelschule'!#REF!</f>
        <v>#REF!</v>
      </c>
      <c r="F181" s="9" t="e">
        <f>'Schulleitungen Regelschule'!#REF!</f>
        <v>#REF!</v>
      </c>
      <c r="G181" s="9" t="str">
        <f>'Schulleitungen Regelschule'!B211</f>
        <v>vakant</v>
      </c>
      <c r="H181" s="9">
        <f>'Schulleitungen Regelschule'!C211</f>
        <v>0</v>
      </c>
      <c r="I181" s="9">
        <f>'Schulleitungen Regelschule'!D211</f>
        <v>0</v>
      </c>
      <c r="J181" s="9" t="e">
        <f>'Schulleitungen Regelschule'!#REF!</f>
        <v>#REF!</v>
      </c>
      <c r="K181" s="9" t="e">
        <f>'Schulleitungen Regelschule'!#REF!</f>
        <v>#REF!</v>
      </c>
      <c r="L181" s="9">
        <f>'Schulleitungen Regelschule'!I211</f>
        <v>0</v>
      </c>
      <c r="M181" s="9" t="str">
        <f>'Schulleitungen Regelschule'!J211</f>
        <v>72</v>
      </c>
      <c r="N181" s="9" t="str">
        <f>'Schulleitungen Regelschule'!K211</f>
        <v>Schulleitung KG/PS</v>
      </c>
      <c r="O181" s="9" t="e">
        <f>'Schulleitungen Regelschule'!#REF!</f>
        <v>#REF!</v>
      </c>
      <c r="P181" s="9" t="e">
        <f>'Schulleitungen Regelschule'!#REF!</f>
        <v>#REF!</v>
      </c>
      <c r="Q181" s="9" t="e">
        <f>'Schulleitungen Regelschule'!#REF!</f>
        <v>#REF!</v>
      </c>
      <c r="R181" s="9" t="str">
        <f>'Schulleitungen Regelschule'!L211</f>
        <v>See-Gaster</v>
      </c>
      <c r="S181" s="3"/>
      <c r="T181" s="229">
        <v>25</v>
      </c>
      <c r="U181" s="230" t="s">
        <v>2026</v>
      </c>
      <c r="V181" s="35"/>
      <c r="W181" s="35"/>
      <c r="X181" s="35"/>
      <c r="Y181" s="35"/>
    </row>
    <row r="182" spans="1:69" s="7" customFormat="1" ht="17.25" customHeight="1">
      <c r="A182" s="9" t="str">
        <f>'Schulleitungen Regelschule'!A212</f>
        <v>Schmerikon</v>
      </c>
      <c r="B182" s="9" t="e">
        <f>'Schulleitungen Regelschule'!#REF!</f>
        <v>#REF!</v>
      </c>
      <c r="C182" s="9" t="e">
        <f>'Schulleitungen Regelschule'!#REF!</f>
        <v>#REF!</v>
      </c>
      <c r="D182" s="9"/>
      <c r="E182" s="9" t="e">
        <f>'Schulleitungen Regelschule'!#REF!</f>
        <v>#REF!</v>
      </c>
      <c r="F182" s="9" t="e">
        <f>'Schulleitungen Regelschule'!#REF!</f>
        <v>#REF!</v>
      </c>
      <c r="G182" s="9" t="str">
        <f>'Schulleitungen Regelschule'!B212</f>
        <v>Frau</v>
      </c>
      <c r="H182" s="9" t="str">
        <f>'Schulleitungen Regelschule'!C212</f>
        <v>Anita</v>
      </c>
      <c r="I182" s="9" t="str">
        <f>'Schulleitungen Regelschule'!D212</f>
        <v>Allenspach</v>
      </c>
      <c r="J182" s="9" t="e">
        <f>'Schulleitungen Regelschule'!#REF!</f>
        <v>#REF!</v>
      </c>
      <c r="K182" s="9" t="e">
        <f>'Schulleitungen Regelschule'!#REF!</f>
        <v>#REF!</v>
      </c>
      <c r="L182" s="9" t="str">
        <f>'Schulleitungen Regelschule'!I212</f>
        <v>anita.allenspachatschule-schmerikon.ch</v>
      </c>
      <c r="M182" s="9" t="str">
        <f>'Schulleitungen Regelschule'!J212</f>
        <v>72</v>
      </c>
      <c r="N182" s="9" t="str">
        <f>'Schulleitungen Regelschule'!K212</f>
        <v>Schulleitung KG/PS</v>
      </c>
      <c r="O182" s="9" t="e">
        <f>'Schulleitungen Regelschule'!#REF!</f>
        <v>#REF!</v>
      </c>
      <c r="P182" s="9" t="e">
        <f>'Schulleitungen Regelschule'!#REF!</f>
        <v>#REF!</v>
      </c>
      <c r="Q182" s="9" t="e">
        <f>'Schulleitungen Regelschule'!#REF!</f>
        <v>#REF!</v>
      </c>
      <c r="R182" s="9" t="str">
        <f>'Schulleitungen Regelschule'!L212</f>
        <v>See-Gaster</v>
      </c>
      <c r="S182" s="3"/>
      <c r="T182" s="229">
        <v>25</v>
      </c>
      <c r="U182" s="230" t="s">
        <v>2026</v>
      </c>
      <c r="V182" s="35"/>
      <c r="W182" s="35"/>
      <c r="X182" s="35"/>
      <c r="Y182" s="35"/>
    </row>
    <row r="183" spans="1:69" s="7" customFormat="1" ht="17.25" customHeight="1">
      <c r="A183" s="9" t="str">
        <f>'Schulleitungen Regelschule'!A213</f>
        <v>Schmerikon</v>
      </c>
      <c r="B183" s="9" t="e">
        <f>'Schulleitungen Regelschule'!#REF!</f>
        <v>#REF!</v>
      </c>
      <c r="C183" s="9" t="e">
        <f>'Schulleitungen Regelschule'!#REF!</f>
        <v>#REF!</v>
      </c>
      <c r="D183" s="9"/>
      <c r="E183" s="9" t="e">
        <f>'Schulleitungen Regelschule'!#REF!</f>
        <v>#REF!</v>
      </c>
      <c r="F183" s="9" t="e">
        <f>'Schulleitungen Regelschule'!#REF!</f>
        <v>#REF!</v>
      </c>
      <c r="G183" s="9" t="str">
        <f>'Schulleitungen Regelschule'!B213</f>
        <v>Herr</v>
      </c>
      <c r="H183" s="9" t="str">
        <f>'Schulleitungen Regelschule'!C213</f>
        <v>Martin</v>
      </c>
      <c r="I183" s="9" t="str">
        <f>'Schulleitungen Regelschule'!D213</f>
        <v>Stössel</v>
      </c>
      <c r="J183" s="9" t="e">
        <f>'Schulleitungen Regelschule'!#REF!</f>
        <v>#REF!</v>
      </c>
      <c r="K183" s="9" t="e">
        <f>'Schulleitungen Regelschule'!#REF!</f>
        <v>#REF!</v>
      </c>
      <c r="L183" s="9" t="str">
        <f>'Schulleitungen Regelschule'!I213</f>
        <v>schulleiter.osatschule-schmerikon.ch</v>
      </c>
      <c r="M183" s="9" t="str">
        <f>'Schulleitungen Regelschule'!J213</f>
        <v>73</v>
      </c>
      <c r="N183" s="9" t="str">
        <f>'Schulleitungen Regelschule'!K213</f>
        <v>Schulleitung OS</v>
      </c>
      <c r="O183" s="9" t="e">
        <f>'Schulleitungen Regelschule'!#REF!</f>
        <v>#REF!</v>
      </c>
      <c r="P183" s="9" t="e">
        <f>'Schulleitungen Regelschule'!#REF!</f>
        <v>#REF!</v>
      </c>
      <c r="Q183" s="9" t="e">
        <f>'Schulleitungen Regelschule'!#REF!</f>
        <v>#REF!</v>
      </c>
      <c r="R183" s="9" t="str">
        <f>'Schulleitungen Regelschule'!L213</f>
        <v>See-Gaster</v>
      </c>
      <c r="S183" s="3"/>
      <c r="T183" s="229">
        <v>18</v>
      </c>
      <c r="U183" s="230" t="s">
        <v>2026</v>
      </c>
      <c r="V183" s="35"/>
      <c r="W183" s="35"/>
      <c r="X183" s="35"/>
      <c r="Y183" s="35"/>
    </row>
    <row r="184" spans="1:69" s="7" customFormat="1" ht="17.25" customHeight="1">
      <c r="A184" s="9" t="str">
        <f>'Schulleitungen Regelschule'!A215</f>
        <v>Sennwald</v>
      </c>
      <c r="B184" s="9" t="e">
        <f>'Schulleitungen Regelschule'!#REF!</f>
        <v>#REF!</v>
      </c>
      <c r="C184" s="9" t="e">
        <f>'Schulleitungen Regelschule'!#REF!</f>
        <v>#REF!</v>
      </c>
      <c r="D184" s="9"/>
      <c r="E184" s="9" t="e">
        <f>'Schulleitungen Regelschule'!#REF!</f>
        <v>#REF!</v>
      </c>
      <c r="F184" s="9" t="e">
        <f>'Schulleitungen Regelschule'!#REF!</f>
        <v>#REF!</v>
      </c>
      <c r="G184" s="9" t="str">
        <f>'Schulleitungen Regelschule'!B215</f>
        <v>Herr</v>
      </c>
      <c r="H184" s="9" t="str">
        <f>'Schulleitungen Regelschule'!C215</f>
        <v>Michael</v>
      </c>
      <c r="I184" s="9" t="str">
        <f>'Schulleitungen Regelschule'!D215</f>
        <v>Litscher</v>
      </c>
      <c r="J184" s="9" t="e">
        <f>'Schulleitungen Regelschule'!#REF!</f>
        <v>#REF!</v>
      </c>
      <c r="K184" s="9" t="e">
        <f>'Schulleitungen Regelschule'!#REF!</f>
        <v>#REF!</v>
      </c>
      <c r="L184" s="9" t="str">
        <f>'Schulleitungen Regelschule'!I215</f>
        <v>michael.litscheratschulen-sennwald.ch</v>
      </c>
      <c r="M184" s="9" t="str">
        <f>'Schulleitungen Regelschule'!J215</f>
        <v>74</v>
      </c>
      <c r="N184" s="9" t="str">
        <f>'Schulleitungen Regelschule'!K215</f>
        <v>Schulleitung GS</v>
      </c>
      <c r="O184" s="9" t="e">
        <f>'Schulleitungen Regelschule'!#REF!</f>
        <v>#REF!</v>
      </c>
      <c r="P184" s="9" t="e">
        <f>'Schulleitungen Regelschule'!#REF!</f>
        <v>#REF!</v>
      </c>
      <c r="Q184" s="9" t="e">
        <f>'Schulleitungen Regelschule'!#REF!</f>
        <v>#REF!</v>
      </c>
      <c r="R184" s="9" t="str">
        <f>'Schulleitungen Regelschule'!L215</f>
        <v>Werdenberg</v>
      </c>
      <c r="S184" s="3"/>
      <c r="T184" s="229">
        <f>10+18+16+22+18</f>
        <v>84</v>
      </c>
      <c r="U184" s="230" t="s">
        <v>2026</v>
      </c>
      <c r="V184" s="35"/>
      <c r="W184" s="35"/>
      <c r="X184" s="35"/>
      <c r="Y184" s="35"/>
    </row>
    <row r="185" spans="1:69" s="7" customFormat="1" ht="20.45" customHeight="1">
      <c r="A185" s="9" t="str">
        <f>'Schulleitungen Regelschule'!A216</f>
        <v>Sevelen</v>
      </c>
      <c r="B185" s="9" t="str">
        <f>'Schulleitungen Regelschule'!E216</f>
        <v xml:space="preserve">Oberstufenzentrum Galstramm </v>
      </c>
      <c r="C185" s="9" t="str">
        <f>'Schulleitungen Regelschule'!F216</f>
        <v>Galstrammweg 11</v>
      </c>
      <c r="D185" s="9"/>
      <c r="E185" s="9" t="str">
        <f>'Schulleitungen Regelschule'!G216</f>
        <v>9475</v>
      </c>
      <c r="F185" s="9" t="str">
        <f>'Schulleitungen Regelschule'!H216</f>
        <v>Sevelen</v>
      </c>
      <c r="G185" s="9" t="str">
        <f>'Schulleitungen Regelschule'!B216</f>
        <v>Herr</v>
      </c>
      <c r="H185" s="9" t="str">
        <f>'Schulleitungen Regelschule'!C216</f>
        <v>Martin Dietmar</v>
      </c>
      <c r="I185" s="9" t="str">
        <f>'Schulleitungen Regelschule'!D216</f>
        <v>Öhre</v>
      </c>
      <c r="J185" s="9" t="e">
        <f>'Schulleitungen Regelschule'!#REF!</f>
        <v>#REF!</v>
      </c>
      <c r="K185" s="9" t="e">
        <f>'Schulleitungen Regelschule'!#REF!</f>
        <v>#REF!</v>
      </c>
      <c r="L185" s="9" t="str">
        <f>'Schulleitungen Regelschule'!I216</f>
        <v>martin.oehreatschule-sevelen.ch</v>
      </c>
      <c r="M185" s="9" t="str">
        <f>'Schulleitungen Regelschule'!J216</f>
        <v>73</v>
      </c>
      <c r="N185" s="9" t="str">
        <f>'Schulleitungen Regelschule'!K216</f>
        <v>Schulleitung OS</v>
      </c>
      <c r="O185" s="9" t="e">
        <f>'Schulleitungen Regelschule'!#REF!</f>
        <v>#REF!</v>
      </c>
      <c r="P185" s="9" t="e">
        <f>'Schulleitungen Regelschule'!#REF!</f>
        <v>#REF!</v>
      </c>
      <c r="Q185" s="9" t="e">
        <f>'Schulleitungen Regelschule'!#REF!</f>
        <v>#REF!</v>
      </c>
      <c r="R185" s="9" t="str">
        <f>'Schulleitungen Regelschule'!L216</f>
        <v>Werdenberg</v>
      </c>
      <c r="S185" s="3"/>
      <c r="T185" s="229">
        <v>19</v>
      </c>
      <c r="U185" s="230" t="s">
        <v>2032</v>
      </c>
      <c r="V185" s="35"/>
      <c r="W185" s="35"/>
      <c r="X185" s="35"/>
      <c r="Y185" s="35"/>
    </row>
    <row r="186" spans="1:69" ht="17.25" customHeight="1">
      <c r="A186" s="9" t="str">
        <f>Schulverwaltung!A69</f>
        <v>Sevelen</v>
      </c>
      <c r="B186" s="9" t="str">
        <f>Schulverwaltung!E69</f>
        <v xml:space="preserve">Gemeinde Sevelen </v>
      </c>
      <c r="C186" s="9" t="str">
        <f>Schulverwaltung!F69</f>
        <v>Gärtlistrasse 17</v>
      </c>
      <c r="D186" s="9">
        <f>Schulverwaltung!G69</f>
        <v>0</v>
      </c>
      <c r="E186" s="9" t="str">
        <f>Schulverwaltung!H69</f>
        <v>9475</v>
      </c>
      <c r="F186" s="9" t="str">
        <f>Schulverwaltung!I69</f>
        <v>Sevelen</v>
      </c>
      <c r="G186" s="9" t="str">
        <f>Schulverwaltung!B69</f>
        <v>Frau</v>
      </c>
      <c r="H186" s="9" t="str">
        <f>Schulverwaltung!C69</f>
        <v>Sonja</v>
      </c>
      <c r="I186" s="9" t="str">
        <f>Schulverwaltung!D69</f>
        <v>Leone Gullà</v>
      </c>
      <c r="J186" s="9" t="str">
        <f>Schulverwaltung!J69</f>
        <v>1</v>
      </c>
      <c r="K186" s="9" t="str">
        <f>Schulverwaltung!K69</f>
        <v>1</v>
      </c>
      <c r="L186" s="9" t="str">
        <f>Schulverwaltung!L69</f>
        <v>schulsekretariat@sevelen.ch</v>
      </c>
      <c r="M186" s="9" t="str">
        <f>Schulverwaltung!M69</f>
        <v>63</v>
      </c>
      <c r="N186" s="9" t="str">
        <f>Schulverwaltung!N69</f>
        <v>Schulsekretärin Gmde</v>
      </c>
      <c r="O186" s="9">
        <f>Schulverwaltung!O69</f>
        <v>0</v>
      </c>
      <c r="P186" s="9" t="str">
        <f>Schulverwaltung!P69</f>
        <v>36</v>
      </c>
      <c r="Q186" s="9" t="str">
        <f>Schulverwaltung!Q69</f>
        <v>4</v>
      </c>
      <c r="R186" s="9" t="str">
        <f>Schulverwaltung!R69</f>
        <v>Werdenberg</v>
      </c>
      <c r="S186" s="232"/>
      <c r="T186" s="237">
        <v>45</v>
      </c>
      <c r="U186" s="238" t="s">
        <v>2035</v>
      </c>
    </row>
    <row r="187" spans="1:69" s="7" customFormat="1" ht="17.25" customHeight="1">
      <c r="A187" s="9" t="str">
        <f>'Schulleitungen Regelschule'!A218</f>
        <v>Sevelen</v>
      </c>
      <c r="B187" s="9" t="e">
        <f>'Schulleitungen Regelschule'!#REF!</f>
        <v>#REF!</v>
      </c>
      <c r="C187" s="9" t="e">
        <f>'Schulleitungen Regelschule'!#REF!</f>
        <v>#REF!</v>
      </c>
      <c r="D187" s="9"/>
      <c r="E187" s="9" t="e">
        <f>'Schulleitungen Regelschule'!#REF!</f>
        <v>#REF!</v>
      </c>
      <c r="F187" s="9" t="e">
        <f>'Schulleitungen Regelschule'!#REF!</f>
        <v>#REF!</v>
      </c>
      <c r="G187" s="9" t="str">
        <f>'Schulleitungen Regelschule'!B218</f>
        <v>Frau</v>
      </c>
      <c r="H187" s="9" t="str">
        <f>'Schulleitungen Regelschule'!C218</f>
        <v>Manuela</v>
      </c>
      <c r="I187" s="9" t="str">
        <f>'Schulleitungen Regelschule'!D218</f>
        <v>Capeder</v>
      </c>
      <c r="J187" s="9" t="e">
        <f>'Schulleitungen Regelschule'!#REF!</f>
        <v>#REF!</v>
      </c>
      <c r="K187" s="9" t="e">
        <f>'Schulleitungen Regelschule'!#REF!</f>
        <v>#REF!</v>
      </c>
      <c r="L187" s="9" t="str">
        <f>'Schulleitungen Regelschule'!I218</f>
        <v>manuela.capederatschule-sevelen.ch</v>
      </c>
      <c r="M187" s="9" t="str">
        <f>'Schulleitungen Regelschule'!J218</f>
        <v>72</v>
      </c>
      <c r="N187" s="9" t="str">
        <f>'Schulleitungen Regelschule'!K218</f>
        <v>Schulleitung KG/PS</v>
      </c>
      <c r="O187" s="9" t="e">
        <f>'Schulleitungen Regelschule'!#REF!</f>
        <v>#REF!</v>
      </c>
      <c r="P187" s="9" t="e">
        <f>'Schulleitungen Regelschule'!#REF!</f>
        <v>#REF!</v>
      </c>
      <c r="Q187" s="9" t="e">
        <f>'Schulleitungen Regelschule'!#REF!</f>
        <v>#REF!</v>
      </c>
      <c r="R187" s="9" t="str">
        <f>'Schulleitungen Regelschule'!L218</f>
        <v>Werdenberg</v>
      </c>
      <c r="S187" s="11"/>
      <c r="T187" s="229">
        <v>4</v>
      </c>
      <c r="U187" s="229"/>
      <c r="V187" s="34"/>
      <c r="W187" s="34"/>
      <c r="X187" s="34"/>
      <c r="Y187" s="34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</row>
    <row r="188" spans="1:69" s="7" customFormat="1" ht="17.25" customHeight="1">
      <c r="A188" s="9" t="str">
        <f>'Schulleitungen Regelschule'!A219</f>
        <v>St.Gallen</v>
      </c>
      <c r="B188" s="9" t="e">
        <f>'Schulleitungen Regelschule'!#REF!</f>
        <v>#REF!</v>
      </c>
      <c r="C188" s="9" t="e">
        <f>'Schulleitungen Regelschule'!#REF!</f>
        <v>#REF!</v>
      </c>
      <c r="D188" s="9"/>
      <c r="E188" s="9" t="e">
        <f>'Schulleitungen Regelschule'!#REF!</f>
        <v>#REF!</v>
      </c>
      <c r="F188" s="9" t="e">
        <f>'Schulleitungen Regelschule'!#REF!</f>
        <v>#REF!</v>
      </c>
      <c r="G188" s="9" t="str">
        <f>'Schulleitungen Regelschule'!B219</f>
        <v>Herr</v>
      </c>
      <c r="H188" s="9" t="str">
        <f>'Schulleitungen Regelschule'!C219</f>
        <v>Simon</v>
      </c>
      <c r="I188" s="9" t="str">
        <f>'Schulleitungen Regelschule'!D219</f>
        <v>Appenzeller</v>
      </c>
      <c r="J188" s="9" t="e">
        <f>'Schulleitungen Regelschule'!#REF!</f>
        <v>#REF!</v>
      </c>
      <c r="K188" s="9" t="e">
        <f>'Schulleitungen Regelschule'!#REF!</f>
        <v>#REF!</v>
      </c>
      <c r="L188" s="9" t="str">
        <f>'Schulleitungen Regelschule'!I219</f>
        <v>simon.appenzelleratsg.ch</v>
      </c>
      <c r="M188" s="9" t="str">
        <f>'Schulleitungen Regelschule'!J219</f>
        <v>75</v>
      </c>
      <c r="N188" s="9" t="str">
        <f>'Schulleitungen Regelschule'!K219</f>
        <v>Pädagog. Leiter</v>
      </c>
      <c r="O188" s="9" t="e">
        <f>'Schulleitungen Regelschule'!#REF!</f>
        <v>#REF!</v>
      </c>
      <c r="P188" s="9" t="e">
        <f>'Schulleitungen Regelschule'!#REF!</f>
        <v>#REF!</v>
      </c>
      <c r="Q188" s="9" t="e">
        <f>'Schulleitungen Regelschule'!#REF!</f>
        <v>#REF!</v>
      </c>
      <c r="R188" s="9" t="str">
        <f>'Schulleitungen Regelschule'!L219</f>
        <v>St. Gallen</v>
      </c>
      <c r="S188" s="3"/>
      <c r="T188" s="229">
        <v>1</v>
      </c>
      <c r="U188" s="230" t="s">
        <v>2026</v>
      </c>
      <c r="V188" s="35"/>
      <c r="W188" s="35"/>
      <c r="X188" s="35"/>
      <c r="Y188" s="35"/>
    </row>
    <row r="189" spans="1:69" s="7" customFormat="1" ht="17.25" customHeight="1">
      <c r="A189" s="9" t="str">
        <f>'Schulleitungen Regelschule'!A220</f>
        <v>St.Gallen</v>
      </c>
      <c r="B189" s="9" t="e">
        <f>'Schulleitungen Regelschule'!#REF!</f>
        <v>#REF!</v>
      </c>
      <c r="C189" s="9" t="e">
        <f>'Schulleitungen Regelschule'!#REF!</f>
        <v>#REF!</v>
      </c>
      <c r="D189" s="9"/>
      <c r="E189" s="9" t="e">
        <f>'Schulleitungen Regelschule'!#REF!</f>
        <v>#REF!</v>
      </c>
      <c r="F189" s="9" t="e">
        <f>'Schulleitungen Regelschule'!#REF!</f>
        <v>#REF!</v>
      </c>
      <c r="G189" s="9" t="str">
        <f>'Schulleitungen Regelschule'!B220</f>
        <v>Frau</v>
      </c>
      <c r="H189" s="9" t="str">
        <f>'Schulleitungen Regelschule'!C220</f>
        <v>Martina</v>
      </c>
      <c r="I189" s="9" t="str">
        <f>'Schulleitungen Regelschule'!D220</f>
        <v>Künzli</v>
      </c>
      <c r="J189" s="9" t="e">
        <f>'Schulleitungen Regelschule'!#REF!</f>
        <v>#REF!</v>
      </c>
      <c r="K189" s="9" t="e">
        <f>'Schulleitungen Regelschule'!#REF!</f>
        <v>#REF!</v>
      </c>
      <c r="L189" s="9" t="str">
        <f>'Schulleitungen Regelschule'!I220</f>
        <v>martina.kuenzliatedu.stadt.sg.ch</v>
      </c>
      <c r="M189" s="9" t="str">
        <f>'Schulleitungen Regelschule'!J220</f>
        <v>71</v>
      </c>
      <c r="N189" s="9" t="str">
        <f>'Schulleitungen Regelschule'!K220</f>
        <v>Schulleitung PS</v>
      </c>
      <c r="O189" s="9" t="e">
        <f>'Schulleitungen Regelschule'!#REF!</f>
        <v>#REF!</v>
      </c>
      <c r="P189" s="9" t="e">
        <f>'Schulleitungen Regelschule'!#REF!</f>
        <v>#REF!</v>
      </c>
      <c r="Q189" s="9" t="e">
        <f>'Schulleitungen Regelschule'!#REF!</f>
        <v>#REF!</v>
      </c>
      <c r="R189" s="9" t="str">
        <f>'Schulleitungen Regelschule'!L220</f>
        <v>St. Gallen</v>
      </c>
      <c r="S189" s="3"/>
      <c r="T189" s="229">
        <v>22</v>
      </c>
      <c r="U189" s="230" t="s">
        <v>2026</v>
      </c>
      <c r="V189" s="35"/>
      <c r="W189" s="35"/>
      <c r="X189" s="35"/>
      <c r="Y189" s="35"/>
    </row>
    <row r="190" spans="1:69" s="7" customFormat="1" ht="17.25" customHeight="1">
      <c r="A190" s="9" t="str">
        <f>'Schulleitungen Regelschule'!A221</f>
        <v>St.Gallen</v>
      </c>
      <c r="B190" s="9" t="e">
        <f>'Schulleitungen Regelschule'!#REF!</f>
        <v>#REF!</v>
      </c>
      <c r="C190" s="9" t="e">
        <f>'Schulleitungen Regelschule'!#REF!</f>
        <v>#REF!</v>
      </c>
      <c r="D190" s="9"/>
      <c r="E190" s="9" t="e">
        <f>'Schulleitungen Regelschule'!#REF!</f>
        <v>#REF!</v>
      </c>
      <c r="F190" s="9" t="e">
        <f>'Schulleitungen Regelschule'!#REF!</f>
        <v>#REF!</v>
      </c>
      <c r="G190" s="9" t="str">
        <f>'Schulleitungen Regelschule'!B221</f>
        <v>Frau</v>
      </c>
      <c r="H190" s="9" t="str">
        <f>'Schulleitungen Regelschule'!C221</f>
        <v>Carmen</v>
      </c>
      <c r="I190" s="9" t="str">
        <f>'Schulleitungen Regelschule'!D221</f>
        <v>Ege</v>
      </c>
      <c r="J190" s="9" t="e">
        <f>'Schulleitungen Regelschule'!#REF!</f>
        <v>#REF!</v>
      </c>
      <c r="K190" s="9" t="e">
        <f>'Schulleitungen Regelschule'!#REF!</f>
        <v>#REF!</v>
      </c>
      <c r="L190" s="9" t="str">
        <f>'Schulleitungen Regelschule'!I221</f>
        <v>carmen.egeatedu.stadt.sg.ch</v>
      </c>
      <c r="M190" s="9" t="str">
        <f>'Schulleitungen Regelschule'!J221</f>
        <v>71</v>
      </c>
      <c r="N190" s="9" t="str">
        <f>'Schulleitungen Regelschule'!K221</f>
        <v>Schulleitung PS</v>
      </c>
      <c r="O190" s="9" t="e">
        <f>'Schulleitungen Regelschule'!#REF!</f>
        <v>#REF!</v>
      </c>
      <c r="P190" s="9" t="e">
        <f>'Schulleitungen Regelschule'!#REF!</f>
        <v>#REF!</v>
      </c>
      <c r="Q190" s="9" t="e">
        <f>'Schulleitungen Regelschule'!#REF!</f>
        <v>#REF!</v>
      </c>
      <c r="R190" s="9" t="str">
        <f>'Schulleitungen Regelschule'!L221</f>
        <v>St. Gallen</v>
      </c>
      <c r="S190" s="3"/>
      <c r="T190" s="378">
        <v>45</v>
      </c>
      <c r="U190" s="230" t="s">
        <v>2026</v>
      </c>
      <c r="V190" s="35"/>
      <c r="W190" s="35"/>
      <c r="X190" s="35"/>
      <c r="Y190" s="35"/>
    </row>
    <row r="191" spans="1:69" s="7" customFormat="1" ht="17.25" customHeight="1">
      <c r="A191" s="9" t="str">
        <f>'Schulleitungen Regelschule'!A222</f>
        <v>St.Gallen</v>
      </c>
      <c r="B191" s="9" t="e">
        <f>'Schulleitungen Regelschule'!#REF!</f>
        <v>#REF!</v>
      </c>
      <c r="C191" s="9" t="e">
        <f>'Schulleitungen Regelschule'!#REF!</f>
        <v>#REF!</v>
      </c>
      <c r="D191" s="9"/>
      <c r="E191" s="9" t="e">
        <f>'Schulleitungen Regelschule'!#REF!</f>
        <v>#REF!</v>
      </c>
      <c r="F191" s="9" t="e">
        <f>'Schulleitungen Regelschule'!#REF!</f>
        <v>#REF!</v>
      </c>
      <c r="G191" s="9" t="str">
        <f>'Schulleitungen Regelschule'!B222</f>
        <v>Frau</v>
      </c>
      <c r="H191" s="9" t="str">
        <f>'Schulleitungen Regelschule'!C222</f>
        <v>Carmen</v>
      </c>
      <c r="I191" s="9" t="str">
        <f>'Schulleitungen Regelschule'!D222</f>
        <v>Ege</v>
      </c>
      <c r="J191" s="9" t="e">
        <f>'Schulleitungen Regelschule'!#REF!</f>
        <v>#REF!</v>
      </c>
      <c r="K191" s="9" t="e">
        <f>'Schulleitungen Regelschule'!#REF!</f>
        <v>#REF!</v>
      </c>
      <c r="L191" s="9" t="str">
        <f>'Schulleitungen Regelschule'!I222</f>
        <v>carmen.egeatedu.stadt.sg.ch</v>
      </c>
      <c r="M191" s="9" t="str">
        <f>'Schulleitungen Regelschule'!J222</f>
        <v>71</v>
      </c>
      <c r="N191" s="9" t="str">
        <f>'Schulleitungen Regelschule'!K222</f>
        <v>Schulleitung PS</v>
      </c>
      <c r="O191" s="9" t="e">
        <f>'Schulleitungen Regelschule'!#REF!</f>
        <v>#REF!</v>
      </c>
      <c r="P191" s="9" t="e">
        <f>'Schulleitungen Regelschule'!#REF!</f>
        <v>#REF!</v>
      </c>
      <c r="Q191" s="9" t="e">
        <f>'Schulleitungen Regelschule'!#REF!</f>
        <v>#REF!</v>
      </c>
      <c r="R191" s="9" t="str">
        <f>'Schulleitungen Regelschule'!L222</f>
        <v>St. Gallen</v>
      </c>
      <c r="S191" s="3"/>
      <c r="T191" s="378"/>
      <c r="U191" s="230" t="s">
        <v>2026</v>
      </c>
      <c r="V191" s="35"/>
      <c r="W191" s="35"/>
      <c r="X191" s="35"/>
      <c r="Y191" s="35"/>
    </row>
    <row r="192" spans="1:69" s="7" customFormat="1" ht="17.25" customHeight="1">
      <c r="A192" s="9" t="str">
        <f>'Schulleitungen Regelschule'!A223</f>
        <v>St.Gallen</v>
      </c>
      <c r="B192" s="9" t="e">
        <f>'Schulleitungen Regelschule'!#REF!</f>
        <v>#REF!</v>
      </c>
      <c r="C192" s="9" t="e">
        <f>'Schulleitungen Regelschule'!#REF!</f>
        <v>#REF!</v>
      </c>
      <c r="D192" s="9"/>
      <c r="E192" s="9" t="e">
        <f>'Schulleitungen Regelschule'!#REF!</f>
        <v>#REF!</v>
      </c>
      <c r="F192" s="9" t="e">
        <f>'Schulleitungen Regelschule'!#REF!</f>
        <v>#REF!</v>
      </c>
      <c r="G192" s="9" t="str">
        <f>'Schulleitungen Regelschule'!B223</f>
        <v>Frau</v>
      </c>
      <c r="H192" s="9" t="str">
        <f>'Schulleitungen Regelschule'!C223</f>
        <v>Annina</v>
      </c>
      <c r="I192" s="9" t="str">
        <f>'Schulleitungen Regelschule'!D223</f>
        <v>Fricker</v>
      </c>
      <c r="J192" s="9" t="e">
        <f>'Schulleitungen Regelschule'!#REF!</f>
        <v>#REF!</v>
      </c>
      <c r="K192" s="9" t="e">
        <f>'Schulleitungen Regelschule'!#REF!</f>
        <v>#REF!</v>
      </c>
      <c r="L192" s="9" t="str">
        <f>'Schulleitungen Regelschule'!I223</f>
        <v>annina.frickeratedu.stadt.sg.ch</v>
      </c>
      <c r="M192" s="9" t="str">
        <f>'Schulleitungen Regelschule'!J223</f>
        <v>71</v>
      </c>
      <c r="N192" s="9" t="str">
        <f>'Schulleitungen Regelschule'!K223</f>
        <v>Schulleitung PS</v>
      </c>
      <c r="O192" s="9" t="e">
        <f>'Schulleitungen Regelschule'!#REF!</f>
        <v>#REF!</v>
      </c>
      <c r="P192" s="9" t="e">
        <f>'Schulleitungen Regelschule'!#REF!</f>
        <v>#REF!</v>
      </c>
      <c r="Q192" s="9" t="e">
        <f>'Schulleitungen Regelschule'!#REF!</f>
        <v>#REF!</v>
      </c>
      <c r="R192" s="9" t="str">
        <f>'Schulleitungen Regelschule'!L223</f>
        <v>St. Gallen</v>
      </c>
      <c r="S192" s="3"/>
      <c r="T192" s="229">
        <v>44</v>
      </c>
      <c r="U192" s="230" t="s">
        <v>2026</v>
      </c>
      <c r="V192" s="35"/>
      <c r="W192" s="35"/>
      <c r="X192" s="35"/>
      <c r="Y192" s="35"/>
    </row>
    <row r="193" spans="1:69" s="7" customFormat="1" ht="17.25" customHeight="1">
      <c r="A193" s="9" t="str">
        <f>'Schulleitungen Regelschule'!A224</f>
        <v>St.Gallen</v>
      </c>
      <c r="B193" s="9" t="e">
        <f>'Schulleitungen Regelschule'!#REF!</f>
        <v>#REF!</v>
      </c>
      <c r="C193" s="9" t="e">
        <f>'Schulleitungen Regelschule'!#REF!</f>
        <v>#REF!</v>
      </c>
      <c r="D193" s="9"/>
      <c r="E193" s="9" t="e">
        <f>'Schulleitungen Regelschule'!#REF!</f>
        <v>#REF!</v>
      </c>
      <c r="F193" s="9" t="e">
        <f>'Schulleitungen Regelschule'!#REF!</f>
        <v>#REF!</v>
      </c>
      <c r="G193" s="9" t="str">
        <f>'Schulleitungen Regelschule'!B224</f>
        <v>Frau</v>
      </c>
      <c r="H193" s="9" t="str">
        <f>'Schulleitungen Regelschule'!C224</f>
        <v>Gabriela</v>
      </c>
      <c r="I193" s="9" t="str">
        <f>'Schulleitungen Regelschule'!D224</f>
        <v>Zimmerli</v>
      </c>
      <c r="J193" s="9" t="e">
        <f>'Schulleitungen Regelschule'!#REF!</f>
        <v>#REF!</v>
      </c>
      <c r="K193" s="9" t="e">
        <f>'Schulleitungen Regelschule'!#REF!</f>
        <v>#REF!</v>
      </c>
      <c r="L193" s="9" t="str">
        <f>'Schulleitungen Regelschule'!I224</f>
        <v>gabriela.zimmerliatedu.stadt.sg.ch</v>
      </c>
      <c r="M193" s="9" t="str">
        <f>'Schulleitungen Regelschule'!J224</f>
        <v>71</v>
      </c>
      <c r="N193" s="9" t="str">
        <f>'Schulleitungen Regelschule'!K224</f>
        <v>Schulleitung PS</v>
      </c>
      <c r="O193" s="9" t="e">
        <f>'Schulleitungen Regelschule'!#REF!</f>
        <v>#REF!</v>
      </c>
      <c r="P193" s="9" t="e">
        <f>'Schulleitungen Regelschule'!#REF!</f>
        <v>#REF!</v>
      </c>
      <c r="Q193" s="9" t="e">
        <f>'Schulleitungen Regelschule'!#REF!</f>
        <v>#REF!</v>
      </c>
      <c r="R193" s="9" t="str">
        <f>'Schulleitungen Regelschule'!L224</f>
        <v>St. Gallen</v>
      </c>
      <c r="S193" s="11"/>
      <c r="T193" s="229">
        <v>30</v>
      </c>
      <c r="U193" s="230" t="s">
        <v>2026</v>
      </c>
      <c r="V193" s="34"/>
      <c r="W193" s="34"/>
      <c r="X193" s="34"/>
      <c r="Y193" s="34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</row>
    <row r="194" spans="1:69" s="7" customFormat="1" ht="17.25" customHeight="1">
      <c r="A194" s="9" t="str">
        <f>'Schulleitungen Regelschule'!A225</f>
        <v>St.Gallen</v>
      </c>
      <c r="B194" s="9" t="e">
        <f>'Schulleitungen Regelschule'!#REF!</f>
        <v>#REF!</v>
      </c>
      <c r="C194" s="9" t="e">
        <f>'Schulleitungen Regelschule'!#REF!</f>
        <v>#REF!</v>
      </c>
      <c r="D194" s="9"/>
      <c r="E194" s="9" t="e">
        <f>'Schulleitungen Regelschule'!#REF!</f>
        <v>#REF!</v>
      </c>
      <c r="F194" s="9" t="e">
        <f>'Schulleitungen Regelschule'!#REF!</f>
        <v>#REF!</v>
      </c>
      <c r="G194" s="9" t="str">
        <f>'Schulleitungen Regelschule'!B225</f>
        <v>Frau</v>
      </c>
      <c r="H194" s="9" t="str">
        <f>'Schulleitungen Regelschule'!C225</f>
        <v>Julia</v>
      </c>
      <c r="I194" s="9" t="str">
        <f>'Schulleitungen Regelschule'!D225</f>
        <v>Steck</v>
      </c>
      <c r="J194" s="9" t="e">
        <f>'Schulleitungen Regelschule'!#REF!</f>
        <v>#REF!</v>
      </c>
      <c r="K194" s="9" t="e">
        <f>'Schulleitungen Regelschule'!#REF!</f>
        <v>#REF!</v>
      </c>
      <c r="L194" s="9" t="str">
        <f>'Schulleitungen Regelschule'!I225</f>
        <v>julia.steckatedu.stadt.sg.ch</v>
      </c>
      <c r="M194" s="9" t="str">
        <f>'Schulleitungen Regelschule'!J225</f>
        <v>71</v>
      </c>
      <c r="N194" s="9" t="str">
        <f>'Schulleitungen Regelschule'!K225</f>
        <v>Schulleitung PS</v>
      </c>
      <c r="O194" s="9" t="e">
        <f>'Schulleitungen Regelschule'!#REF!</f>
        <v>#REF!</v>
      </c>
      <c r="P194" s="9" t="e">
        <f>'Schulleitungen Regelschule'!#REF!</f>
        <v>#REF!</v>
      </c>
      <c r="Q194" s="9" t="e">
        <f>'Schulleitungen Regelschule'!#REF!</f>
        <v>#REF!</v>
      </c>
      <c r="R194" s="9" t="str">
        <f>'Schulleitungen Regelschule'!L225</f>
        <v>St. Gallen</v>
      </c>
      <c r="S194" s="3"/>
      <c r="T194" s="229">
        <v>34</v>
      </c>
      <c r="U194" s="230" t="s">
        <v>2026</v>
      </c>
      <c r="V194" s="35"/>
      <c r="W194" s="35"/>
      <c r="X194" s="35"/>
      <c r="Y194" s="35"/>
    </row>
    <row r="195" spans="1:69" s="7" customFormat="1" ht="17.25" customHeight="1">
      <c r="A195" s="9" t="str">
        <f>'Schulleitungen Regelschule'!A226</f>
        <v>St.Gallen</v>
      </c>
      <c r="B195" s="9" t="e">
        <f>'Schulleitungen Regelschule'!#REF!</f>
        <v>#REF!</v>
      </c>
      <c r="C195" s="9" t="e">
        <f>'Schulleitungen Regelschule'!#REF!</f>
        <v>#REF!</v>
      </c>
      <c r="D195" s="9"/>
      <c r="E195" s="9" t="e">
        <f>'Schulleitungen Regelschule'!#REF!</f>
        <v>#REF!</v>
      </c>
      <c r="F195" s="9" t="e">
        <f>'Schulleitungen Regelschule'!#REF!</f>
        <v>#REF!</v>
      </c>
      <c r="G195" s="9" t="str">
        <f>'Schulleitungen Regelschule'!B226</f>
        <v>Herr</v>
      </c>
      <c r="H195" s="9" t="str">
        <f>'Schulleitungen Regelschule'!C226</f>
        <v>Peter</v>
      </c>
      <c r="I195" s="9" t="str">
        <f>'Schulleitungen Regelschule'!D226</f>
        <v>Leuzinger</v>
      </c>
      <c r="J195" s="9" t="e">
        <f>'Schulleitungen Regelschule'!#REF!</f>
        <v>#REF!</v>
      </c>
      <c r="K195" s="9" t="e">
        <f>'Schulleitungen Regelschule'!#REF!</f>
        <v>#REF!</v>
      </c>
      <c r="L195" s="9" t="str">
        <f>'Schulleitungen Regelschule'!I226</f>
        <v>peter.leuzingeratedu.stadt.sg.ch</v>
      </c>
      <c r="M195" s="9" t="str">
        <f>'Schulleitungen Regelschule'!J226</f>
        <v>71</v>
      </c>
      <c r="N195" s="9" t="str">
        <f>'Schulleitungen Regelschule'!K226</f>
        <v>Schulleitung PS</v>
      </c>
      <c r="O195" s="9" t="e">
        <f>'Schulleitungen Regelschule'!#REF!</f>
        <v>#REF!</v>
      </c>
      <c r="P195" s="9" t="e">
        <f>'Schulleitungen Regelschule'!#REF!</f>
        <v>#REF!</v>
      </c>
      <c r="Q195" s="9" t="e">
        <f>'Schulleitungen Regelschule'!#REF!</f>
        <v>#REF!</v>
      </c>
      <c r="R195" s="9" t="str">
        <f>'Schulleitungen Regelschule'!L226</f>
        <v>St. Gallen</v>
      </c>
      <c r="S195" s="3"/>
      <c r="T195" s="378">
        <v>55</v>
      </c>
      <c r="U195" s="230" t="s">
        <v>2026</v>
      </c>
      <c r="V195" s="35"/>
      <c r="W195" s="35"/>
      <c r="X195" s="35"/>
      <c r="Y195" s="35"/>
    </row>
    <row r="196" spans="1:69" s="7" customFormat="1" ht="17.25" customHeight="1">
      <c r="A196" s="9" t="str">
        <f>'Schulleitungen Regelschule'!A227</f>
        <v>St.Gallen</v>
      </c>
      <c r="B196" s="9" t="e">
        <f>'Schulleitungen Regelschule'!#REF!</f>
        <v>#REF!</v>
      </c>
      <c r="C196" s="9" t="e">
        <f>'Schulleitungen Regelschule'!#REF!</f>
        <v>#REF!</v>
      </c>
      <c r="D196" s="9"/>
      <c r="E196" s="9" t="e">
        <f>'Schulleitungen Regelschule'!#REF!</f>
        <v>#REF!</v>
      </c>
      <c r="F196" s="9" t="e">
        <f>'Schulleitungen Regelschule'!#REF!</f>
        <v>#REF!</v>
      </c>
      <c r="G196" s="9" t="str">
        <f>'Schulleitungen Regelschule'!B227</f>
        <v>Frau</v>
      </c>
      <c r="H196" s="9" t="str">
        <f>'Schulleitungen Regelschule'!C227</f>
        <v>Esther</v>
      </c>
      <c r="I196" s="9" t="str">
        <f>'Schulleitungen Regelschule'!D227</f>
        <v>Wiesli</v>
      </c>
      <c r="J196" s="9" t="e">
        <f>'Schulleitungen Regelschule'!#REF!</f>
        <v>#REF!</v>
      </c>
      <c r="K196" s="9" t="e">
        <f>'Schulleitungen Regelschule'!#REF!</f>
        <v>#REF!</v>
      </c>
      <c r="L196" s="9" t="str">
        <f>'Schulleitungen Regelschule'!I227</f>
        <v>esther.wiesliatedu.stadt.sg.ch</v>
      </c>
      <c r="M196" s="9" t="str">
        <f>'Schulleitungen Regelschule'!J227</f>
        <v>71</v>
      </c>
      <c r="N196" s="9" t="str">
        <f>'Schulleitungen Regelschule'!K227</f>
        <v>Schulleitung</v>
      </c>
      <c r="O196" s="9" t="e">
        <f>'Schulleitungen Regelschule'!#REF!</f>
        <v>#REF!</v>
      </c>
      <c r="P196" s="9" t="e">
        <f>'Schulleitungen Regelschule'!#REF!</f>
        <v>#REF!</v>
      </c>
      <c r="Q196" s="9" t="e">
        <f>'Schulleitungen Regelschule'!#REF!</f>
        <v>#REF!</v>
      </c>
      <c r="R196" s="9" t="str">
        <f>'Schulleitungen Regelschule'!L227</f>
        <v>St. Gallen</v>
      </c>
      <c r="S196" s="11"/>
      <c r="T196" s="378"/>
      <c r="U196" s="230" t="s">
        <v>2026</v>
      </c>
      <c r="V196" s="34"/>
      <c r="W196" s="34"/>
      <c r="X196" s="34"/>
      <c r="Y196" s="34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</row>
    <row r="197" spans="1:69" s="7" customFormat="1" ht="17.25" customHeight="1">
      <c r="A197" s="9" t="str">
        <f>'Schulleitungen Regelschule'!A228</f>
        <v>St.Gallen</v>
      </c>
      <c r="B197" s="9" t="e">
        <f>'Schulleitungen Regelschule'!#REF!</f>
        <v>#REF!</v>
      </c>
      <c r="C197" s="9" t="e">
        <f>'Schulleitungen Regelschule'!#REF!</f>
        <v>#REF!</v>
      </c>
      <c r="D197" s="9"/>
      <c r="E197" s="9" t="e">
        <f>'Schulleitungen Regelschule'!#REF!</f>
        <v>#REF!</v>
      </c>
      <c r="F197" s="9" t="e">
        <f>'Schulleitungen Regelschule'!#REF!</f>
        <v>#REF!</v>
      </c>
      <c r="G197" s="9" t="str">
        <f>'Schulleitungen Regelschule'!B228</f>
        <v>Frau</v>
      </c>
      <c r="H197" s="9" t="str">
        <f>'Schulleitungen Regelschule'!C228</f>
        <v>Ursula</v>
      </c>
      <c r="I197" s="9" t="str">
        <f>'Schulleitungen Regelschule'!D228</f>
        <v>Litscher</v>
      </c>
      <c r="J197" s="9" t="e">
        <f>'Schulleitungen Regelschule'!#REF!</f>
        <v>#REF!</v>
      </c>
      <c r="K197" s="9" t="e">
        <f>'Schulleitungen Regelschule'!#REF!</f>
        <v>#REF!</v>
      </c>
      <c r="L197" s="9" t="str">
        <f>'Schulleitungen Regelschule'!I228</f>
        <v>ursula.litscheratedu.stadt.sg.ch</v>
      </c>
      <c r="M197" s="9" t="str">
        <f>'Schulleitungen Regelschule'!J228</f>
        <v>71</v>
      </c>
      <c r="N197" s="9" t="str">
        <f>'Schulleitungen Regelschule'!K228</f>
        <v>Schulleitung PS</v>
      </c>
      <c r="O197" s="9" t="e">
        <f>'Schulleitungen Regelschule'!#REF!</f>
        <v>#REF!</v>
      </c>
      <c r="P197" s="9" t="e">
        <f>'Schulleitungen Regelschule'!#REF!</f>
        <v>#REF!</v>
      </c>
      <c r="Q197" s="9" t="e">
        <f>'Schulleitungen Regelschule'!#REF!</f>
        <v>#REF!</v>
      </c>
      <c r="R197" s="9" t="str">
        <f>'Schulleitungen Regelschule'!L228</f>
        <v>St. Gallen</v>
      </c>
      <c r="S197" s="3"/>
      <c r="T197" s="378">
        <v>46</v>
      </c>
      <c r="U197" s="230" t="s">
        <v>2026</v>
      </c>
      <c r="V197" s="35"/>
      <c r="W197" s="35"/>
      <c r="X197" s="35"/>
      <c r="Y197" s="35"/>
    </row>
    <row r="198" spans="1:69" s="7" customFormat="1" ht="17.25" customHeight="1">
      <c r="A198" s="9" t="str">
        <f>'Schulleitungen Regelschule'!A229</f>
        <v>St.Gallen</v>
      </c>
      <c r="B198" s="9" t="e">
        <f>'Schulleitungen Regelschule'!#REF!</f>
        <v>#REF!</v>
      </c>
      <c r="C198" s="9" t="e">
        <f>'Schulleitungen Regelschule'!#REF!</f>
        <v>#REF!</v>
      </c>
      <c r="D198" s="9"/>
      <c r="E198" s="9" t="e">
        <f>'Schulleitungen Regelschule'!#REF!</f>
        <v>#REF!</v>
      </c>
      <c r="F198" s="9" t="e">
        <f>'Schulleitungen Regelschule'!#REF!</f>
        <v>#REF!</v>
      </c>
      <c r="G198" s="9" t="str">
        <f>'Schulleitungen Regelschule'!B229</f>
        <v>Frau</v>
      </c>
      <c r="H198" s="9" t="str">
        <f>'Schulleitungen Regelschule'!C229</f>
        <v>Ursula</v>
      </c>
      <c r="I198" s="9" t="str">
        <f>'Schulleitungen Regelschule'!D229</f>
        <v>Litscher</v>
      </c>
      <c r="J198" s="9" t="e">
        <f>'Schulleitungen Regelschule'!#REF!</f>
        <v>#REF!</v>
      </c>
      <c r="K198" s="9" t="e">
        <f>'Schulleitungen Regelschule'!#REF!</f>
        <v>#REF!</v>
      </c>
      <c r="L198" s="9" t="str">
        <f>'Schulleitungen Regelschule'!I229</f>
        <v>ursula.litscheratedu.stadt.sg.ch</v>
      </c>
      <c r="M198" s="9" t="str">
        <f>'Schulleitungen Regelschule'!J229</f>
        <v>71</v>
      </c>
      <c r="N198" s="9" t="str">
        <f>'Schulleitungen Regelschule'!K229</f>
        <v>Schulleitung PS</v>
      </c>
      <c r="O198" s="9" t="e">
        <f>'Schulleitungen Regelschule'!#REF!</f>
        <v>#REF!</v>
      </c>
      <c r="P198" s="9" t="e">
        <f>'Schulleitungen Regelschule'!#REF!</f>
        <v>#REF!</v>
      </c>
      <c r="Q198" s="9" t="e">
        <f>'Schulleitungen Regelschule'!#REF!</f>
        <v>#REF!</v>
      </c>
      <c r="R198" s="9" t="str">
        <f>'Schulleitungen Regelschule'!L229</f>
        <v>St. Gallen</v>
      </c>
      <c r="S198" s="3"/>
      <c r="T198" s="378"/>
      <c r="U198" s="230" t="s">
        <v>2026</v>
      </c>
      <c r="V198" s="35"/>
      <c r="W198" s="35"/>
      <c r="X198" s="35"/>
      <c r="Y198" s="35"/>
    </row>
    <row r="199" spans="1:69" s="37" customFormat="1" ht="17.25" customHeight="1">
      <c r="A199" s="9" t="str">
        <f>'Schulleitungen Regelschule'!A230</f>
        <v>St.Gallen</v>
      </c>
      <c r="B199" s="9" t="e">
        <f>'Schulleitungen Regelschule'!#REF!</f>
        <v>#REF!</v>
      </c>
      <c r="C199" s="9" t="e">
        <f>'Schulleitungen Regelschule'!#REF!</f>
        <v>#REF!</v>
      </c>
      <c r="D199" s="9"/>
      <c r="E199" s="9" t="e">
        <f>'Schulleitungen Regelschule'!#REF!</f>
        <v>#REF!</v>
      </c>
      <c r="F199" s="9" t="e">
        <f>'Schulleitungen Regelschule'!#REF!</f>
        <v>#REF!</v>
      </c>
      <c r="G199" s="9" t="str">
        <f>'Schulleitungen Regelschule'!B230</f>
        <v>Frau</v>
      </c>
      <c r="H199" s="9" t="str">
        <f>'Schulleitungen Regelschule'!C230</f>
        <v>Lea</v>
      </c>
      <c r="I199" s="9" t="str">
        <f>'Schulleitungen Regelschule'!D230</f>
        <v>von Moos</v>
      </c>
      <c r="J199" s="9" t="e">
        <f>'Schulleitungen Regelschule'!#REF!</f>
        <v>#REF!</v>
      </c>
      <c r="K199" s="9" t="e">
        <f>'Schulleitungen Regelschule'!#REF!</f>
        <v>#REF!</v>
      </c>
      <c r="L199" s="9" t="str">
        <f>'Schulleitungen Regelschule'!I230</f>
        <v>lea.vonmoosatedu.stadt.sg.ch</v>
      </c>
      <c r="M199" s="9" t="str">
        <f>'Schulleitungen Regelschule'!J230</f>
        <v>71</v>
      </c>
      <c r="N199" s="9" t="str">
        <f>'Schulleitungen Regelschule'!K230</f>
        <v>Schulleitung PS</v>
      </c>
      <c r="O199" s="9" t="e">
        <f>'Schulleitungen Regelschule'!#REF!</f>
        <v>#REF!</v>
      </c>
      <c r="P199" s="9" t="e">
        <f>'Schulleitungen Regelschule'!#REF!</f>
        <v>#REF!</v>
      </c>
      <c r="Q199" s="9" t="e">
        <f>'Schulleitungen Regelschule'!#REF!</f>
        <v>#REF!</v>
      </c>
      <c r="R199" s="9" t="str">
        <f>'Schulleitungen Regelschule'!L230</f>
        <v>St. Gallen</v>
      </c>
      <c r="S199" s="3"/>
      <c r="T199" s="229">
        <v>47</v>
      </c>
      <c r="U199" s="230" t="s">
        <v>2026</v>
      </c>
      <c r="V199" s="35"/>
      <c r="W199" s="35"/>
      <c r="X199" s="35"/>
      <c r="Y199" s="35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</row>
    <row r="200" spans="1:69" s="37" customFormat="1" ht="17.25" customHeight="1">
      <c r="A200" s="9" t="str">
        <f>'Schulleitungen Regelschule'!A231</f>
        <v>St.Gallen</v>
      </c>
      <c r="B200" s="9" t="e">
        <f>'Schulleitungen Regelschule'!#REF!</f>
        <v>#REF!</v>
      </c>
      <c r="C200" s="9" t="e">
        <f>'Schulleitungen Regelschule'!#REF!</f>
        <v>#REF!</v>
      </c>
      <c r="D200" s="9"/>
      <c r="E200" s="9" t="e">
        <f>'Schulleitungen Regelschule'!#REF!</f>
        <v>#REF!</v>
      </c>
      <c r="F200" s="9" t="e">
        <f>'Schulleitungen Regelschule'!#REF!</f>
        <v>#REF!</v>
      </c>
      <c r="G200" s="9" t="str">
        <f>'Schulleitungen Regelschule'!B231</f>
        <v>Frau</v>
      </c>
      <c r="H200" s="9" t="str">
        <f>'Schulleitungen Regelschule'!C231</f>
        <v>Romana</v>
      </c>
      <c r="I200" s="9" t="str">
        <f>'Schulleitungen Regelschule'!D231</f>
        <v>Müller</v>
      </c>
      <c r="J200" s="9" t="e">
        <f>'Schulleitungen Regelschule'!#REF!</f>
        <v>#REF!</v>
      </c>
      <c r="K200" s="9" t="e">
        <f>'Schulleitungen Regelschule'!#REF!</f>
        <v>#REF!</v>
      </c>
      <c r="L200" s="9" t="str">
        <f>'Schulleitungen Regelschule'!I231</f>
        <v>romana.muelleratedu.stadt.sg.ch</v>
      </c>
      <c r="M200" s="9" t="str">
        <f>'Schulleitungen Regelschule'!J231</f>
        <v>71</v>
      </c>
      <c r="N200" s="9" t="str">
        <f>'Schulleitungen Regelschule'!K231</f>
        <v>Schulleitung PS</v>
      </c>
      <c r="O200" s="9" t="e">
        <f>'Schulleitungen Regelschule'!#REF!</f>
        <v>#REF!</v>
      </c>
      <c r="P200" s="9" t="e">
        <f>'Schulleitungen Regelschule'!#REF!</f>
        <v>#REF!</v>
      </c>
      <c r="Q200" s="9" t="e">
        <f>'Schulleitungen Regelschule'!#REF!</f>
        <v>#REF!</v>
      </c>
      <c r="R200" s="9" t="str">
        <f>'Schulleitungen Regelschule'!L231</f>
        <v>St. Gallen</v>
      </c>
      <c r="S200" s="3"/>
      <c r="T200" s="229">
        <v>69</v>
      </c>
      <c r="U200" s="230" t="s">
        <v>2026</v>
      </c>
      <c r="V200" s="35"/>
      <c r="W200" s="35"/>
      <c r="X200" s="35"/>
      <c r="Y200" s="35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</row>
    <row r="201" spans="1:69" s="37" customFormat="1" ht="17.25" customHeight="1">
      <c r="A201" s="9" t="str">
        <f>'Schulleitungen Regelschule'!A232</f>
        <v>St.Gallen</v>
      </c>
      <c r="B201" s="9" t="e">
        <f>'Schulleitungen Regelschule'!#REF!</f>
        <v>#REF!</v>
      </c>
      <c r="C201" s="9" t="e">
        <f>'Schulleitungen Regelschule'!#REF!</f>
        <v>#REF!</v>
      </c>
      <c r="D201" s="9"/>
      <c r="E201" s="9" t="e">
        <f>'Schulleitungen Regelschule'!#REF!</f>
        <v>#REF!</v>
      </c>
      <c r="F201" s="9" t="e">
        <f>'Schulleitungen Regelschule'!#REF!</f>
        <v>#REF!</v>
      </c>
      <c r="G201" s="9" t="str">
        <f>'Schulleitungen Regelschule'!B232</f>
        <v>Herr</v>
      </c>
      <c r="H201" s="9" t="str">
        <f>'Schulleitungen Regelschule'!C232</f>
        <v>Ralf</v>
      </c>
      <c r="I201" s="9" t="str">
        <f>'Schulleitungen Regelschule'!D232</f>
        <v>Schäpper</v>
      </c>
      <c r="J201" s="9" t="e">
        <f>'Schulleitungen Regelschule'!#REF!</f>
        <v>#REF!</v>
      </c>
      <c r="K201" s="9" t="e">
        <f>'Schulleitungen Regelschule'!#REF!</f>
        <v>#REF!</v>
      </c>
      <c r="L201" s="9" t="str">
        <f>'Schulleitungen Regelschule'!I232</f>
        <v>ralf.schaepperatedu.stadt.sg.ch</v>
      </c>
      <c r="M201" s="9" t="str">
        <f>'Schulleitungen Regelschule'!J232</f>
        <v>73</v>
      </c>
      <c r="N201" s="9" t="str">
        <f>'Schulleitungen Regelschule'!K232</f>
        <v>Schulleitung OS</v>
      </c>
      <c r="O201" s="9" t="e">
        <f>'Schulleitungen Regelschule'!#REF!</f>
        <v>#REF!</v>
      </c>
      <c r="P201" s="9" t="e">
        <f>'Schulleitungen Regelschule'!#REF!</f>
        <v>#REF!</v>
      </c>
      <c r="Q201" s="9" t="e">
        <f>'Schulleitungen Regelschule'!#REF!</f>
        <v>#REF!</v>
      </c>
      <c r="R201" s="9" t="str">
        <f>'Schulleitungen Regelschule'!L232</f>
        <v>St. Gallen</v>
      </c>
      <c r="S201" s="3"/>
      <c r="T201" s="378">
        <v>46</v>
      </c>
      <c r="U201" s="230" t="s">
        <v>2026</v>
      </c>
      <c r="V201" s="35"/>
      <c r="W201" s="35"/>
      <c r="X201" s="35"/>
      <c r="Y201" s="35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</row>
    <row r="202" spans="1:69" s="7" customFormat="1" ht="17.25" customHeight="1">
      <c r="A202" s="9" t="str">
        <f>'Schulleitungen Regelschule'!A233</f>
        <v>St.Gallen</v>
      </c>
      <c r="B202" s="9" t="e">
        <f>'Schulleitungen Regelschule'!#REF!</f>
        <v>#REF!</v>
      </c>
      <c r="C202" s="9" t="e">
        <f>'Schulleitungen Regelschule'!#REF!</f>
        <v>#REF!</v>
      </c>
      <c r="D202" s="9"/>
      <c r="E202" s="9" t="e">
        <f>'Schulleitungen Regelschule'!#REF!</f>
        <v>#REF!</v>
      </c>
      <c r="F202" s="9" t="e">
        <f>'Schulleitungen Regelschule'!#REF!</f>
        <v>#REF!</v>
      </c>
      <c r="G202" s="9" t="str">
        <f>'Schulleitungen Regelschule'!B233</f>
        <v>Herr</v>
      </c>
      <c r="H202" s="9" t="str">
        <f>'Schulleitungen Regelschule'!C233</f>
        <v>Ralf</v>
      </c>
      <c r="I202" s="9" t="str">
        <f>'Schulleitungen Regelschule'!D233</f>
        <v>Schäpper</v>
      </c>
      <c r="J202" s="9" t="e">
        <f>'Schulleitungen Regelschule'!#REF!</f>
        <v>#REF!</v>
      </c>
      <c r="K202" s="9" t="e">
        <f>'Schulleitungen Regelschule'!#REF!</f>
        <v>#REF!</v>
      </c>
      <c r="L202" s="9" t="str">
        <f>'Schulleitungen Regelschule'!I233</f>
        <v>ralf.schaepperatedu.stadt.sg.ch</v>
      </c>
      <c r="M202" s="9" t="str">
        <f>'Schulleitungen Regelschule'!J233</f>
        <v>73</v>
      </c>
      <c r="N202" s="9" t="str">
        <f>'Schulleitungen Regelschule'!K233</f>
        <v>Schulleitung</v>
      </c>
      <c r="O202" s="9" t="e">
        <f>'Schulleitungen Regelschule'!#REF!</f>
        <v>#REF!</v>
      </c>
      <c r="P202" s="9" t="e">
        <f>'Schulleitungen Regelschule'!#REF!</f>
        <v>#REF!</v>
      </c>
      <c r="Q202" s="9" t="e">
        <f>'Schulleitungen Regelschule'!#REF!</f>
        <v>#REF!</v>
      </c>
      <c r="R202" s="9" t="str">
        <f>'Schulleitungen Regelschule'!L233</f>
        <v>St. Gallen</v>
      </c>
      <c r="S202" s="40"/>
      <c r="T202" s="378"/>
      <c r="U202" s="230" t="s">
        <v>2026</v>
      </c>
      <c r="V202" s="34"/>
      <c r="W202" s="34"/>
      <c r="X202" s="34"/>
      <c r="Y202" s="34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</row>
    <row r="203" spans="1:69" s="37" customFormat="1" ht="17.25" customHeight="1">
      <c r="A203" s="9" t="str">
        <f>'Schulleitungen Regelschule'!A234</f>
        <v>St.Gallen</v>
      </c>
      <c r="B203" s="9" t="e">
        <f>'Schulleitungen Regelschule'!#REF!</f>
        <v>#REF!</v>
      </c>
      <c r="C203" s="9" t="e">
        <f>'Schulleitungen Regelschule'!#REF!</f>
        <v>#REF!</v>
      </c>
      <c r="D203" s="9"/>
      <c r="E203" s="9" t="e">
        <f>'Schulleitungen Regelschule'!#REF!</f>
        <v>#REF!</v>
      </c>
      <c r="F203" s="9" t="e">
        <f>'Schulleitungen Regelschule'!#REF!</f>
        <v>#REF!</v>
      </c>
      <c r="G203" s="9" t="str">
        <f>'Schulleitungen Regelschule'!B234</f>
        <v>Herr</v>
      </c>
      <c r="H203" s="9" t="str">
        <f>'Schulleitungen Regelschule'!C234</f>
        <v>David</v>
      </c>
      <c r="I203" s="9" t="str">
        <f>'Schulleitungen Regelschule'!D234</f>
        <v>Keller</v>
      </c>
      <c r="J203" s="9" t="e">
        <f>'Schulleitungen Regelschule'!#REF!</f>
        <v>#REF!</v>
      </c>
      <c r="K203" s="9" t="e">
        <f>'Schulleitungen Regelschule'!#REF!</f>
        <v>#REF!</v>
      </c>
      <c r="L203" s="9" t="str">
        <f>'Schulleitungen Regelschule'!I234</f>
        <v>david.kelleratedu.stadt.sg.ch</v>
      </c>
      <c r="M203" s="9" t="str">
        <f>'Schulleitungen Regelschule'!J234</f>
        <v>75</v>
      </c>
      <c r="N203" s="9" t="str">
        <f>'Schulleitungen Regelschule'!K234</f>
        <v>Pädagog. Leiter</v>
      </c>
      <c r="O203" s="9" t="e">
        <f>'Schulleitungen Regelschule'!#REF!</f>
        <v>#REF!</v>
      </c>
      <c r="P203" s="9" t="e">
        <f>'Schulleitungen Regelschule'!#REF!</f>
        <v>#REF!</v>
      </c>
      <c r="Q203" s="9" t="e">
        <f>'Schulleitungen Regelschule'!#REF!</f>
        <v>#REF!</v>
      </c>
      <c r="R203" s="9" t="str">
        <f>'Schulleitungen Regelschule'!L234</f>
        <v>St. Gallen</v>
      </c>
      <c r="S203" s="3"/>
      <c r="T203" s="229">
        <v>1</v>
      </c>
      <c r="U203" s="230" t="s">
        <v>2026</v>
      </c>
      <c r="V203" s="35"/>
      <c r="W203" s="35"/>
      <c r="X203" s="35"/>
      <c r="Y203" s="35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</row>
    <row r="204" spans="1:69" s="37" customFormat="1" ht="17.25" customHeight="1">
      <c r="A204" s="9" t="str">
        <f>'Schulleitungen Regelschule'!A235</f>
        <v>St.Gallen</v>
      </c>
      <c r="B204" s="9" t="e">
        <f>'Schulleitungen Regelschule'!#REF!</f>
        <v>#REF!</v>
      </c>
      <c r="C204" s="9" t="e">
        <f>'Schulleitungen Regelschule'!#REF!</f>
        <v>#REF!</v>
      </c>
      <c r="D204" s="9"/>
      <c r="E204" s="9" t="e">
        <f>'Schulleitungen Regelschule'!#REF!</f>
        <v>#REF!</v>
      </c>
      <c r="F204" s="9" t="e">
        <f>'Schulleitungen Regelschule'!#REF!</f>
        <v>#REF!</v>
      </c>
      <c r="G204" s="9" t="str">
        <f>'Schulleitungen Regelschule'!B235</f>
        <v>Frau</v>
      </c>
      <c r="H204" s="9" t="str">
        <f>'Schulleitungen Regelschule'!C235</f>
        <v>Rachel</v>
      </c>
      <c r="I204" s="9" t="str">
        <f>'Schulleitungen Regelschule'!D235</f>
        <v>Diem</v>
      </c>
      <c r="J204" s="9" t="e">
        <f>'Schulleitungen Regelschule'!#REF!</f>
        <v>#REF!</v>
      </c>
      <c r="K204" s="9" t="e">
        <f>'Schulleitungen Regelschule'!#REF!</f>
        <v>#REF!</v>
      </c>
      <c r="L204" s="9" t="str">
        <f>'Schulleitungen Regelschule'!I235</f>
        <v>rachel.diematedu.stadt.sg.ch</v>
      </c>
      <c r="M204" s="9" t="str">
        <f>'Schulleitungen Regelschule'!J235</f>
        <v>71</v>
      </c>
      <c r="N204" s="9" t="str">
        <f>'Schulleitungen Regelschule'!K235</f>
        <v>Schulleitung PS</v>
      </c>
      <c r="O204" s="9" t="e">
        <f>'Schulleitungen Regelschule'!#REF!</f>
        <v>#REF!</v>
      </c>
      <c r="P204" s="9" t="e">
        <f>'Schulleitungen Regelschule'!#REF!</f>
        <v>#REF!</v>
      </c>
      <c r="Q204" s="9" t="e">
        <f>'Schulleitungen Regelschule'!#REF!</f>
        <v>#REF!</v>
      </c>
      <c r="R204" s="9" t="str">
        <f>'Schulleitungen Regelschule'!L235</f>
        <v>St. Gallen</v>
      </c>
      <c r="S204" s="3"/>
      <c r="T204" s="378">
        <v>39</v>
      </c>
      <c r="U204" s="230" t="s">
        <v>2026</v>
      </c>
      <c r="V204" s="35"/>
      <c r="W204" s="35"/>
      <c r="X204" s="35"/>
      <c r="Y204" s="35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</row>
    <row r="205" spans="1:69" s="37" customFormat="1" ht="17.25" customHeight="1">
      <c r="A205" s="9" t="str">
        <f>'Schulleitungen Regelschule'!A236</f>
        <v>St.Gallen</v>
      </c>
      <c r="B205" s="9" t="e">
        <f>'Schulleitungen Regelschule'!#REF!</f>
        <v>#REF!</v>
      </c>
      <c r="C205" s="9" t="e">
        <f>'Schulleitungen Regelschule'!#REF!</f>
        <v>#REF!</v>
      </c>
      <c r="D205" s="9"/>
      <c r="E205" s="9" t="e">
        <f>'Schulleitungen Regelschule'!#REF!</f>
        <v>#REF!</v>
      </c>
      <c r="F205" s="9" t="e">
        <f>'Schulleitungen Regelschule'!#REF!</f>
        <v>#REF!</v>
      </c>
      <c r="G205" s="9" t="str">
        <f>'Schulleitungen Regelschule'!B236</f>
        <v>Herr</v>
      </c>
      <c r="H205" s="9" t="str">
        <f>'Schulleitungen Regelschule'!C236</f>
        <v>Rachel</v>
      </c>
      <c r="I205" s="9" t="str">
        <f>'Schulleitungen Regelschule'!D236</f>
        <v>Diem</v>
      </c>
      <c r="J205" s="9" t="e">
        <f>'Schulleitungen Regelschule'!#REF!</f>
        <v>#REF!</v>
      </c>
      <c r="K205" s="9" t="e">
        <f>'Schulleitungen Regelschule'!#REF!</f>
        <v>#REF!</v>
      </c>
      <c r="L205" s="9" t="str">
        <f>'Schulleitungen Regelschule'!I236</f>
        <v>rachel.diematedu.stadt.sg.ch</v>
      </c>
      <c r="M205" s="9" t="str">
        <f>'Schulleitungen Regelschule'!J236</f>
        <v>71</v>
      </c>
      <c r="N205" s="9" t="str">
        <f>'Schulleitungen Regelschule'!K236</f>
        <v>Schulleitung PS</v>
      </c>
      <c r="O205" s="9" t="e">
        <f>'Schulleitungen Regelschule'!#REF!</f>
        <v>#REF!</v>
      </c>
      <c r="P205" s="9" t="e">
        <f>'Schulleitungen Regelschule'!#REF!</f>
        <v>#REF!</v>
      </c>
      <c r="Q205" s="9" t="e">
        <f>'Schulleitungen Regelschule'!#REF!</f>
        <v>#REF!</v>
      </c>
      <c r="R205" s="9" t="str">
        <f>'Schulleitungen Regelschule'!L236</f>
        <v>St. Gallen</v>
      </c>
      <c r="S205" s="3"/>
      <c r="T205" s="378"/>
      <c r="U205" s="230" t="s">
        <v>2026</v>
      </c>
      <c r="V205" s="35"/>
      <c r="W205" s="35"/>
      <c r="X205" s="35"/>
      <c r="Y205" s="35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</row>
    <row r="206" spans="1:69" s="37" customFormat="1" ht="17.25" customHeight="1">
      <c r="A206" s="9" t="str">
        <f>'Schulleitungen Regelschule'!A237</f>
        <v>St.Gallen</v>
      </c>
      <c r="B206" s="9" t="e">
        <f>'Schulleitungen Regelschule'!#REF!</f>
        <v>#REF!</v>
      </c>
      <c r="C206" s="9" t="e">
        <f>'Schulleitungen Regelschule'!#REF!</f>
        <v>#REF!</v>
      </c>
      <c r="D206" s="9"/>
      <c r="E206" s="9" t="e">
        <f>'Schulleitungen Regelschule'!#REF!</f>
        <v>#REF!</v>
      </c>
      <c r="F206" s="9" t="e">
        <f>'Schulleitungen Regelschule'!#REF!</f>
        <v>#REF!</v>
      </c>
      <c r="G206" s="9" t="str">
        <f>'Schulleitungen Regelschule'!B237</f>
        <v>Frau</v>
      </c>
      <c r="H206" s="9" t="str">
        <f>'Schulleitungen Regelschule'!C237</f>
        <v>Marianne</v>
      </c>
      <c r="I206" s="9" t="str">
        <f>'Schulleitungen Regelschule'!D237</f>
        <v>Urbach</v>
      </c>
      <c r="J206" s="9" t="e">
        <f>'Schulleitungen Regelschule'!#REF!</f>
        <v>#REF!</v>
      </c>
      <c r="K206" s="9" t="e">
        <f>'Schulleitungen Regelschule'!#REF!</f>
        <v>#REF!</v>
      </c>
      <c r="L206" s="9" t="str">
        <f>'Schulleitungen Regelschule'!I237</f>
        <v>marianne.urbachatedu.stadt.sg.ch</v>
      </c>
      <c r="M206" s="9" t="str">
        <f>'Schulleitungen Regelschule'!J237</f>
        <v>71</v>
      </c>
      <c r="N206" s="9" t="str">
        <f>'Schulleitungen Regelschule'!K237</f>
        <v>Schulleitung PS</v>
      </c>
      <c r="O206" s="9" t="e">
        <f>'Schulleitungen Regelschule'!#REF!</f>
        <v>#REF!</v>
      </c>
      <c r="P206" s="9" t="e">
        <f>'Schulleitungen Regelschule'!#REF!</f>
        <v>#REF!</v>
      </c>
      <c r="Q206" s="9" t="e">
        <f>'Schulleitungen Regelschule'!#REF!</f>
        <v>#REF!</v>
      </c>
      <c r="R206" s="9" t="str">
        <f>'Schulleitungen Regelschule'!L237</f>
        <v>St. Gallen</v>
      </c>
      <c r="S206" s="3"/>
      <c r="T206" s="378">
        <v>48</v>
      </c>
      <c r="U206" s="230" t="s">
        <v>2026</v>
      </c>
      <c r="V206" s="35"/>
      <c r="W206" s="35"/>
      <c r="X206" s="35"/>
      <c r="Y206" s="35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</row>
    <row r="207" spans="1:69" s="7" customFormat="1" ht="17.25" customHeight="1">
      <c r="A207" s="9" t="str">
        <f>'Schulleitungen Regelschule'!A238</f>
        <v>St.Gallen</v>
      </c>
      <c r="B207" s="9" t="e">
        <f>'Schulleitungen Regelschule'!#REF!</f>
        <v>#REF!</v>
      </c>
      <c r="C207" s="9" t="e">
        <f>'Schulleitungen Regelschule'!#REF!</f>
        <v>#REF!</v>
      </c>
      <c r="D207" s="9"/>
      <c r="E207" s="9" t="e">
        <f>'Schulleitungen Regelschule'!#REF!</f>
        <v>#REF!</v>
      </c>
      <c r="F207" s="9" t="e">
        <f>'Schulleitungen Regelschule'!#REF!</f>
        <v>#REF!</v>
      </c>
      <c r="G207" s="9" t="str">
        <f>'Schulleitungen Regelschule'!B238</f>
        <v>Herr</v>
      </c>
      <c r="H207" s="9" t="str">
        <f>'Schulleitungen Regelschule'!C238</f>
        <v>Pius</v>
      </c>
      <c r="I207" s="9" t="str">
        <f>'Schulleitungen Regelschule'!D238</f>
        <v>Jud</v>
      </c>
      <c r="J207" s="9" t="e">
        <f>'Schulleitungen Regelschule'!#REF!</f>
        <v>#REF!</v>
      </c>
      <c r="K207" s="9" t="e">
        <f>'Schulleitungen Regelschule'!#REF!</f>
        <v>#REF!</v>
      </c>
      <c r="L207" s="9" t="str">
        <f>'Schulleitungen Regelschule'!I238</f>
        <v>pius.judatedu.stadt.sg.ch</v>
      </c>
      <c r="M207" s="9" t="str">
        <f>'Schulleitungen Regelschule'!J238</f>
        <v>71</v>
      </c>
      <c r="N207" s="9" t="str">
        <f>'Schulleitungen Regelschule'!K238</f>
        <v>Schulleitung</v>
      </c>
      <c r="O207" s="9" t="e">
        <f>'Schulleitungen Regelschule'!#REF!</f>
        <v>#REF!</v>
      </c>
      <c r="P207" s="9" t="e">
        <f>'Schulleitungen Regelschule'!#REF!</f>
        <v>#REF!</v>
      </c>
      <c r="Q207" s="9" t="e">
        <f>'Schulleitungen Regelschule'!#REF!</f>
        <v>#REF!</v>
      </c>
      <c r="R207" s="9" t="str">
        <f>'Schulleitungen Regelschule'!L238</f>
        <v>St. Gallen</v>
      </c>
      <c r="S207" s="40"/>
      <c r="T207" s="378"/>
      <c r="U207" s="230" t="s">
        <v>2026</v>
      </c>
      <c r="V207" s="34"/>
      <c r="W207" s="34"/>
      <c r="X207" s="34"/>
      <c r="Y207" s="34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</row>
    <row r="208" spans="1:69" s="7" customFormat="1" ht="17.25" customHeight="1">
      <c r="A208" s="9" t="str">
        <f>'Schulleitungen Regelschule'!A239</f>
        <v>St.Gallen</v>
      </c>
      <c r="B208" s="9" t="e">
        <f>'Schulleitungen Regelschule'!#REF!</f>
        <v>#REF!</v>
      </c>
      <c r="C208" s="9" t="e">
        <f>'Schulleitungen Regelschule'!#REF!</f>
        <v>#REF!</v>
      </c>
      <c r="D208" s="9"/>
      <c r="E208" s="9" t="e">
        <f>'Schulleitungen Regelschule'!#REF!</f>
        <v>#REF!</v>
      </c>
      <c r="F208" s="9" t="e">
        <f>'Schulleitungen Regelschule'!#REF!</f>
        <v>#REF!</v>
      </c>
      <c r="G208" s="9" t="str">
        <f>'Schulleitungen Regelschule'!B239</f>
        <v>Herr</v>
      </c>
      <c r="H208" s="9" t="str">
        <f>'Schulleitungen Regelschule'!C239</f>
        <v>Michael</v>
      </c>
      <c r="I208" s="9" t="str">
        <f>'Schulleitungen Regelschule'!D239</f>
        <v>Werner</v>
      </c>
      <c r="J208" s="9" t="e">
        <f>'Schulleitungen Regelschule'!#REF!</f>
        <v>#REF!</v>
      </c>
      <c r="K208" s="9" t="e">
        <f>'Schulleitungen Regelschule'!#REF!</f>
        <v>#REF!</v>
      </c>
      <c r="L208" s="9" t="str">
        <f>'Schulleitungen Regelschule'!I239</f>
        <v>michael.werneratedu.stadt.sg.ch</v>
      </c>
      <c r="M208" s="9" t="str">
        <f>'Schulleitungen Regelschule'!J239</f>
        <v>71</v>
      </c>
      <c r="N208" s="9" t="str">
        <f>'Schulleitungen Regelschule'!K239</f>
        <v>Schulleitung PS</v>
      </c>
      <c r="O208" s="9" t="e">
        <f>'Schulleitungen Regelschule'!#REF!</f>
        <v>#REF!</v>
      </c>
      <c r="P208" s="9" t="e">
        <f>'Schulleitungen Regelschule'!#REF!</f>
        <v>#REF!</v>
      </c>
      <c r="Q208" s="9" t="e">
        <f>'Schulleitungen Regelschule'!#REF!</f>
        <v>#REF!</v>
      </c>
      <c r="R208" s="9" t="str">
        <f>'Schulleitungen Regelschule'!L239</f>
        <v>St. Gallen</v>
      </c>
      <c r="S208" s="3"/>
      <c r="T208" s="229">
        <v>33</v>
      </c>
      <c r="U208" s="230" t="s">
        <v>2026</v>
      </c>
      <c r="V208" s="35"/>
      <c r="W208" s="35"/>
      <c r="X208" s="35"/>
      <c r="Y208" s="35"/>
    </row>
    <row r="209" spans="1:69" s="7" customFormat="1" ht="17.25" customHeight="1">
      <c r="A209" s="9" t="str">
        <f>'Schulleitungen Regelschule'!A240</f>
        <v>St.Gallen</v>
      </c>
      <c r="B209" s="9" t="e">
        <f>'Schulleitungen Regelschule'!#REF!</f>
        <v>#REF!</v>
      </c>
      <c r="C209" s="9" t="e">
        <f>'Schulleitungen Regelschule'!#REF!</f>
        <v>#REF!</v>
      </c>
      <c r="D209" s="9"/>
      <c r="E209" s="9" t="e">
        <f>'Schulleitungen Regelschule'!#REF!</f>
        <v>#REF!</v>
      </c>
      <c r="F209" s="9" t="e">
        <f>'Schulleitungen Regelschule'!#REF!</f>
        <v>#REF!</v>
      </c>
      <c r="G209" s="9" t="str">
        <f>'Schulleitungen Regelschule'!B240</f>
        <v>Frau</v>
      </c>
      <c r="H209" s="9" t="str">
        <f>'Schulleitungen Regelschule'!C240</f>
        <v>Diana</v>
      </c>
      <c r="I209" s="9" t="str">
        <f>'Schulleitungen Regelschule'!D240</f>
        <v>Willi</v>
      </c>
      <c r="J209" s="9" t="e">
        <f>'Schulleitungen Regelschule'!#REF!</f>
        <v>#REF!</v>
      </c>
      <c r="K209" s="9" t="e">
        <f>'Schulleitungen Regelschule'!#REF!</f>
        <v>#REF!</v>
      </c>
      <c r="L209" s="9" t="str">
        <f>'Schulleitungen Regelschule'!I240</f>
        <v>diana.williatedu.stadt.sg.ch</v>
      </c>
      <c r="M209" s="9" t="str">
        <f>'Schulleitungen Regelschule'!J240</f>
        <v>71</v>
      </c>
      <c r="N209" s="9" t="str">
        <f>'Schulleitungen Regelschule'!K240</f>
        <v>Schulleitung PS</v>
      </c>
      <c r="O209" s="9" t="e">
        <f>'Schulleitungen Regelschule'!#REF!</f>
        <v>#REF!</v>
      </c>
      <c r="P209" s="9" t="e">
        <f>'Schulleitungen Regelschule'!#REF!</f>
        <v>#REF!</v>
      </c>
      <c r="Q209" s="9" t="e">
        <f>'Schulleitungen Regelschule'!#REF!</f>
        <v>#REF!</v>
      </c>
      <c r="R209" s="9" t="str">
        <f>'Schulleitungen Regelschule'!L240</f>
        <v>St. Gallen</v>
      </c>
      <c r="S209" s="3"/>
      <c r="T209" s="229">
        <v>49</v>
      </c>
      <c r="U209" s="230" t="s">
        <v>2026</v>
      </c>
      <c r="V209" s="35"/>
      <c r="W209" s="35"/>
      <c r="X209" s="35"/>
      <c r="Y209" s="35"/>
    </row>
    <row r="210" spans="1:69" s="7" customFormat="1" ht="17.25" customHeight="1">
      <c r="A210" s="9" t="str">
        <f>'Schulleitungen Regelschule'!A241</f>
        <v>St.Gallen</v>
      </c>
      <c r="B210" s="9" t="e">
        <f>'Schulleitungen Regelschule'!#REF!</f>
        <v>#REF!</v>
      </c>
      <c r="C210" s="9" t="e">
        <f>'Schulleitungen Regelschule'!#REF!</f>
        <v>#REF!</v>
      </c>
      <c r="D210" s="9"/>
      <c r="E210" s="9" t="e">
        <f>'Schulleitungen Regelschule'!#REF!</f>
        <v>#REF!</v>
      </c>
      <c r="F210" s="9" t="e">
        <f>'Schulleitungen Regelschule'!#REF!</f>
        <v>#REF!</v>
      </c>
      <c r="G210" s="9" t="str">
        <f>'Schulleitungen Regelschule'!B241</f>
        <v>Herr</v>
      </c>
      <c r="H210" s="9" t="str">
        <f>'Schulleitungen Regelschule'!C241</f>
        <v>Marco</v>
      </c>
      <c r="I210" s="9" t="str">
        <f>'Schulleitungen Regelschule'!D241</f>
        <v>Käppeli</v>
      </c>
      <c r="J210" s="9" t="e">
        <f>'Schulleitungen Regelschule'!#REF!</f>
        <v>#REF!</v>
      </c>
      <c r="K210" s="9" t="e">
        <f>'Schulleitungen Regelschule'!#REF!</f>
        <v>#REF!</v>
      </c>
      <c r="L210" s="9" t="str">
        <f>'Schulleitungen Regelschule'!I241</f>
        <v>marco.kaeppeliatedu.stadt.sg.ch</v>
      </c>
      <c r="M210" s="9" t="str">
        <f>'Schulleitungen Regelschule'!J241</f>
        <v>71</v>
      </c>
      <c r="N210" s="9" t="str">
        <f>'Schulleitungen Regelschule'!K241</f>
        <v>Schulleitung PS</v>
      </c>
      <c r="O210" s="9" t="e">
        <f>'Schulleitungen Regelschule'!#REF!</f>
        <v>#REF!</v>
      </c>
      <c r="P210" s="9" t="e">
        <f>'Schulleitungen Regelschule'!#REF!</f>
        <v>#REF!</v>
      </c>
      <c r="Q210" s="9" t="e">
        <f>'Schulleitungen Regelschule'!#REF!</f>
        <v>#REF!</v>
      </c>
      <c r="R210" s="9" t="str">
        <f>'Schulleitungen Regelschule'!L241</f>
        <v>St. Gallen</v>
      </c>
      <c r="S210" s="40"/>
      <c r="T210" s="378">
        <v>55</v>
      </c>
      <c r="U210" s="230" t="s">
        <v>2026</v>
      </c>
      <c r="V210" s="34"/>
      <c r="W210" s="34"/>
      <c r="X210" s="34"/>
      <c r="Y210" s="34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</row>
    <row r="211" spans="1:69" s="7" customFormat="1" ht="17.25" customHeight="1">
      <c r="A211" s="9" t="str">
        <f>'Schulleitungen Regelschule'!A242</f>
        <v>St.Gallen</v>
      </c>
      <c r="B211" s="9" t="e">
        <f>'Schulleitungen Regelschule'!#REF!</f>
        <v>#REF!</v>
      </c>
      <c r="C211" s="9" t="e">
        <f>'Schulleitungen Regelschule'!#REF!</f>
        <v>#REF!</v>
      </c>
      <c r="D211" s="9"/>
      <c r="E211" s="9" t="e">
        <f>'Schulleitungen Regelschule'!#REF!</f>
        <v>#REF!</v>
      </c>
      <c r="F211" s="9" t="e">
        <f>'Schulleitungen Regelschule'!#REF!</f>
        <v>#REF!</v>
      </c>
      <c r="G211" s="9" t="str">
        <f>'Schulleitungen Regelschule'!B242</f>
        <v>Herr</v>
      </c>
      <c r="H211" s="9" t="str">
        <f>'Schulleitungen Regelschule'!C242</f>
        <v>Marco</v>
      </c>
      <c r="I211" s="9" t="str">
        <f>'Schulleitungen Regelschule'!D242</f>
        <v>Käppeli</v>
      </c>
      <c r="J211" s="9" t="e">
        <f>'Schulleitungen Regelschule'!#REF!</f>
        <v>#REF!</v>
      </c>
      <c r="K211" s="9" t="e">
        <f>'Schulleitungen Regelschule'!#REF!</f>
        <v>#REF!</v>
      </c>
      <c r="L211" s="9" t="str">
        <f>'Schulleitungen Regelschule'!I242</f>
        <v>marco.kaeppeliatedu.stadt.sg.ch</v>
      </c>
      <c r="M211" s="9" t="str">
        <f>'Schulleitungen Regelschule'!J242</f>
        <v>71</v>
      </c>
      <c r="N211" s="9" t="str">
        <f>'Schulleitungen Regelschule'!K242</f>
        <v>Schulleitung PS</v>
      </c>
      <c r="O211" s="9" t="e">
        <f>'Schulleitungen Regelschule'!#REF!</f>
        <v>#REF!</v>
      </c>
      <c r="P211" s="9" t="e">
        <f>'Schulleitungen Regelschule'!#REF!</f>
        <v>#REF!</v>
      </c>
      <c r="Q211" s="9" t="e">
        <f>'Schulleitungen Regelschule'!#REF!</f>
        <v>#REF!</v>
      </c>
      <c r="R211" s="9" t="str">
        <f>'Schulleitungen Regelschule'!L242</f>
        <v>St. Gallen</v>
      </c>
      <c r="S211" s="3"/>
      <c r="T211" s="378"/>
      <c r="U211" s="230" t="s">
        <v>2026</v>
      </c>
      <c r="V211" s="35"/>
      <c r="W211" s="35"/>
      <c r="X211" s="35"/>
      <c r="Y211" s="35"/>
    </row>
    <row r="212" spans="1:69" s="7" customFormat="1" ht="17.25" customHeight="1">
      <c r="A212" s="9" t="str">
        <f>'Schulleitungen Regelschule'!A243</f>
        <v>St.Gallen</v>
      </c>
      <c r="B212" s="9" t="e">
        <f>'Schulleitungen Regelschule'!#REF!</f>
        <v>#REF!</v>
      </c>
      <c r="C212" s="9" t="e">
        <f>'Schulleitungen Regelschule'!#REF!</f>
        <v>#REF!</v>
      </c>
      <c r="D212" s="9"/>
      <c r="E212" s="9" t="e">
        <f>'Schulleitungen Regelschule'!#REF!</f>
        <v>#REF!</v>
      </c>
      <c r="F212" s="9" t="e">
        <f>'Schulleitungen Regelschule'!#REF!</f>
        <v>#REF!</v>
      </c>
      <c r="G212" s="9" t="str">
        <f>'Schulleitungen Regelschule'!B243</f>
        <v>Herr</v>
      </c>
      <c r="H212" s="9" t="str">
        <f>'Schulleitungen Regelschule'!C243</f>
        <v>Marco</v>
      </c>
      <c r="I212" s="9" t="str">
        <f>'Schulleitungen Regelschule'!D243</f>
        <v>Battilana</v>
      </c>
      <c r="J212" s="9" t="e">
        <f>'Schulleitungen Regelschule'!#REF!</f>
        <v>#REF!</v>
      </c>
      <c r="K212" s="9" t="e">
        <f>'Schulleitungen Regelschule'!#REF!</f>
        <v>#REF!</v>
      </c>
      <c r="L212" s="9" t="str">
        <f>'Schulleitungen Regelschule'!I243</f>
        <v>marco.battilanaatedu.stadt.sg.ch</v>
      </c>
      <c r="M212" s="9" t="str">
        <f>'Schulleitungen Regelschule'!J243</f>
        <v>73</v>
      </c>
      <c r="N212" s="9" t="str">
        <f>'Schulleitungen Regelschule'!K243</f>
        <v>Schulleitung</v>
      </c>
      <c r="O212" s="9" t="e">
        <f>'Schulleitungen Regelschule'!#REF!</f>
        <v>#REF!</v>
      </c>
      <c r="P212" s="9" t="e">
        <f>'Schulleitungen Regelschule'!#REF!</f>
        <v>#REF!</v>
      </c>
      <c r="Q212" s="9" t="e">
        <f>'Schulleitungen Regelschule'!#REF!</f>
        <v>#REF!</v>
      </c>
      <c r="R212" s="9" t="str">
        <f>'Schulleitungen Regelschule'!L243</f>
        <v>St. Gallen</v>
      </c>
      <c r="S212" s="40"/>
      <c r="T212" s="378">
        <v>53</v>
      </c>
      <c r="U212" s="230" t="s">
        <v>2026</v>
      </c>
      <c r="V212" s="34"/>
      <c r="W212" s="34"/>
      <c r="X212" s="34"/>
      <c r="Y212" s="34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</row>
    <row r="213" spans="1:69" s="7" customFormat="1" ht="17.25" customHeight="1">
      <c r="A213" s="9" t="str">
        <f>'Schulleitungen Regelschule'!A244</f>
        <v>St.Gallen</v>
      </c>
      <c r="B213" s="9" t="e">
        <f>'Schulleitungen Regelschule'!#REF!</f>
        <v>#REF!</v>
      </c>
      <c r="C213" s="9" t="e">
        <f>'Schulleitungen Regelschule'!#REF!</f>
        <v>#REF!</v>
      </c>
      <c r="D213" s="9"/>
      <c r="E213" s="9" t="e">
        <f>'Schulleitungen Regelschule'!#REF!</f>
        <v>#REF!</v>
      </c>
      <c r="F213" s="9" t="e">
        <f>'Schulleitungen Regelschule'!#REF!</f>
        <v>#REF!</v>
      </c>
      <c r="G213" s="9" t="str">
        <f>'Schulleitungen Regelschule'!B244</f>
        <v>Herr</v>
      </c>
      <c r="H213" s="9" t="str">
        <f>'Schulleitungen Regelschule'!C244</f>
        <v>Rolf</v>
      </c>
      <c r="I213" s="9" t="str">
        <f>'Schulleitungen Regelschule'!D244</f>
        <v>Breu</v>
      </c>
      <c r="J213" s="9" t="e">
        <f>'Schulleitungen Regelschule'!#REF!</f>
        <v>#REF!</v>
      </c>
      <c r="K213" s="9" t="e">
        <f>'Schulleitungen Regelschule'!#REF!</f>
        <v>#REF!</v>
      </c>
      <c r="L213" s="9" t="str">
        <f>'Schulleitungen Regelschule'!I244</f>
        <v>rolf.breuatedu.stadt.sg.ch</v>
      </c>
      <c r="M213" s="9" t="str">
        <f>'Schulleitungen Regelschule'!J244</f>
        <v>73</v>
      </c>
      <c r="N213" s="9" t="str">
        <f>'Schulleitungen Regelschule'!K244</f>
        <v>Schulleitung OS</v>
      </c>
      <c r="O213" s="9" t="e">
        <f>'Schulleitungen Regelschule'!#REF!</f>
        <v>#REF!</v>
      </c>
      <c r="P213" s="9" t="e">
        <f>'Schulleitungen Regelschule'!#REF!</f>
        <v>#REF!</v>
      </c>
      <c r="Q213" s="9" t="e">
        <f>'Schulleitungen Regelschule'!#REF!</f>
        <v>#REF!</v>
      </c>
      <c r="R213" s="9" t="str">
        <f>'Schulleitungen Regelschule'!L244</f>
        <v>St. Gallen</v>
      </c>
      <c r="S213" s="3"/>
      <c r="T213" s="378"/>
      <c r="U213" s="230" t="s">
        <v>2026</v>
      </c>
      <c r="V213" s="35"/>
      <c r="W213" s="35"/>
      <c r="X213" s="35"/>
      <c r="Y213" s="35"/>
    </row>
    <row r="214" spans="1:69" s="7" customFormat="1" ht="17.25" customHeight="1">
      <c r="A214" s="9" t="str">
        <f>'Schulleitungen Regelschule'!A245</f>
        <v>St.Gallen</v>
      </c>
      <c r="B214" s="9" t="e">
        <f>'Schulleitungen Regelschule'!#REF!</f>
        <v>#REF!</v>
      </c>
      <c r="C214" s="9" t="e">
        <f>'Schulleitungen Regelschule'!#REF!</f>
        <v>#REF!</v>
      </c>
      <c r="D214" s="9"/>
      <c r="E214" s="9" t="e">
        <f>'Schulleitungen Regelschule'!#REF!</f>
        <v>#REF!</v>
      </c>
      <c r="F214" s="9" t="e">
        <f>'Schulleitungen Regelschule'!#REF!</f>
        <v>#REF!</v>
      </c>
      <c r="G214" s="9" t="str">
        <f>'Schulleitungen Regelschule'!B245</f>
        <v>Herr</v>
      </c>
      <c r="H214" s="9" t="str">
        <f>'Schulleitungen Regelschule'!C245</f>
        <v>Gianluca</v>
      </c>
      <c r="I214" s="9" t="str">
        <f>'Schulleitungen Regelschule'!D245</f>
        <v>Zanatta</v>
      </c>
      <c r="J214" s="9" t="e">
        <f>'Schulleitungen Regelschule'!#REF!</f>
        <v>#REF!</v>
      </c>
      <c r="K214" s="9" t="e">
        <f>'Schulleitungen Regelschule'!#REF!</f>
        <v>#REF!</v>
      </c>
      <c r="L214" s="9" t="str">
        <f>'Schulleitungen Regelschule'!I245</f>
        <v>gianluca.zanattaatedu.stadt.sg.ch</v>
      </c>
      <c r="M214" s="9" t="str">
        <f>'Schulleitungen Regelschule'!J245</f>
        <v>73</v>
      </c>
      <c r="N214" s="9" t="str">
        <f>'Schulleitungen Regelschule'!K245</f>
        <v>Schulleitung OS</v>
      </c>
      <c r="O214" s="9" t="e">
        <f>'Schulleitungen Regelschule'!#REF!</f>
        <v>#REF!</v>
      </c>
      <c r="P214" s="9" t="e">
        <f>'Schulleitungen Regelschule'!#REF!</f>
        <v>#REF!</v>
      </c>
      <c r="Q214" s="9" t="e">
        <f>'Schulleitungen Regelschule'!#REF!</f>
        <v>#REF!</v>
      </c>
      <c r="R214" s="9" t="str">
        <f>'Schulleitungen Regelschule'!L245</f>
        <v>St. Gallen</v>
      </c>
      <c r="S214" s="3"/>
      <c r="T214" s="378">
        <v>63</v>
      </c>
      <c r="U214" s="230" t="s">
        <v>2026</v>
      </c>
      <c r="V214" s="35"/>
      <c r="W214" s="35"/>
      <c r="X214" s="35"/>
      <c r="Y214" s="35"/>
    </row>
    <row r="215" spans="1:69" s="7" customFormat="1" ht="17.25" customHeight="1">
      <c r="A215" s="9" t="str">
        <f>'Schulleitungen Regelschule'!A246</f>
        <v>St.Gallen</v>
      </c>
      <c r="B215" s="9" t="e">
        <f>'Schulleitungen Regelschule'!#REF!</f>
        <v>#REF!</v>
      </c>
      <c r="C215" s="9" t="e">
        <f>'Schulleitungen Regelschule'!#REF!</f>
        <v>#REF!</v>
      </c>
      <c r="D215" s="9"/>
      <c r="E215" s="9" t="e">
        <f>'Schulleitungen Regelschule'!#REF!</f>
        <v>#REF!</v>
      </c>
      <c r="F215" s="9" t="e">
        <f>'Schulleitungen Regelschule'!#REF!</f>
        <v>#REF!</v>
      </c>
      <c r="G215" s="9" t="str">
        <f>'Schulleitungen Regelschule'!B246</f>
        <v>Frau</v>
      </c>
      <c r="H215" s="9" t="str">
        <f>'Schulleitungen Regelschule'!C246</f>
        <v>Sabrina</v>
      </c>
      <c r="I215" s="9" t="str">
        <f>'Schulleitungen Regelschule'!D246</f>
        <v>Tinner</v>
      </c>
      <c r="J215" s="9" t="e">
        <f>'Schulleitungen Regelschule'!#REF!</f>
        <v>#REF!</v>
      </c>
      <c r="K215" s="9" t="e">
        <f>'Schulleitungen Regelschule'!#REF!</f>
        <v>#REF!</v>
      </c>
      <c r="L215" s="9" t="str">
        <f>'Schulleitungen Regelschule'!I246</f>
        <v>sabrina.tinneratedu.stadt.sg.ch</v>
      </c>
      <c r="M215" s="9" t="str">
        <f>'Schulleitungen Regelschule'!J246</f>
        <v>73</v>
      </c>
      <c r="N215" s="9" t="str">
        <f>'Schulleitungen Regelschule'!K246</f>
        <v>Schulleitung</v>
      </c>
      <c r="O215" s="9" t="e">
        <f>'Schulleitungen Regelschule'!#REF!</f>
        <v>#REF!</v>
      </c>
      <c r="P215" s="9" t="e">
        <f>'Schulleitungen Regelschule'!#REF!</f>
        <v>#REF!</v>
      </c>
      <c r="Q215" s="9" t="e">
        <f>'Schulleitungen Regelschule'!#REF!</f>
        <v>#REF!</v>
      </c>
      <c r="R215" s="9" t="str">
        <f>'Schulleitungen Regelschule'!L246</f>
        <v>St. Gallen</v>
      </c>
      <c r="S215" s="40"/>
      <c r="T215" s="378"/>
      <c r="U215" s="230" t="s">
        <v>2026</v>
      </c>
      <c r="V215" s="34"/>
      <c r="W215" s="34"/>
      <c r="X215" s="34"/>
      <c r="Y215" s="34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</row>
    <row r="216" spans="1:69" s="7" customFormat="1" ht="20.45" customHeight="1">
      <c r="A216" s="9" t="str">
        <f>'Schulleitungen Regelschule'!A247</f>
        <v>St. Margrethen (GS)</v>
      </c>
      <c r="B216" s="9" t="str">
        <f>'Schulleitungen Regelschule'!E247</f>
        <v xml:space="preserve">Schulhaus Wiesenau </v>
      </c>
      <c r="C216" s="9" t="str">
        <f>'Schulleitungen Regelschule'!F247</f>
        <v>Wiesenstrasse 18</v>
      </c>
      <c r="D216" s="9"/>
      <c r="E216" s="9" t="str">
        <f>'Schulleitungen Regelschule'!G247</f>
        <v>9430</v>
      </c>
      <c r="F216" s="9" t="str">
        <f>'Schulleitungen Regelschule'!H247</f>
        <v>St.Margrethen</v>
      </c>
      <c r="G216" s="9" t="str">
        <f>'Schulleitungen Regelschule'!B247</f>
        <v>Herr</v>
      </c>
      <c r="H216" s="9" t="str">
        <f>'Schulleitungen Regelschule'!C247</f>
        <v>Michel</v>
      </c>
      <c r="I216" s="9" t="str">
        <f>'Schulleitungen Regelschule'!D247</f>
        <v>Bawidamann</v>
      </c>
      <c r="J216" s="9" t="e">
        <f>'Schulleitungen Regelschule'!#REF!</f>
        <v>#REF!</v>
      </c>
      <c r="K216" s="9" t="e">
        <f>'Schulleitungen Regelschule'!#REF!</f>
        <v>#REF!</v>
      </c>
      <c r="L216" s="9" t="str">
        <f>'Schulleitungen Regelschule'!I247</f>
        <v>schulleitung.wiesenauatschulestm.ch</v>
      </c>
      <c r="M216" s="9" t="str">
        <f>'Schulleitungen Regelschule'!J247</f>
        <v>72</v>
      </c>
      <c r="N216" s="9" t="str">
        <f>'Schulleitungen Regelschule'!K247</f>
        <v>Schulleitung KG/PS</v>
      </c>
      <c r="O216" s="9" t="e">
        <f>'Schulleitungen Regelschule'!#REF!</f>
        <v>#REF!</v>
      </c>
      <c r="P216" s="9" t="e">
        <f>'Schulleitungen Regelschule'!#REF!</f>
        <v>#REF!</v>
      </c>
      <c r="Q216" s="9" t="e">
        <f>'Schulleitungen Regelschule'!#REF!</f>
        <v>#REF!</v>
      </c>
      <c r="R216" s="9" t="str">
        <f>'Schulleitungen Regelschule'!L247</f>
        <v>Rheintal</v>
      </c>
      <c r="S216" s="3"/>
      <c r="T216" s="229">
        <v>39</v>
      </c>
      <c r="U216" s="230" t="s">
        <v>2032</v>
      </c>
      <c r="V216" s="35"/>
      <c r="W216" s="35"/>
      <c r="X216" s="35"/>
      <c r="Y216" s="35"/>
    </row>
    <row r="217" spans="1:69" s="7" customFormat="1" ht="20.45" customHeight="1">
      <c r="A217" s="9" t="str">
        <f>'Schulleitungen Regelschule'!A248</f>
        <v>St. Margrethen (GS)</v>
      </c>
      <c r="B217" s="9" t="str">
        <f>'Schulleitungen Regelschule'!E248</f>
        <v xml:space="preserve">Oberstufenzentrum Johannes-Brassel </v>
      </c>
      <c r="C217" s="9" t="str">
        <f>'Schulleitungen Regelschule'!F248</f>
        <v>Rheindorfstrasse 2</v>
      </c>
      <c r="D217" s="9"/>
      <c r="E217" s="9" t="str">
        <f>'Schulleitungen Regelschule'!G248</f>
        <v>9430</v>
      </c>
      <c r="F217" s="9" t="str">
        <f>'Schulleitungen Regelschule'!H248</f>
        <v>St.Margrethen</v>
      </c>
      <c r="G217" s="9" t="str">
        <f>'Schulleitungen Regelschule'!B248</f>
        <v>Herr</v>
      </c>
      <c r="H217" s="9" t="str">
        <f>'Schulleitungen Regelschule'!C248</f>
        <v>Stefan</v>
      </c>
      <c r="I217" s="9" t="str">
        <f>'Schulleitungen Regelschule'!D248</f>
        <v>Signer</v>
      </c>
      <c r="J217" s="9" t="e">
        <f>'Schulleitungen Regelschule'!#REF!</f>
        <v>#REF!</v>
      </c>
      <c r="K217" s="9" t="e">
        <f>'Schulleitungen Regelschule'!#REF!</f>
        <v>#REF!</v>
      </c>
      <c r="L217" s="9" t="str">
        <f>'Schulleitungen Regelschule'!I248</f>
        <v>stefan.signeratschulestm.ch</v>
      </c>
      <c r="M217" s="9" t="str">
        <f>'Schulleitungen Regelschule'!J248</f>
        <v>73</v>
      </c>
      <c r="N217" s="9" t="str">
        <f>'Schulleitungen Regelschule'!K248</f>
        <v>Schulleitung OS</v>
      </c>
      <c r="O217" s="9" t="e">
        <f>'Schulleitungen Regelschule'!#REF!</f>
        <v>#REF!</v>
      </c>
      <c r="P217" s="9" t="e">
        <f>'Schulleitungen Regelschule'!#REF!</f>
        <v>#REF!</v>
      </c>
      <c r="Q217" s="9" t="e">
        <f>'Schulleitungen Regelschule'!#REF!</f>
        <v>#REF!</v>
      </c>
      <c r="R217" s="9" t="str">
        <f>'Schulleitungen Regelschule'!L248</f>
        <v>Rheintal</v>
      </c>
      <c r="S217" s="3"/>
      <c r="T217" s="229">
        <v>18</v>
      </c>
      <c r="U217" s="230" t="s">
        <v>2032</v>
      </c>
      <c r="V217" s="35"/>
      <c r="W217" s="35"/>
      <c r="X217" s="35"/>
      <c r="Y217" s="35"/>
    </row>
    <row r="218" spans="1:69" s="7" customFormat="1" ht="20.45" customHeight="1">
      <c r="A218" s="9" t="str">
        <f>'Schulleitungen Regelschule'!A249</f>
        <v>St. Margrethen (GS)</v>
      </c>
      <c r="B218" s="9" t="str">
        <f>'Schulleitungen Regelschule'!E249</f>
        <v xml:space="preserve">Schulhaus Rosenberg </v>
      </c>
      <c r="C218" s="9" t="str">
        <f>'Schulleitungen Regelschule'!F249</f>
        <v>Walzenhauserstrasse 26</v>
      </c>
      <c r="D218" s="9"/>
      <c r="E218" s="9" t="str">
        <f>'Schulleitungen Regelschule'!G249</f>
        <v>9430</v>
      </c>
      <c r="F218" s="9" t="str">
        <f>'Schulleitungen Regelschule'!H249</f>
        <v>St.Margrethen</v>
      </c>
      <c r="G218" s="9" t="str">
        <f>'Schulleitungen Regelschule'!B249</f>
        <v>Frau</v>
      </c>
      <c r="H218" s="9" t="str">
        <f>'Schulleitungen Regelschule'!C249</f>
        <v>Claudia</v>
      </c>
      <c r="I218" s="9" t="str">
        <f>'Schulleitungen Regelschule'!D249</f>
        <v>Wessner</v>
      </c>
      <c r="J218" s="9" t="e">
        <f>'Schulleitungen Regelschule'!#REF!</f>
        <v>#REF!</v>
      </c>
      <c r="K218" s="9" t="e">
        <f>'Schulleitungen Regelschule'!#REF!</f>
        <v>#REF!</v>
      </c>
      <c r="L218" s="9" t="str">
        <f>'Schulleitungen Regelschule'!I249</f>
        <v>claudia.wessneratschulestm.ch</v>
      </c>
      <c r="M218" s="9" t="str">
        <f>'Schulleitungen Regelschule'!J249</f>
        <v>72</v>
      </c>
      <c r="N218" s="9" t="str">
        <f>'Schulleitungen Regelschule'!K249</f>
        <v>Schulleitung KG/PS</v>
      </c>
      <c r="O218" s="9" t="e">
        <f>'Schulleitungen Regelschule'!#REF!</f>
        <v>#REF!</v>
      </c>
      <c r="P218" s="9" t="e">
        <f>'Schulleitungen Regelschule'!#REF!</f>
        <v>#REF!</v>
      </c>
      <c r="Q218" s="9" t="e">
        <f>'Schulleitungen Regelschule'!#REF!</f>
        <v>#REF!</v>
      </c>
      <c r="R218" s="9" t="str">
        <f>'Schulleitungen Regelschule'!L249</f>
        <v>Rheintal</v>
      </c>
      <c r="S218" s="3"/>
      <c r="T218" s="229">
        <v>29</v>
      </c>
      <c r="U218" s="230" t="s">
        <v>2032</v>
      </c>
      <c r="V218" s="35"/>
      <c r="W218" s="35"/>
      <c r="X218" s="35"/>
      <c r="Y218" s="35"/>
    </row>
    <row r="219" spans="1:69" ht="17.25" customHeight="1">
      <c r="A219" s="9" t="str">
        <f>Schulverwaltung!A72</f>
        <v>Steinach</v>
      </c>
      <c r="B219" s="9" t="str">
        <f>Schulverwaltung!E72</f>
        <v xml:space="preserve">Gemeinde Steinach </v>
      </c>
      <c r="C219" s="9" t="str">
        <f>Schulverwaltung!F72</f>
        <v>Schulstrasse 36</v>
      </c>
      <c r="D219" s="9">
        <f>Schulverwaltung!G72</f>
        <v>0</v>
      </c>
      <c r="E219" s="9" t="str">
        <f>Schulverwaltung!H72</f>
        <v>9323</v>
      </c>
      <c r="F219" s="9" t="str">
        <f>Schulverwaltung!I72</f>
        <v>Steinach</v>
      </c>
      <c r="G219" s="9" t="str">
        <f>Schulverwaltung!B72</f>
        <v>Frau</v>
      </c>
      <c r="H219" s="9" t="str">
        <f>Schulverwaltung!C72</f>
        <v>Debora</v>
      </c>
      <c r="I219" s="9" t="str">
        <f>Schulverwaltung!D72</f>
        <v>Egli</v>
      </c>
      <c r="J219" s="9">
        <f>Schulverwaltung!J72</f>
        <v>0</v>
      </c>
      <c r="K219" s="9">
        <f>Schulverwaltung!K72</f>
        <v>0</v>
      </c>
      <c r="L219" s="9" t="str">
        <f>Schulverwaltung!L72</f>
        <v>sekretariat@schulesteinach.ch</v>
      </c>
      <c r="M219" s="9" t="str">
        <f>Schulverwaltung!M72</f>
        <v>63</v>
      </c>
      <c r="N219" s="9" t="str">
        <f>Schulverwaltung!N72</f>
        <v>Schulsekretärin Gmde</v>
      </c>
      <c r="O219" s="9" t="str">
        <f>Schulverwaltung!O72</f>
        <v>071 447 84 10</v>
      </c>
      <c r="P219" s="9" t="str">
        <f>Schulverwaltung!P72</f>
        <v>13</v>
      </c>
      <c r="Q219" s="9" t="str">
        <f>Schulverwaltung!Q72</f>
        <v>2</v>
      </c>
      <c r="R219" s="9" t="str">
        <f>Schulverwaltung!R72</f>
        <v>Rorschach</v>
      </c>
      <c r="S219" s="232"/>
      <c r="T219" s="237">
        <v>36</v>
      </c>
      <c r="U219" s="238" t="s">
        <v>2035</v>
      </c>
    </row>
    <row r="220" spans="1:69" s="37" customFormat="1" ht="20.45" customHeight="1">
      <c r="A220" s="9" t="str">
        <f>'Schulleitungen Regelschule'!A251</f>
        <v>St.Gallen flade</v>
      </c>
      <c r="B220" s="9" t="str">
        <f>'Schulleitungen Regelschule'!E251</f>
        <v xml:space="preserve">flade, Gallusschulhaus </v>
      </c>
      <c r="C220" s="9" t="str">
        <f>'Schulleitungen Regelschule'!F251</f>
        <v>Moosbruggstrasse 21</v>
      </c>
      <c r="D220" s="9"/>
      <c r="E220" s="9" t="str">
        <f>'Schulleitungen Regelschule'!G251</f>
        <v>9000</v>
      </c>
      <c r="F220" s="9" t="str">
        <f>'Schulleitungen Regelschule'!H251</f>
        <v>St.Gallen</v>
      </c>
      <c r="G220" s="9" t="str">
        <f>'Schulleitungen Regelschule'!B251</f>
        <v>Frau</v>
      </c>
      <c r="H220" s="9" t="str">
        <f>'Schulleitungen Regelschule'!C251</f>
        <v>Sonja</v>
      </c>
      <c r="I220" s="9" t="str">
        <f>'Schulleitungen Regelschule'!D251</f>
        <v>Dietrich</v>
      </c>
      <c r="J220" s="9" t="e">
        <f>'Schulleitungen Regelschule'!#REF!</f>
        <v>#REF!</v>
      </c>
      <c r="K220" s="9" t="e">
        <f>'Schulleitungen Regelschule'!#REF!</f>
        <v>#REF!</v>
      </c>
      <c r="L220" s="9" t="str">
        <f>'Schulleitungen Regelschule'!I251</f>
        <v>sonja.dietrichatflade.ch</v>
      </c>
      <c r="M220" s="9" t="str">
        <f>'Schulleitungen Regelschule'!J251</f>
        <v>73</v>
      </c>
      <c r="N220" s="9" t="str">
        <f>'Schulleitungen Regelschule'!K251</f>
        <v>Schulleitung OS</v>
      </c>
      <c r="O220" s="9" t="e">
        <f>'Schulleitungen Regelschule'!#REF!</f>
        <v>#REF!</v>
      </c>
      <c r="P220" s="9" t="e">
        <f>'Schulleitungen Regelschule'!#REF!</f>
        <v>#REF!</v>
      </c>
      <c r="Q220" s="9" t="e">
        <f>'Schulleitungen Regelschule'!#REF!</f>
        <v>#REF!</v>
      </c>
      <c r="R220" s="9" t="str">
        <f>'Schulleitungen Regelschule'!L251</f>
        <v>St. Gallen</v>
      </c>
      <c r="S220" s="3"/>
      <c r="T220" s="229">
        <v>32</v>
      </c>
      <c r="U220" s="230" t="s">
        <v>2032</v>
      </c>
      <c r="V220" s="35"/>
      <c r="W220" s="35"/>
      <c r="X220" s="35"/>
      <c r="Y220" s="35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</row>
    <row r="221" spans="1:69" s="37" customFormat="1" ht="20.45" customHeight="1">
      <c r="A221" s="9" t="str">
        <f>'Schulleitungen Regelschule'!A252</f>
        <v>St.Gallen flade</v>
      </c>
      <c r="B221" s="9" t="str">
        <f>'Schulleitungen Regelschule'!E252</f>
        <v xml:space="preserve">flade, Notkerschulhaus </v>
      </c>
      <c r="C221" s="9" t="str">
        <f>'Schulleitungen Regelschule'!F252</f>
        <v>Lindenstrasse 175</v>
      </c>
      <c r="D221" s="9"/>
      <c r="E221" s="9" t="str">
        <f>'Schulleitungen Regelschule'!G252</f>
        <v>9016</v>
      </c>
      <c r="F221" s="9" t="str">
        <f>'Schulleitungen Regelschule'!H252</f>
        <v>St.Gallen</v>
      </c>
      <c r="G221" s="9" t="str">
        <f>'Schulleitungen Regelschule'!B252</f>
        <v>Herr</v>
      </c>
      <c r="H221" s="9" t="str">
        <f>'Schulleitungen Regelschule'!C252</f>
        <v>Markus</v>
      </c>
      <c r="I221" s="9" t="str">
        <f>'Schulleitungen Regelschule'!D252</f>
        <v>Honegger</v>
      </c>
      <c r="J221" s="9" t="e">
        <f>'Schulleitungen Regelschule'!#REF!</f>
        <v>#REF!</v>
      </c>
      <c r="K221" s="9" t="e">
        <f>'Schulleitungen Regelschule'!#REF!</f>
        <v>#REF!</v>
      </c>
      <c r="L221" s="9" t="str">
        <f>'Schulleitungen Regelschule'!I252</f>
        <v>markus.honeggeratflade.ch</v>
      </c>
      <c r="M221" s="9" t="str">
        <f>'Schulleitungen Regelschule'!J252</f>
        <v>73</v>
      </c>
      <c r="N221" s="9" t="str">
        <f>'Schulleitungen Regelschule'!K252</f>
        <v>Schulleitung OS</v>
      </c>
      <c r="O221" s="9" t="e">
        <f>'Schulleitungen Regelschule'!#REF!</f>
        <v>#REF!</v>
      </c>
      <c r="P221" s="9" t="e">
        <f>'Schulleitungen Regelschule'!#REF!</f>
        <v>#REF!</v>
      </c>
      <c r="Q221" s="9" t="e">
        <f>'Schulleitungen Regelschule'!#REF!</f>
        <v>#REF!</v>
      </c>
      <c r="R221" s="9" t="str">
        <f>'Schulleitungen Regelschule'!L252</f>
        <v>St. Gallen</v>
      </c>
      <c r="S221" s="3"/>
      <c r="T221" s="229">
        <v>32</v>
      </c>
      <c r="U221" s="230" t="s">
        <v>2032</v>
      </c>
      <c r="V221" s="35"/>
      <c r="W221" s="35"/>
      <c r="X221" s="35"/>
      <c r="Y221" s="35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</row>
    <row r="222" spans="1:69" s="37" customFormat="1" ht="20.45" customHeight="1">
      <c r="A222" s="9" t="str">
        <f>'Schulleitungen Regelschule'!A253</f>
        <v>St.Gallen flade</v>
      </c>
      <c r="B222" s="9" t="str">
        <f>'Schulleitungen Regelschule'!E253</f>
        <v>flade, Klosterschulhaus</v>
      </c>
      <c r="C222" s="9" t="str">
        <f>'Schulleitungen Regelschule'!F253</f>
        <v>Klosterhof 6c</v>
      </c>
      <c r="D222" s="9"/>
      <c r="E222" s="9" t="str">
        <f>'Schulleitungen Regelschule'!G253</f>
        <v>9000</v>
      </c>
      <c r="F222" s="9" t="str">
        <f>'Schulleitungen Regelschule'!H253</f>
        <v>St.Gallen</v>
      </c>
      <c r="G222" s="9" t="str">
        <f>'Schulleitungen Regelschule'!B253</f>
        <v>Herr</v>
      </c>
      <c r="H222" s="9" t="str">
        <f>'Schulleitungen Regelschule'!C253</f>
        <v>Johann</v>
      </c>
      <c r="I222" s="9" t="str">
        <f>'Schulleitungen Regelschule'!D253</f>
        <v>Schuster</v>
      </c>
      <c r="J222" s="9" t="e">
        <f>'Schulleitungen Regelschule'!#REF!</f>
        <v>#REF!</v>
      </c>
      <c r="K222" s="9" t="e">
        <f>'Schulleitungen Regelschule'!#REF!</f>
        <v>#REF!</v>
      </c>
      <c r="L222" s="9" t="str">
        <f>'Schulleitungen Regelschule'!I253</f>
        <v>johann.schusteratflade.ch</v>
      </c>
      <c r="M222" s="9" t="str">
        <f>'Schulleitungen Regelschule'!J253</f>
        <v>73</v>
      </c>
      <c r="N222" s="9" t="str">
        <f>'Schulleitungen Regelschule'!K253</f>
        <v>Schulleitung OS</v>
      </c>
      <c r="O222" s="9" t="e">
        <f>'Schulleitungen Regelschule'!#REF!</f>
        <v>#REF!</v>
      </c>
      <c r="P222" s="9" t="e">
        <f>'Schulleitungen Regelschule'!#REF!</f>
        <v>#REF!</v>
      </c>
      <c r="Q222" s="9" t="e">
        <f>'Schulleitungen Regelschule'!#REF!</f>
        <v>#REF!</v>
      </c>
      <c r="R222" s="9" t="str">
        <f>'Schulleitungen Regelschule'!L253</f>
        <v>St. Gallen</v>
      </c>
      <c r="S222" s="3"/>
      <c r="T222" s="229">
        <v>35</v>
      </c>
      <c r="U222" s="230" t="s">
        <v>2032</v>
      </c>
      <c r="V222" s="35"/>
      <c r="W222" s="35"/>
      <c r="X222" s="35"/>
      <c r="Y222" s="35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</row>
    <row r="223" spans="1:69" s="7" customFormat="1" ht="20.45" customHeight="1">
      <c r="A223" s="9" t="str">
        <f>'Schulleitungen Regelschule'!A254</f>
        <v>Thal</v>
      </c>
      <c r="B223" s="9" t="str">
        <f>'Schulleitungen Regelschule'!E254</f>
        <v xml:space="preserve">Schulhaus Bild </v>
      </c>
      <c r="C223" s="9" t="str">
        <f>'Schulleitungen Regelschule'!F254</f>
        <v>Rheineckerstrasse 5</v>
      </c>
      <c r="D223" s="9"/>
      <c r="E223" s="9" t="str">
        <f>'Schulleitungen Regelschule'!G254</f>
        <v>9425</v>
      </c>
      <c r="F223" s="9" t="str">
        <f>'Schulleitungen Regelschule'!H254</f>
        <v>Thal</v>
      </c>
      <c r="G223" s="9" t="str">
        <f>'Schulleitungen Regelschule'!B254</f>
        <v>Herr</v>
      </c>
      <c r="H223" s="9" t="str">
        <f>'Schulleitungen Regelschule'!C254</f>
        <v>Oliver</v>
      </c>
      <c r="I223" s="9" t="str">
        <f>'Schulleitungen Regelschule'!D254</f>
        <v>Rohner</v>
      </c>
      <c r="J223" s="9" t="e">
        <f>'Schulleitungen Regelschule'!#REF!</f>
        <v>#REF!</v>
      </c>
      <c r="K223" s="9" t="e">
        <f>'Schulleitungen Regelschule'!#REF!</f>
        <v>#REF!</v>
      </c>
      <c r="L223" s="9" t="str">
        <f>'Schulleitungen Regelschule'!I254</f>
        <v>oliver.rohneratschulethal.ch</v>
      </c>
      <c r="M223" s="9" t="str">
        <f>'Schulleitungen Regelschule'!J254</f>
        <v>72</v>
      </c>
      <c r="N223" s="9" t="str">
        <f>'Schulleitungen Regelschule'!K254</f>
        <v>Schulleitung KG/PS</v>
      </c>
      <c r="O223" s="9" t="e">
        <f>'Schulleitungen Regelschule'!#REF!</f>
        <v>#REF!</v>
      </c>
      <c r="P223" s="9" t="e">
        <f>'Schulleitungen Regelschule'!#REF!</f>
        <v>#REF!</v>
      </c>
      <c r="Q223" s="9" t="e">
        <f>'Schulleitungen Regelschule'!#REF!</f>
        <v>#REF!</v>
      </c>
      <c r="R223" s="9" t="str">
        <f>'Schulleitungen Regelschule'!L254</f>
        <v>Rorschach</v>
      </c>
      <c r="S223" s="3"/>
      <c r="T223" s="229">
        <f>5+14+4+1</f>
        <v>24</v>
      </c>
      <c r="U223" s="230" t="s">
        <v>2032</v>
      </c>
      <c r="V223" s="35"/>
      <c r="W223" s="35"/>
      <c r="X223" s="35"/>
      <c r="Y223" s="35"/>
    </row>
    <row r="224" spans="1:69" s="7" customFormat="1" ht="20.45" customHeight="1">
      <c r="A224" s="9" t="str">
        <f>'Schulleitungen Regelschule'!A255</f>
        <v>Thal</v>
      </c>
      <c r="B224" s="9" t="str">
        <f>'Schulleitungen Regelschule'!E255</f>
        <v xml:space="preserve">Schulhaus Risegg </v>
      </c>
      <c r="C224" s="9" t="str">
        <f>'Schulleitungen Regelschule'!F255</f>
        <v>Wilenstrasse 2</v>
      </c>
      <c r="D224" s="9"/>
      <c r="E224" s="9" t="str">
        <f>'Schulleitungen Regelschule'!G255</f>
        <v>9422</v>
      </c>
      <c r="F224" s="9" t="str">
        <f>'Schulleitungen Regelschule'!H255</f>
        <v>Staad</v>
      </c>
      <c r="G224" s="9" t="str">
        <f>'Schulleitungen Regelschule'!B255</f>
        <v>Frau</v>
      </c>
      <c r="H224" s="9" t="str">
        <f>'Schulleitungen Regelschule'!C255</f>
        <v>Gabriela</v>
      </c>
      <c r="I224" s="9" t="str">
        <f>'Schulleitungen Regelschule'!D255</f>
        <v>Eigenmann</v>
      </c>
      <c r="J224" s="9" t="e">
        <f>'Schulleitungen Regelschule'!#REF!</f>
        <v>#REF!</v>
      </c>
      <c r="K224" s="9" t="e">
        <f>'Schulleitungen Regelschule'!#REF!</f>
        <v>#REF!</v>
      </c>
      <c r="L224" s="9" t="str">
        <f>'Schulleitungen Regelschule'!I255</f>
        <v xml:space="preserve">Gabriela.eigenmannatschulethal.ch </v>
      </c>
      <c r="M224" s="9" t="str">
        <f>'Schulleitungen Regelschule'!J255</f>
        <v>72</v>
      </c>
      <c r="N224" s="9" t="str">
        <f>'Schulleitungen Regelschule'!K255</f>
        <v>Schulleitung KG/PS</v>
      </c>
      <c r="O224" s="9" t="e">
        <f>'Schulleitungen Regelschule'!#REF!</f>
        <v>#REF!</v>
      </c>
      <c r="P224" s="9" t="e">
        <f>'Schulleitungen Regelschule'!#REF!</f>
        <v>#REF!</v>
      </c>
      <c r="Q224" s="9" t="e">
        <f>'Schulleitungen Regelschule'!#REF!</f>
        <v>#REF!</v>
      </c>
      <c r="R224" s="9" t="str">
        <f>'Schulleitungen Regelschule'!L255</f>
        <v>Rorschach</v>
      </c>
      <c r="S224" s="3"/>
      <c r="T224" s="229">
        <f>5+13+3+2</f>
        <v>23</v>
      </c>
      <c r="U224" s="230" t="s">
        <v>2032</v>
      </c>
      <c r="V224" s="35"/>
      <c r="W224" s="35"/>
      <c r="X224" s="35"/>
      <c r="Y224" s="35"/>
    </row>
    <row r="225" spans="1:69" s="7" customFormat="1" ht="20.45" customHeight="1">
      <c r="A225" s="9" t="str">
        <f>'Schulleitungen Regelschule'!A256</f>
        <v>Thal</v>
      </c>
      <c r="B225" s="9" t="str">
        <f>'Schulleitungen Regelschule'!E256</f>
        <v>Schulhaus Altenrhein</v>
      </c>
      <c r="C225" s="9" t="str">
        <f>'Schulleitungen Regelschule'!F256</f>
        <v>Dorfstrasse 27</v>
      </c>
      <c r="D225" s="9"/>
      <c r="E225" s="9" t="str">
        <f>'Schulleitungen Regelschule'!G256</f>
        <v>9423</v>
      </c>
      <c r="F225" s="9" t="str">
        <f>'Schulleitungen Regelschule'!H256</f>
        <v>Altenrhein</v>
      </c>
      <c r="G225" s="9" t="str">
        <f>'Schulleitungen Regelschule'!B256</f>
        <v>Frau</v>
      </c>
      <c r="H225" s="9" t="str">
        <f>'Schulleitungen Regelschule'!C256</f>
        <v>Gabriela</v>
      </c>
      <c r="I225" s="9" t="str">
        <f>'Schulleitungen Regelschule'!D256</f>
        <v>Eigenmann</v>
      </c>
      <c r="J225" s="9" t="e">
        <f>'Schulleitungen Regelschule'!#REF!</f>
        <v>#REF!</v>
      </c>
      <c r="K225" s="9" t="e">
        <f>'Schulleitungen Regelschule'!#REF!</f>
        <v>#REF!</v>
      </c>
      <c r="L225" s="9" t="str">
        <f>'Schulleitungen Regelschule'!I256</f>
        <v xml:space="preserve">Gabriela.eigenmannatschulethal.ch </v>
      </c>
      <c r="M225" s="9" t="str">
        <f>'Schulleitungen Regelschule'!J256</f>
        <v>72</v>
      </c>
      <c r="N225" s="9" t="str">
        <f>'Schulleitungen Regelschule'!K256</f>
        <v>Schulleitung KG/PS</v>
      </c>
      <c r="O225" s="9" t="e">
        <f>'Schulleitungen Regelschule'!#REF!</f>
        <v>#REF!</v>
      </c>
      <c r="P225" s="9" t="e">
        <f>'Schulleitungen Regelschule'!#REF!</f>
        <v>#REF!</v>
      </c>
      <c r="Q225" s="9" t="e">
        <f>'Schulleitungen Regelschule'!#REF!</f>
        <v>#REF!</v>
      </c>
      <c r="R225" s="9" t="str">
        <f>'Schulleitungen Regelschule'!L256</f>
        <v>Rorschach</v>
      </c>
      <c r="S225" s="3"/>
      <c r="T225" s="229">
        <v>8</v>
      </c>
      <c r="U225" s="230" t="s">
        <v>2032</v>
      </c>
      <c r="V225" s="35"/>
      <c r="W225" s="35"/>
      <c r="X225" s="35"/>
      <c r="Y225" s="35"/>
    </row>
    <row r="226" spans="1:69" s="7" customFormat="1" ht="20.45" customHeight="1">
      <c r="A226" s="9" t="str">
        <f>'Schulleitungen Regelschule'!A257</f>
        <v>Thal</v>
      </c>
      <c r="B226" s="9" t="str">
        <f>'Schulleitungen Regelschule'!E257</f>
        <v xml:space="preserve">Oberstufenzentrum Thal </v>
      </c>
      <c r="C226" s="9" t="str">
        <f>'Schulleitungen Regelschule'!F257</f>
        <v>Dorfstrasse 41</v>
      </c>
      <c r="D226" s="9"/>
      <c r="E226" s="9" t="str">
        <f>'Schulleitungen Regelschule'!G257</f>
        <v>9425</v>
      </c>
      <c r="F226" s="9" t="str">
        <f>'Schulleitungen Regelschule'!H257</f>
        <v>Thal</v>
      </c>
      <c r="G226" s="9" t="str">
        <f>'Schulleitungen Regelschule'!B257</f>
        <v>Herr</v>
      </c>
      <c r="H226" s="9" t="str">
        <f>'Schulleitungen Regelschule'!C257</f>
        <v>Harry</v>
      </c>
      <c r="I226" s="9" t="str">
        <f>'Schulleitungen Regelschule'!D257</f>
        <v>Schulz</v>
      </c>
      <c r="J226" s="9" t="e">
        <f>'Schulleitungen Regelschule'!#REF!</f>
        <v>#REF!</v>
      </c>
      <c r="K226" s="9" t="e">
        <f>'Schulleitungen Regelschule'!#REF!</f>
        <v>#REF!</v>
      </c>
      <c r="L226" s="9" t="str">
        <f>'Schulleitungen Regelschule'!I257</f>
        <v>schulleitung.ozatschulethal.ch</v>
      </c>
      <c r="M226" s="9" t="str">
        <f>'Schulleitungen Regelschule'!J257</f>
        <v>73</v>
      </c>
      <c r="N226" s="9" t="str">
        <f>'Schulleitungen Regelschule'!K257</f>
        <v>Schulleitung OS</v>
      </c>
      <c r="O226" s="9" t="e">
        <f>'Schulleitungen Regelschule'!#REF!</f>
        <v>#REF!</v>
      </c>
      <c r="P226" s="9" t="e">
        <f>'Schulleitungen Regelschule'!#REF!</f>
        <v>#REF!</v>
      </c>
      <c r="Q226" s="9" t="e">
        <f>'Schulleitungen Regelschule'!#REF!</f>
        <v>#REF!</v>
      </c>
      <c r="R226" s="9" t="str">
        <f>'Schulleitungen Regelschule'!L257</f>
        <v>Rorschach</v>
      </c>
      <c r="S226" s="3"/>
      <c r="T226" s="229">
        <v>23</v>
      </c>
      <c r="U226" s="230" t="s">
        <v>2032</v>
      </c>
      <c r="V226" s="35"/>
      <c r="W226" s="35"/>
      <c r="X226" s="35"/>
      <c r="Y226" s="35"/>
    </row>
    <row r="227" spans="1:69" s="7" customFormat="1" ht="20.45" customHeight="1">
      <c r="A227" s="9" t="str">
        <f>'Schulleitungen Regelschule'!A258</f>
        <v>Tübach</v>
      </c>
      <c r="B227" s="9" t="str">
        <f>'Schulleitungen Regelschule'!E258</f>
        <v xml:space="preserve">Schulhaus Hermet </v>
      </c>
      <c r="C227" s="9" t="str">
        <f>'Schulleitungen Regelschule'!F258</f>
        <v>Schulstrasse 14</v>
      </c>
      <c r="D227" s="9"/>
      <c r="E227" s="9" t="str">
        <f>'Schulleitungen Regelschule'!G258</f>
        <v>9327</v>
      </c>
      <c r="F227" s="9" t="str">
        <f>'Schulleitungen Regelschule'!H258</f>
        <v>Tübach</v>
      </c>
      <c r="G227" s="9" t="str">
        <f>'Schulleitungen Regelschule'!B258</f>
        <v>Frau</v>
      </c>
      <c r="H227" s="9" t="str">
        <f>'Schulleitungen Regelschule'!C258</f>
        <v>Monique</v>
      </c>
      <c r="I227" s="9" t="str">
        <f>'Schulleitungen Regelschule'!D258</f>
        <v>Sutter</v>
      </c>
      <c r="J227" s="9" t="e">
        <f>'Schulleitungen Regelschule'!#REF!</f>
        <v>#REF!</v>
      </c>
      <c r="K227" s="9" t="e">
        <f>'Schulleitungen Regelschule'!#REF!</f>
        <v>#REF!</v>
      </c>
      <c r="L227" s="9" t="str">
        <f>'Schulleitungen Regelschule'!I258</f>
        <v>monique.sutteratschule-tuebach.ch</v>
      </c>
      <c r="M227" s="9" t="str">
        <f>'Schulleitungen Regelschule'!J258</f>
        <v>72</v>
      </c>
      <c r="N227" s="9" t="str">
        <f>'Schulleitungen Regelschule'!K258</f>
        <v>Schulleitung KG/PS</v>
      </c>
      <c r="O227" s="9" t="e">
        <f>'Schulleitungen Regelschule'!#REF!</f>
        <v>#REF!</v>
      </c>
      <c r="P227" s="9" t="e">
        <f>'Schulleitungen Regelschule'!#REF!</f>
        <v>#REF!</v>
      </c>
      <c r="Q227" s="9" t="e">
        <f>'Schulleitungen Regelschule'!#REF!</f>
        <v>#REF!</v>
      </c>
      <c r="R227" s="9" t="str">
        <f>'Schulleitungen Regelschule'!L258</f>
        <v>Rorschach</v>
      </c>
      <c r="S227" s="3"/>
      <c r="T227" s="229">
        <v>17</v>
      </c>
      <c r="U227" s="230" t="s">
        <v>2032</v>
      </c>
      <c r="V227" s="35"/>
      <c r="W227" s="35"/>
      <c r="X227" s="35"/>
      <c r="Y227" s="35"/>
    </row>
    <row r="228" spans="1:69" s="7" customFormat="1" ht="20.45" customHeight="1">
      <c r="A228" s="9" t="str">
        <f>'Schulleitungen Regelschule'!A259</f>
        <v>Untereggen (PS)</v>
      </c>
      <c r="B228" s="9" t="str">
        <f>'Schulleitungen Regelschule'!E259</f>
        <v>Schule Untereggen</v>
      </c>
      <c r="C228" s="9" t="str">
        <f>'Schulleitungen Regelschule'!F259</f>
        <v>Spielbüelstrasse 9</v>
      </c>
      <c r="D228" s="9"/>
      <c r="E228" s="9" t="str">
        <f>'Schulleitungen Regelschule'!G259</f>
        <v>9033</v>
      </c>
      <c r="F228" s="9" t="str">
        <f>'Schulleitungen Regelschule'!H259</f>
        <v>Untereggen</v>
      </c>
      <c r="G228" s="9" t="str">
        <f>'Schulleitungen Regelschule'!B259</f>
        <v>Herr</v>
      </c>
      <c r="H228" s="9" t="str">
        <f>'Schulleitungen Regelschule'!C259</f>
        <v>Thomas</v>
      </c>
      <c r="I228" s="9" t="str">
        <f>'Schulleitungen Regelschule'!D259</f>
        <v>Allmann</v>
      </c>
      <c r="J228" s="9" t="e">
        <f>'Schulleitungen Regelschule'!#REF!</f>
        <v>#REF!</v>
      </c>
      <c r="K228" s="9" t="e">
        <f>'Schulleitungen Regelschule'!#REF!</f>
        <v>#REF!</v>
      </c>
      <c r="L228" s="9" t="str">
        <f>'Schulleitungen Regelschule'!I259</f>
        <v>schulleitungatschule-untereggen.ch</v>
      </c>
      <c r="M228" s="9" t="str">
        <f>'Schulleitungen Regelschule'!J259</f>
        <v>72</v>
      </c>
      <c r="N228" s="9" t="str">
        <f>'Schulleitungen Regelschule'!K259</f>
        <v>Schulleitung KG/PS</v>
      </c>
      <c r="O228" s="9" t="e">
        <f>'Schulleitungen Regelschule'!#REF!</f>
        <v>#REF!</v>
      </c>
      <c r="P228" s="9" t="e">
        <f>'Schulleitungen Regelschule'!#REF!</f>
        <v>#REF!</v>
      </c>
      <c r="Q228" s="9" t="e">
        <f>'Schulleitungen Regelschule'!#REF!</f>
        <v>#REF!</v>
      </c>
      <c r="R228" s="9" t="str">
        <f>'Schulleitungen Regelschule'!L259</f>
        <v>Rorschach</v>
      </c>
      <c r="S228" s="3"/>
      <c r="T228" s="229">
        <v>13</v>
      </c>
      <c r="U228" s="230" t="s">
        <v>2032</v>
      </c>
      <c r="V228" s="35"/>
      <c r="W228" s="35"/>
      <c r="X228" s="35"/>
      <c r="Y228" s="35"/>
    </row>
    <row r="229" spans="1:69" s="7" customFormat="1" ht="17.25" customHeight="1">
      <c r="A229" s="9" t="str">
        <f>'Schulleitungen Regelschule'!A260</f>
        <v>Uznach</v>
      </c>
      <c r="B229" s="9" t="e">
        <f>'Schulleitungen Regelschule'!#REF!</f>
        <v>#REF!</v>
      </c>
      <c r="C229" s="9" t="e">
        <f>'Schulleitungen Regelschule'!#REF!</f>
        <v>#REF!</v>
      </c>
      <c r="D229" s="9"/>
      <c r="E229" s="9" t="e">
        <f>'Schulleitungen Regelschule'!#REF!</f>
        <v>#REF!</v>
      </c>
      <c r="F229" s="9" t="e">
        <f>'Schulleitungen Regelschule'!#REF!</f>
        <v>#REF!</v>
      </c>
      <c r="G229" s="9" t="str">
        <f>'Schulleitungen Regelschule'!B260</f>
        <v>Herr</v>
      </c>
      <c r="H229" s="9" t="str">
        <f>'Schulleitungen Regelschule'!C260</f>
        <v>Jean-Michel</v>
      </c>
      <c r="I229" s="9" t="str">
        <f>'Schulleitungen Regelschule'!D260</f>
        <v>Bruggmann</v>
      </c>
      <c r="J229" s="9" t="e">
        <f>'Schulleitungen Regelschule'!#REF!</f>
        <v>#REF!</v>
      </c>
      <c r="K229" s="9" t="e">
        <f>'Schulleitungen Regelschule'!#REF!</f>
        <v>#REF!</v>
      </c>
      <c r="L229" s="9" t="str">
        <f>'Schulleitungen Regelschule'!I260</f>
        <v>jean-m.bruggmannatschule-uznach.ch</v>
      </c>
      <c r="M229" s="9" t="str">
        <f>'Schulleitungen Regelschule'!J260</f>
        <v>73</v>
      </c>
      <c r="N229" s="9" t="str">
        <f>'Schulleitungen Regelschule'!K260</f>
        <v>Schulleitung OS</v>
      </c>
      <c r="O229" s="9" t="e">
        <f>'Schulleitungen Regelschule'!#REF!</f>
        <v>#REF!</v>
      </c>
      <c r="P229" s="9" t="e">
        <f>'Schulleitungen Regelschule'!#REF!</f>
        <v>#REF!</v>
      </c>
      <c r="Q229" s="9" t="e">
        <f>'Schulleitungen Regelschule'!#REF!</f>
        <v>#REF!</v>
      </c>
      <c r="R229" s="9" t="str">
        <f>'Schulleitungen Regelschule'!L260</f>
        <v>See-Gaster</v>
      </c>
      <c r="S229" s="3"/>
      <c r="T229" s="378">
        <v>28</v>
      </c>
      <c r="U229" s="378" t="s">
        <v>2026</v>
      </c>
      <c r="V229" s="35"/>
      <c r="W229" s="35"/>
      <c r="X229" s="35"/>
      <c r="Y229" s="35"/>
    </row>
    <row r="230" spans="1:69" s="7" customFormat="1" ht="17.25" customHeight="1">
      <c r="A230" s="9" t="str">
        <f>'Schulleitungen Regelschule'!A261</f>
        <v>Uznach</v>
      </c>
      <c r="B230" s="9" t="e">
        <f>'Schulleitungen Regelschule'!#REF!</f>
        <v>#REF!</v>
      </c>
      <c r="C230" s="9" t="e">
        <f>'Schulleitungen Regelschule'!#REF!</f>
        <v>#REF!</v>
      </c>
      <c r="D230" s="9"/>
      <c r="E230" s="9" t="e">
        <f>'Schulleitungen Regelschule'!#REF!</f>
        <v>#REF!</v>
      </c>
      <c r="F230" s="9" t="e">
        <f>'Schulleitungen Regelschule'!#REF!</f>
        <v>#REF!</v>
      </c>
      <c r="G230" s="9" t="str">
        <f>'Schulleitungen Regelschule'!B261</f>
        <v>Herr</v>
      </c>
      <c r="H230" s="9" t="str">
        <f>'Schulleitungen Regelschule'!C261</f>
        <v>Erich</v>
      </c>
      <c r="I230" s="9" t="str">
        <f>'Schulleitungen Regelschule'!D261</f>
        <v>Manzoni</v>
      </c>
      <c r="J230" s="9" t="e">
        <f>'Schulleitungen Regelschule'!#REF!</f>
        <v>#REF!</v>
      </c>
      <c r="K230" s="9" t="e">
        <f>'Schulleitungen Regelschule'!#REF!</f>
        <v>#REF!</v>
      </c>
      <c r="L230" s="9" t="str">
        <f>'Schulleitungen Regelschule'!I261</f>
        <v xml:space="preserve">erich.manzoniatschule-uznach.ch </v>
      </c>
      <c r="M230" s="9" t="str">
        <f>'Schulleitungen Regelschule'!J261</f>
        <v>73</v>
      </c>
      <c r="N230" s="9" t="str">
        <f>'Schulleitungen Regelschule'!K261</f>
        <v>Schulleitung OS</v>
      </c>
      <c r="O230" s="9" t="e">
        <f>'Schulleitungen Regelschule'!#REF!</f>
        <v>#REF!</v>
      </c>
      <c r="P230" s="9" t="e">
        <f>'Schulleitungen Regelschule'!#REF!</f>
        <v>#REF!</v>
      </c>
      <c r="Q230" s="9" t="e">
        <f>'Schulleitungen Regelschule'!#REF!</f>
        <v>#REF!</v>
      </c>
      <c r="R230" s="9" t="str">
        <f>'Schulleitungen Regelschule'!L261</f>
        <v>See-Gaster</v>
      </c>
      <c r="S230" s="40"/>
      <c r="T230" s="378"/>
      <c r="U230" s="378"/>
      <c r="V230" s="34"/>
      <c r="W230" s="34"/>
      <c r="X230" s="34"/>
      <c r="Y230" s="34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</row>
    <row r="231" spans="1:69" s="7" customFormat="1" ht="17.25" customHeight="1">
      <c r="A231" s="9" t="str">
        <f>'Schulleitungen Regelschule'!A262</f>
        <v>Uznach</v>
      </c>
      <c r="B231" s="9" t="e">
        <f>'Schulleitungen Regelschule'!#REF!</f>
        <v>#REF!</v>
      </c>
      <c r="C231" s="9" t="e">
        <f>'Schulleitungen Regelschule'!#REF!</f>
        <v>#REF!</v>
      </c>
      <c r="D231" s="9"/>
      <c r="E231" s="9" t="e">
        <f>'Schulleitungen Regelschule'!#REF!</f>
        <v>#REF!</v>
      </c>
      <c r="F231" s="9" t="e">
        <f>'Schulleitungen Regelschule'!#REF!</f>
        <v>#REF!</v>
      </c>
      <c r="G231" s="9" t="str">
        <f>'Schulleitungen Regelschule'!B262</f>
        <v>Frau</v>
      </c>
      <c r="H231" s="9" t="str">
        <f>'Schulleitungen Regelschule'!C262</f>
        <v>Brigitte</v>
      </c>
      <c r="I231" s="9" t="str">
        <f>'Schulleitungen Regelschule'!D262</f>
        <v>Fischer</v>
      </c>
      <c r="J231" s="9" t="e">
        <f>'Schulleitungen Regelschule'!#REF!</f>
        <v>#REF!</v>
      </c>
      <c r="K231" s="9" t="e">
        <f>'Schulleitungen Regelschule'!#REF!</f>
        <v>#REF!</v>
      </c>
      <c r="L231" s="9" t="str">
        <f>'Schulleitungen Regelschule'!I262</f>
        <v>brigitte.fischeratschule-uznach.ch</v>
      </c>
      <c r="M231" s="9" t="str">
        <f>'Schulleitungen Regelschule'!J262</f>
        <v>71</v>
      </c>
      <c r="N231" s="9" t="str">
        <f>'Schulleitungen Regelschule'!K262</f>
        <v>Schulleitung PS</v>
      </c>
      <c r="O231" s="9" t="e">
        <f>'Schulleitungen Regelschule'!#REF!</f>
        <v>#REF!</v>
      </c>
      <c r="P231" s="9" t="e">
        <f>'Schulleitungen Regelschule'!#REF!</f>
        <v>#REF!</v>
      </c>
      <c r="Q231" s="9" t="e">
        <f>'Schulleitungen Regelschule'!#REF!</f>
        <v>#REF!</v>
      </c>
      <c r="R231" s="9" t="str">
        <f>'Schulleitungen Regelschule'!L262</f>
        <v>See-Gaster</v>
      </c>
      <c r="S231" s="3"/>
      <c r="T231" s="229">
        <v>22</v>
      </c>
      <c r="U231" s="230" t="s">
        <v>2026</v>
      </c>
      <c r="V231" s="35"/>
      <c r="W231" s="35"/>
      <c r="X231" s="35"/>
      <c r="Y231" s="35"/>
    </row>
    <row r="232" spans="1:69" s="7" customFormat="1" ht="17.25" customHeight="1">
      <c r="A232" s="9" t="str">
        <f>'Schulleitungen Regelschule'!A263</f>
        <v>Uznach</v>
      </c>
      <c r="B232" s="9" t="e">
        <f>'Schulleitungen Regelschule'!#REF!</f>
        <v>#REF!</v>
      </c>
      <c r="C232" s="9" t="e">
        <f>'Schulleitungen Regelschule'!#REF!</f>
        <v>#REF!</v>
      </c>
      <c r="D232" s="9"/>
      <c r="E232" s="9" t="e">
        <f>'Schulleitungen Regelschule'!#REF!</f>
        <v>#REF!</v>
      </c>
      <c r="F232" s="9" t="e">
        <f>'Schulleitungen Regelschule'!#REF!</f>
        <v>#REF!</v>
      </c>
      <c r="G232" s="9" t="str">
        <f>'Schulleitungen Regelschule'!B263</f>
        <v>Frau</v>
      </c>
      <c r="H232" s="9" t="str">
        <f>'Schulleitungen Regelschule'!C263</f>
        <v>Patricia</v>
      </c>
      <c r="I232" s="9" t="str">
        <f>'Schulleitungen Regelschule'!D263</f>
        <v>Sebek</v>
      </c>
      <c r="J232" s="9" t="e">
        <f>'Schulleitungen Regelschule'!#REF!</f>
        <v>#REF!</v>
      </c>
      <c r="K232" s="9" t="e">
        <f>'Schulleitungen Regelschule'!#REF!</f>
        <v>#REF!</v>
      </c>
      <c r="L232" s="9" t="str">
        <f>'Schulleitungen Regelschule'!I263</f>
        <v xml:space="preserve">patricia.sebekatschule-uznach.ch </v>
      </c>
      <c r="M232" s="9" t="str">
        <f>'Schulleitungen Regelschule'!J263</f>
        <v>72</v>
      </c>
      <c r="N232" s="9" t="str">
        <f>'Schulleitungen Regelschule'!K263</f>
        <v>Schulleitung KG/PS</v>
      </c>
      <c r="O232" s="9" t="e">
        <f>'Schulleitungen Regelschule'!#REF!</f>
        <v>#REF!</v>
      </c>
      <c r="P232" s="9" t="e">
        <f>'Schulleitungen Regelschule'!#REF!</f>
        <v>#REF!</v>
      </c>
      <c r="Q232" s="9" t="e">
        <f>'Schulleitungen Regelschule'!#REF!</f>
        <v>#REF!</v>
      </c>
      <c r="R232" s="9" t="str">
        <f>'Schulleitungen Regelschule'!L263</f>
        <v>See-Gaster</v>
      </c>
      <c r="S232" s="40"/>
      <c r="T232" s="229">
        <f>25+6</f>
        <v>31</v>
      </c>
      <c r="U232" s="229" t="s">
        <v>2026</v>
      </c>
      <c r="V232" s="34"/>
      <c r="W232" s="34"/>
      <c r="X232" s="34"/>
      <c r="Y232" s="34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</row>
    <row r="233" spans="1:69" s="7" customFormat="1" ht="17.25" customHeight="1">
      <c r="A233" s="9" t="str">
        <f>'Schulleitungen Regelschule'!A264</f>
        <v>Uznach</v>
      </c>
      <c r="B233" s="9" t="e">
        <f>'Schulleitungen Regelschule'!#REF!</f>
        <v>#REF!</v>
      </c>
      <c r="C233" s="9" t="e">
        <f>'Schulleitungen Regelschule'!#REF!</f>
        <v>#REF!</v>
      </c>
      <c r="D233" s="9"/>
      <c r="E233" s="9" t="e">
        <f>'Schulleitungen Regelschule'!#REF!</f>
        <v>#REF!</v>
      </c>
      <c r="F233" s="9" t="e">
        <f>'Schulleitungen Regelschule'!#REF!</f>
        <v>#REF!</v>
      </c>
      <c r="G233" s="9" t="str">
        <f>'Schulleitungen Regelschule'!B264</f>
        <v>Frau</v>
      </c>
      <c r="H233" s="9" t="str">
        <f>'Schulleitungen Regelschule'!C264</f>
        <v>Fanny</v>
      </c>
      <c r="I233" s="9" t="str">
        <f>'Schulleitungen Regelschule'!D264</f>
        <v>von der Lippe</v>
      </c>
      <c r="J233" s="9" t="e">
        <f>'Schulleitungen Regelschule'!#REF!</f>
        <v>#REF!</v>
      </c>
      <c r="K233" s="9" t="e">
        <f>'Schulleitungen Regelschule'!#REF!</f>
        <v>#REF!</v>
      </c>
      <c r="L233" s="9" t="str">
        <f>'Schulleitungen Regelschule'!I264</f>
        <v>fanny.vonderlippeatschule-uznach.ch</v>
      </c>
      <c r="M233" s="9" t="str">
        <f>'Schulleitungen Regelschule'!J264</f>
        <v>72</v>
      </c>
      <c r="N233" s="9" t="str">
        <f>'Schulleitungen Regelschule'!K264</f>
        <v>Schulleitung KG/PS</v>
      </c>
      <c r="O233" s="9" t="e">
        <f>'Schulleitungen Regelschule'!#REF!</f>
        <v>#REF!</v>
      </c>
      <c r="P233" s="9" t="e">
        <f>'Schulleitungen Regelschule'!#REF!</f>
        <v>#REF!</v>
      </c>
      <c r="Q233" s="9" t="e">
        <f>'Schulleitungen Regelschule'!#REF!</f>
        <v>#REF!</v>
      </c>
      <c r="R233" s="9" t="str">
        <f>'Schulleitungen Regelschule'!L264</f>
        <v>See-Gaster</v>
      </c>
      <c r="S233" s="40"/>
      <c r="T233" s="229">
        <f>7+10+5</f>
        <v>22</v>
      </c>
      <c r="U233" s="229" t="s">
        <v>2026</v>
      </c>
      <c r="V233" s="34"/>
      <c r="W233" s="34"/>
      <c r="X233" s="34"/>
      <c r="Y233" s="34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</row>
    <row r="234" spans="1:69" s="7" customFormat="1" ht="17.25" customHeight="1">
      <c r="A234" s="9" t="str">
        <f>'Schulleitungen Regelschule'!A265</f>
        <v>Uznach</v>
      </c>
      <c r="B234" s="9" t="e">
        <f>'Schulleitungen Regelschule'!#REF!</f>
        <v>#REF!</v>
      </c>
      <c r="C234" s="9" t="e">
        <f>'Schulleitungen Regelschule'!#REF!</f>
        <v>#REF!</v>
      </c>
      <c r="D234" s="9"/>
      <c r="E234" s="9" t="e">
        <f>'Schulleitungen Regelschule'!#REF!</f>
        <v>#REF!</v>
      </c>
      <c r="F234" s="9" t="e">
        <f>'Schulleitungen Regelschule'!#REF!</f>
        <v>#REF!</v>
      </c>
      <c r="G234" s="9" t="str">
        <f>'Schulleitungen Regelschule'!B265</f>
        <v>Frau</v>
      </c>
      <c r="H234" s="9" t="str">
        <f>'Schulleitungen Regelschule'!C265</f>
        <v>Franziska</v>
      </c>
      <c r="I234" s="9" t="str">
        <f>'Schulleitungen Regelschule'!D265</f>
        <v>Steiner</v>
      </c>
      <c r="J234" s="9" t="e">
        <f>'Schulleitungen Regelschule'!#REF!</f>
        <v>#REF!</v>
      </c>
      <c r="K234" s="9" t="e">
        <f>'Schulleitungen Regelschule'!#REF!</f>
        <v>#REF!</v>
      </c>
      <c r="L234" s="9" t="str">
        <f>'Schulleitungen Regelschule'!I265</f>
        <v>franziska.steineratschule-uznach.ch</v>
      </c>
      <c r="M234" s="9" t="str">
        <f>'Schulleitungen Regelschule'!J265</f>
        <v>72</v>
      </c>
      <c r="N234" s="9" t="str">
        <f>'Schulleitungen Regelschule'!K265</f>
        <v>Schulleitung KG/PS</v>
      </c>
      <c r="O234" s="9" t="e">
        <f>'Schulleitungen Regelschule'!#REF!</f>
        <v>#REF!</v>
      </c>
      <c r="P234" s="9" t="e">
        <f>'Schulleitungen Regelschule'!#REF!</f>
        <v>#REF!</v>
      </c>
      <c r="Q234" s="9" t="e">
        <f>'Schulleitungen Regelschule'!#REF!</f>
        <v>#REF!</v>
      </c>
      <c r="R234" s="9" t="str">
        <f>'Schulleitungen Regelschule'!L265</f>
        <v>See-Gaster</v>
      </c>
      <c r="S234" s="40"/>
      <c r="T234" s="229"/>
      <c r="U234" s="229"/>
      <c r="V234" s="34"/>
      <c r="W234" s="34"/>
      <c r="X234" s="34"/>
      <c r="Y234" s="34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</row>
    <row r="235" spans="1:69" s="37" customFormat="1" ht="20.45" customHeight="1">
      <c r="A235" s="9" t="str">
        <f>'Schulleitungen Regelschule'!A266</f>
        <v>Uzwil</v>
      </c>
      <c r="B235" s="9" t="str">
        <f>'Schulleitungen Regelschule'!E266</f>
        <v xml:space="preserve">Oberstufe Uzeschuelhus </v>
      </c>
      <c r="C235" s="9" t="str">
        <f>'Schulleitungen Regelschule'!F266</f>
        <v>Bahnhofstrasse 121</v>
      </c>
      <c r="D235" s="9"/>
      <c r="E235" s="9" t="str">
        <f>'Schulleitungen Regelschule'!G266</f>
        <v>9244</v>
      </c>
      <c r="F235" s="9" t="str">
        <f>'Schulleitungen Regelschule'!H266</f>
        <v>Niederuzwil</v>
      </c>
      <c r="G235" s="9" t="str">
        <f>'Schulleitungen Regelschule'!B266</f>
        <v>Herr</v>
      </c>
      <c r="H235" s="9" t="str">
        <f>'Schulleitungen Regelschule'!C266</f>
        <v>Gilles</v>
      </c>
      <c r="I235" s="9" t="str">
        <f>'Schulleitungen Regelschule'!D266</f>
        <v>Allenspach</v>
      </c>
      <c r="J235" s="9" t="e">
        <f>'Schulleitungen Regelschule'!#REF!</f>
        <v>#REF!</v>
      </c>
      <c r="K235" s="9" t="e">
        <f>'Schulleitungen Regelschule'!#REF!</f>
        <v>#REF!</v>
      </c>
      <c r="L235" s="9" t="str">
        <f>'Schulleitungen Regelschule'!I266</f>
        <v>gilles.allenspachatschule-uzwil.ch</v>
      </c>
      <c r="M235" s="9" t="str">
        <f>'Schulleitungen Regelschule'!J266</f>
        <v>73</v>
      </c>
      <c r="N235" s="9" t="str">
        <f>'Schulleitungen Regelschule'!K266</f>
        <v>Schulleitung OS</v>
      </c>
      <c r="O235" s="9" t="e">
        <f>'Schulleitungen Regelschule'!#REF!</f>
        <v>#REF!</v>
      </c>
      <c r="P235" s="9" t="e">
        <f>'Schulleitungen Regelschule'!#REF!</f>
        <v>#REF!</v>
      </c>
      <c r="Q235" s="9" t="e">
        <f>'Schulleitungen Regelschule'!#REF!</f>
        <v>#REF!</v>
      </c>
      <c r="R235" s="9" t="str">
        <f>'Schulleitungen Regelschule'!L266</f>
        <v>Wil</v>
      </c>
      <c r="S235" s="170"/>
      <c r="T235" s="229">
        <v>30</v>
      </c>
      <c r="U235" s="231" t="s">
        <v>2032</v>
      </c>
      <c r="V235" s="34"/>
      <c r="W235" s="34"/>
      <c r="X235" s="34"/>
      <c r="Y235" s="34"/>
    </row>
    <row r="236" spans="1:69" s="7" customFormat="1" ht="20.45" customHeight="1">
      <c r="A236" s="9" t="str">
        <f>'Schulleitungen Regelschule'!A267</f>
        <v>Uzwil</v>
      </c>
      <c r="B236" s="9" t="str">
        <f>'Schulleitungen Regelschule'!E267</f>
        <v xml:space="preserve">Oberstufe Schöntal </v>
      </c>
      <c r="C236" s="9" t="str">
        <f>'Schulleitungen Regelschule'!F267</f>
        <v>Schöntalstrasse 2</v>
      </c>
      <c r="D236" s="9"/>
      <c r="E236" s="9" t="str">
        <f>'Schulleitungen Regelschule'!G267</f>
        <v>9244</v>
      </c>
      <c r="F236" s="9" t="str">
        <f>'Schulleitungen Regelschule'!H267</f>
        <v>Niederuzwil</v>
      </c>
      <c r="G236" s="9" t="str">
        <f>'Schulleitungen Regelschule'!B267</f>
        <v>Herr</v>
      </c>
      <c r="H236" s="9" t="str">
        <f>'Schulleitungen Regelschule'!C267</f>
        <v>Christoph</v>
      </c>
      <c r="I236" s="9" t="str">
        <f>'Schulleitungen Regelschule'!D267</f>
        <v>Eggenberger</v>
      </c>
      <c r="J236" s="9" t="e">
        <f>'Schulleitungen Regelschule'!#REF!</f>
        <v>#REF!</v>
      </c>
      <c r="K236" s="9" t="e">
        <f>'Schulleitungen Regelschule'!#REF!</f>
        <v>#REF!</v>
      </c>
      <c r="L236" s="9" t="str">
        <f>'Schulleitungen Regelschule'!I267</f>
        <v>christoph.eggenbergeratschule-uzwil.ch</v>
      </c>
      <c r="M236" s="9" t="str">
        <f>'Schulleitungen Regelschule'!J267</f>
        <v>73</v>
      </c>
      <c r="N236" s="9" t="str">
        <f>'Schulleitungen Regelschule'!K267</f>
        <v>Schulleitung OS</v>
      </c>
      <c r="O236" s="9" t="e">
        <f>'Schulleitungen Regelschule'!#REF!</f>
        <v>#REF!</v>
      </c>
      <c r="P236" s="9" t="e">
        <f>'Schulleitungen Regelschule'!#REF!</f>
        <v>#REF!</v>
      </c>
      <c r="Q236" s="9" t="e">
        <f>'Schulleitungen Regelschule'!#REF!</f>
        <v>#REF!</v>
      </c>
      <c r="R236" s="9" t="str">
        <f>'Schulleitungen Regelschule'!L267</f>
        <v>Wil</v>
      </c>
      <c r="S236" s="3"/>
      <c r="T236" s="229">
        <v>30</v>
      </c>
      <c r="U236" s="230" t="s">
        <v>2032</v>
      </c>
      <c r="V236" s="35"/>
      <c r="W236" s="35"/>
      <c r="X236" s="35"/>
      <c r="Y236" s="35"/>
    </row>
    <row r="237" spans="1:69" s="7" customFormat="1" ht="20.45" customHeight="1">
      <c r="A237" s="9" t="str">
        <f>'Schulleitungen Regelschule'!A268</f>
        <v>Uzwil</v>
      </c>
      <c r="B237" s="9" t="str">
        <f>'Schulleitungen Regelschule'!E268</f>
        <v xml:space="preserve">Schulhaus Kirchstrasse </v>
      </c>
      <c r="C237" s="9" t="str">
        <f>'Schulleitungen Regelschule'!F268</f>
        <v>Kirchstrasse 4</v>
      </c>
      <c r="D237" s="9"/>
      <c r="E237" s="9" t="str">
        <f>'Schulleitungen Regelschule'!G268</f>
        <v>9244</v>
      </c>
      <c r="F237" s="9" t="str">
        <f>'Schulleitungen Regelschule'!H268</f>
        <v>Niederuzwil</v>
      </c>
      <c r="G237" s="9" t="str">
        <f>'Schulleitungen Regelschule'!B268</f>
        <v>Frau</v>
      </c>
      <c r="H237" s="9" t="str">
        <f>'Schulleitungen Regelschule'!C268</f>
        <v>Christine</v>
      </c>
      <c r="I237" s="9" t="str">
        <f>'Schulleitungen Regelschule'!D268</f>
        <v>Haas</v>
      </c>
      <c r="J237" s="9" t="e">
        <f>'Schulleitungen Regelschule'!#REF!</f>
        <v>#REF!</v>
      </c>
      <c r="K237" s="9" t="e">
        <f>'Schulleitungen Regelschule'!#REF!</f>
        <v>#REF!</v>
      </c>
      <c r="L237" s="9" t="str">
        <f>'Schulleitungen Regelschule'!I268</f>
        <v>christine.haasatschule-uzwil.ch</v>
      </c>
      <c r="M237" s="9" t="str">
        <f>'Schulleitungen Regelschule'!J268</f>
        <v>71</v>
      </c>
      <c r="N237" s="9" t="str">
        <f>'Schulleitungen Regelschule'!K268</f>
        <v>Schulleitung PS</v>
      </c>
      <c r="O237" s="9" t="e">
        <f>'Schulleitungen Regelschule'!#REF!</f>
        <v>#REF!</v>
      </c>
      <c r="P237" s="9" t="e">
        <f>'Schulleitungen Regelschule'!#REF!</f>
        <v>#REF!</v>
      </c>
      <c r="Q237" s="9" t="e">
        <f>'Schulleitungen Regelschule'!#REF!</f>
        <v>#REF!</v>
      </c>
      <c r="R237" s="9" t="str">
        <f>'Schulleitungen Regelschule'!L268</f>
        <v>Wil</v>
      </c>
      <c r="S237" s="169"/>
      <c r="T237" s="229">
        <v>45</v>
      </c>
      <c r="U237" s="230" t="s">
        <v>2032</v>
      </c>
      <c r="V237" s="35"/>
      <c r="W237" s="35"/>
      <c r="X237" s="35"/>
      <c r="Y237" s="35"/>
    </row>
    <row r="238" spans="1:69" s="7" customFormat="1" ht="20.45" customHeight="1">
      <c r="A238" s="9" t="str">
        <f>'Schulleitungen Regelschule'!A269</f>
        <v>Uzwil</v>
      </c>
      <c r="B238" s="9" t="str">
        <f>'Schulleitungen Regelschule'!E269</f>
        <v xml:space="preserve">Schulhaus Neuhof </v>
      </c>
      <c r="C238" s="9" t="str">
        <f>'Schulleitungen Regelschule'!F269</f>
        <v>Ahornstrasse 10</v>
      </c>
      <c r="D238" s="9"/>
      <c r="E238" s="9" t="str">
        <f>'Schulleitungen Regelschule'!G269</f>
        <v>9240</v>
      </c>
      <c r="F238" s="9" t="str">
        <f>'Schulleitungen Regelschule'!H269</f>
        <v>Uzwil</v>
      </c>
      <c r="G238" s="9" t="str">
        <f>'Schulleitungen Regelschule'!B269</f>
        <v>Herr</v>
      </c>
      <c r="H238" s="9" t="str">
        <f>'Schulleitungen Regelschule'!C269</f>
        <v>Patrick</v>
      </c>
      <c r="I238" s="9" t="str">
        <f>'Schulleitungen Regelschule'!D269</f>
        <v>Hilb</v>
      </c>
      <c r="J238" s="9" t="e">
        <f>'Schulleitungen Regelschule'!#REF!</f>
        <v>#REF!</v>
      </c>
      <c r="K238" s="9" t="e">
        <f>'Schulleitungen Regelschule'!#REF!</f>
        <v>#REF!</v>
      </c>
      <c r="L238" s="9" t="str">
        <f>'Schulleitungen Regelschule'!I269</f>
        <v>patrick.hilbatschule-uzwil.ch</v>
      </c>
      <c r="M238" s="9" t="str">
        <f>'Schulleitungen Regelschule'!J269</f>
        <v>71</v>
      </c>
      <c r="N238" s="9" t="str">
        <f>'Schulleitungen Regelschule'!K269</f>
        <v>Schulleitung PS</v>
      </c>
      <c r="O238" s="9" t="e">
        <f>'Schulleitungen Regelschule'!#REF!</f>
        <v>#REF!</v>
      </c>
      <c r="P238" s="9" t="e">
        <f>'Schulleitungen Regelschule'!#REF!</f>
        <v>#REF!</v>
      </c>
      <c r="Q238" s="9" t="e">
        <f>'Schulleitungen Regelschule'!#REF!</f>
        <v>#REF!</v>
      </c>
      <c r="R238" s="9" t="str">
        <f>'Schulleitungen Regelschule'!L269</f>
        <v>Wil</v>
      </c>
      <c r="S238" s="3"/>
      <c r="T238" s="229">
        <v>30</v>
      </c>
      <c r="U238" s="230" t="s">
        <v>2032</v>
      </c>
      <c r="V238" s="35"/>
      <c r="W238" s="35"/>
      <c r="X238" s="35"/>
      <c r="Y238" s="35"/>
    </row>
    <row r="239" spans="1:69" s="7" customFormat="1" ht="20.45" customHeight="1">
      <c r="A239" s="9" t="str">
        <f>'Schulleitungen Regelschule'!A270</f>
        <v>Uzwil</v>
      </c>
      <c r="B239" s="9" t="str">
        <f>'Schulleitungen Regelschule'!E270</f>
        <v>Schulhaus Herrenhof</v>
      </c>
      <c r="C239" s="9" t="str">
        <f>'Schulleitungen Regelschule'!F270</f>
        <v>Herrenhofstrasse 25</v>
      </c>
      <c r="D239" s="9"/>
      <c r="E239" s="9" t="str">
        <f>'Schulleitungen Regelschule'!G270</f>
        <v>9244</v>
      </c>
      <c r="F239" s="9" t="str">
        <f>'Schulleitungen Regelschule'!H270</f>
        <v>Niederuzwil</v>
      </c>
      <c r="G239" s="9" t="str">
        <f>'Schulleitungen Regelschule'!B270</f>
        <v>Herr</v>
      </c>
      <c r="H239" s="9" t="str">
        <f>'Schulleitungen Regelschule'!C270</f>
        <v>Daniel</v>
      </c>
      <c r="I239" s="9" t="str">
        <f>'Schulleitungen Regelschule'!D270</f>
        <v>Mathieu</v>
      </c>
      <c r="J239" s="9" t="e">
        <f>'Schulleitungen Regelschule'!#REF!</f>
        <v>#REF!</v>
      </c>
      <c r="K239" s="9" t="e">
        <f>'Schulleitungen Regelschule'!#REF!</f>
        <v>#REF!</v>
      </c>
      <c r="L239" s="9" t="str">
        <f>'Schulleitungen Regelschule'!I270</f>
        <v>daniel.mathieuatschule-uzwil.ch</v>
      </c>
      <c r="M239" s="9" t="str">
        <f>'Schulleitungen Regelschule'!J270</f>
        <v>72</v>
      </c>
      <c r="N239" s="9" t="str">
        <f>'Schulleitungen Regelschule'!K270</f>
        <v>Schulleitung KG/PS</v>
      </c>
      <c r="O239" s="9" t="e">
        <f>'Schulleitungen Regelschule'!#REF!</f>
        <v>#REF!</v>
      </c>
      <c r="P239" s="9" t="e">
        <f>'Schulleitungen Regelschule'!#REF!</f>
        <v>#REF!</v>
      </c>
      <c r="Q239" s="9" t="e">
        <f>'Schulleitungen Regelschule'!#REF!</f>
        <v>#REF!</v>
      </c>
      <c r="R239" s="9" t="str">
        <f>'Schulleitungen Regelschule'!L270</f>
        <v>Wil</v>
      </c>
      <c r="S239" s="3"/>
      <c r="T239" s="229">
        <v>35</v>
      </c>
      <c r="U239" s="230" t="s">
        <v>2032</v>
      </c>
      <c r="V239" s="35"/>
      <c r="W239" s="35"/>
      <c r="X239" s="35"/>
      <c r="Y239" s="35"/>
    </row>
    <row r="240" spans="1:69" s="7" customFormat="1" ht="20.45" customHeight="1">
      <c r="A240" s="9" t="str">
        <f>'Schulleitungen Regelschule'!A271</f>
        <v>Uzwil</v>
      </c>
      <c r="B240" s="9" t="str">
        <f>'Schulleitungen Regelschule'!E271</f>
        <v xml:space="preserve">Schulhaus Oberberg </v>
      </c>
      <c r="C240" s="9" t="str">
        <f>'Schulleitungen Regelschule'!F271</f>
        <v>Schulhausstrasse 12</v>
      </c>
      <c r="D240" s="9"/>
      <c r="E240" s="9" t="str">
        <f>'Schulleitungen Regelschule'!G271</f>
        <v>9247</v>
      </c>
      <c r="F240" s="9" t="str">
        <f>'Schulleitungen Regelschule'!H271</f>
        <v>Henau</v>
      </c>
      <c r="G240" s="9" t="str">
        <f>'Schulleitungen Regelschule'!B271</f>
        <v>Herr</v>
      </c>
      <c r="H240" s="9" t="str">
        <f>'Schulleitungen Regelschule'!C271</f>
        <v>Robert</v>
      </c>
      <c r="I240" s="9" t="str">
        <f>'Schulleitungen Regelschule'!D271</f>
        <v>Singer</v>
      </c>
      <c r="J240" s="9" t="e">
        <f>'Schulleitungen Regelschule'!#REF!</f>
        <v>#REF!</v>
      </c>
      <c r="K240" s="9" t="e">
        <f>'Schulleitungen Regelschule'!#REF!</f>
        <v>#REF!</v>
      </c>
      <c r="L240" s="9" t="str">
        <f>'Schulleitungen Regelschule'!I271</f>
        <v>robert.singeratschule-uzwil.ch</v>
      </c>
      <c r="M240" s="9" t="str">
        <f>'Schulleitungen Regelschule'!J271</f>
        <v>72</v>
      </c>
      <c r="N240" s="9" t="str">
        <f>'Schulleitungen Regelschule'!K271</f>
        <v>Schulleitung KG/PS</v>
      </c>
      <c r="O240" s="9" t="e">
        <f>'Schulleitungen Regelschule'!#REF!</f>
        <v>#REF!</v>
      </c>
      <c r="P240" s="9" t="e">
        <f>'Schulleitungen Regelschule'!#REF!</f>
        <v>#REF!</v>
      </c>
      <c r="Q240" s="9" t="e">
        <f>'Schulleitungen Regelschule'!#REF!</f>
        <v>#REF!</v>
      </c>
      <c r="R240" s="9" t="str">
        <f>'Schulleitungen Regelschule'!L271</f>
        <v>Wil</v>
      </c>
      <c r="S240" s="3"/>
      <c r="T240" s="229">
        <v>36</v>
      </c>
      <c r="U240" s="230" t="s">
        <v>2032</v>
      </c>
      <c r="V240" s="35"/>
      <c r="W240" s="35"/>
      <c r="X240" s="35"/>
      <c r="Y240" s="35"/>
    </row>
    <row r="241" spans="1:25" s="7" customFormat="1" ht="20.45" customHeight="1">
      <c r="A241" s="9" t="str">
        <f>'Schulleitungen Regelschule'!A272</f>
        <v>Vilters-Wangs</v>
      </c>
      <c r="B241" s="9" t="str">
        <f>'Schulleitungen Regelschule'!E272</f>
        <v>Oberstufe Vilters-Wangs</v>
      </c>
      <c r="C241" s="9" t="str">
        <f>'Schulleitungen Regelschule'!F272</f>
        <v>Schulhausstrasse 24</v>
      </c>
      <c r="D241" s="9"/>
      <c r="E241" s="9" t="str">
        <f>'Schulleitungen Regelschule'!G272</f>
        <v>7324</v>
      </c>
      <c r="F241" s="9" t="str">
        <f>'Schulleitungen Regelschule'!H272</f>
        <v>Vilters</v>
      </c>
      <c r="G241" s="9" t="str">
        <f>'Schulleitungen Regelschule'!B272</f>
        <v>Herr</v>
      </c>
      <c r="H241" s="9" t="str">
        <f>'Schulleitungen Regelschule'!C272</f>
        <v>Rouven</v>
      </c>
      <c r="I241" s="9" t="str">
        <f>'Schulleitungen Regelschule'!D272</f>
        <v>Bigger</v>
      </c>
      <c r="J241" s="9" t="e">
        <f>'Schulleitungen Regelschule'!#REF!</f>
        <v>#REF!</v>
      </c>
      <c r="K241" s="9" t="e">
        <f>'Schulleitungen Regelschule'!#REF!</f>
        <v>#REF!</v>
      </c>
      <c r="L241" s="9" t="str">
        <f>'Schulleitungen Regelschule'!I272</f>
        <v>rouven.biggeratschuleviwa.ch</v>
      </c>
      <c r="M241" s="9" t="str">
        <f>'Schulleitungen Regelschule'!J272</f>
        <v>73</v>
      </c>
      <c r="N241" s="9" t="str">
        <f>'Schulleitungen Regelschule'!K272</f>
        <v>Schulleitung OS</v>
      </c>
      <c r="O241" s="9" t="e">
        <f>'Schulleitungen Regelschule'!#REF!</f>
        <v>#REF!</v>
      </c>
      <c r="P241" s="9" t="e">
        <f>'Schulleitungen Regelschule'!#REF!</f>
        <v>#REF!</v>
      </c>
      <c r="Q241" s="9" t="e">
        <f>'Schulleitungen Regelschule'!#REF!</f>
        <v>#REF!</v>
      </c>
      <c r="R241" s="9" t="str">
        <f>'Schulleitungen Regelschule'!L272</f>
        <v>Sarganserland</v>
      </c>
      <c r="S241" s="3"/>
      <c r="T241" s="229">
        <v>20</v>
      </c>
      <c r="U241" s="230" t="s">
        <v>2032</v>
      </c>
      <c r="V241" s="35"/>
      <c r="W241" s="35"/>
      <c r="X241" s="35"/>
      <c r="Y241" s="35"/>
    </row>
    <row r="242" spans="1:25" s="7" customFormat="1" ht="20.45" customHeight="1">
      <c r="A242" s="9" t="str">
        <f>'Schulleitungen Regelschule'!A273</f>
        <v>Vilters-Wangs</v>
      </c>
      <c r="B242" s="9" t="str">
        <f>'Schulleitungen Regelschule'!E273</f>
        <v>Primarschule Bovel Vilters</v>
      </c>
      <c r="C242" s="9" t="str">
        <f>'Schulleitungen Regelschule'!F273</f>
        <v>Schulhausstrasse 20</v>
      </c>
      <c r="D242" s="9"/>
      <c r="E242" s="9" t="str">
        <f>'Schulleitungen Regelschule'!G273</f>
        <v>7324</v>
      </c>
      <c r="F242" s="9" t="str">
        <f>'Schulleitungen Regelschule'!H273</f>
        <v>Vilters</v>
      </c>
      <c r="G242" s="9" t="str">
        <f>'Schulleitungen Regelschule'!B273</f>
        <v>Frau</v>
      </c>
      <c r="H242" s="9" t="str">
        <f>'Schulleitungen Regelschule'!C273</f>
        <v>Yvonne</v>
      </c>
      <c r="I242" s="9" t="str">
        <f>'Schulleitungen Regelschule'!D273</f>
        <v>Anderegg</v>
      </c>
      <c r="J242" s="9" t="e">
        <f>'Schulleitungen Regelschule'!#REF!</f>
        <v>#REF!</v>
      </c>
      <c r="K242" s="9" t="e">
        <f>'Schulleitungen Regelschule'!#REF!</f>
        <v>#REF!</v>
      </c>
      <c r="L242" s="9" t="str">
        <f>'Schulleitungen Regelschule'!I273</f>
        <v>yvonne.andereggatschuleviwa.ch</v>
      </c>
      <c r="M242" s="9" t="str">
        <f>'Schulleitungen Regelschule'!J273</f>
        <v>72</v>
      </c>
      <c r="N242" s="9" t="str">
        <f>'Schulleitungen Regelschule'!K273</f>
        <v>Schulleitung KG/PS</v>
      </c>
      <c r="O242" s="9" t="e">
        <f>'Schulleitungen Regelschule'!#REF!</f>
        <v>#REF!</v>
      </c>
      <c r="P242" s="9" t="e">
        <f>'Schulleitungen Regelschule'!#REF!</f>
        <v>#REF!</v>
      </c>
      <c r="Q242" s="9" t="e">
        <f>'Schulleitungen Regelschule'!#REF!</f>
        <v>#REF!</v>
      </c>
      <c r="R242" s="9" t="str">
        <f>'Schulleitungen Regelschule'!L273</f>
        <v>Sarganserland</v>
      </c>
      <c r="S242" s="3"/>
      <c r="T242" s="229">
        <v>20</v>
      </c>
      <c r="U242" s="230" t="s">
        <v>2032</v>
      </c>
      <c r="V242" s="35"/>
      <c r="W242" s="35"/>
      <c r="X242" s="35"/>
      <c r="Y242" s="35"/>
    </row>
    <row r="243" spans="1:25" s="7" customFormat="1" ht="20.45" customHeight="1">
      <c r="A243" s="9" t="str">
        <f>'Schulleitungen Regelschule'!A274</f>
        <v>Vilters-Wangs</v>
      </c>
      <c r="B243" s="9" t="str">
        <f>'Schulleitungen Regelschule'!E274</f>
        <v xml:space="preserve">Primarschulhaus Brüel Wangs </v>
      </c>
      <c r="C243" s="9" t="str">
        <f>'Schulleitungen Regelschule'!F274</f>
        <v>Schulhausstrasse 4</v>
      </c>
      <c r="D243" s="9"/>
      <c r="E243" s="9" t="str">
        <f>'Schulleitungen Regelschule'!G274</f>
        <v>7323</v>
      </c>
      <c r="F243" s="9" t="str">
        <f>'Schulleitungen Regelschule'!H274</f>
        <v>Wangs</v>
      </c>
      <c r="G243" s="9" t="str">
        <f>'Schulleitungen Regelschule'!B274</f>
        <v>Herr</v>
      </c>
      <c r="H243" s="9" t="str">
        <f>'Schulleitungen Regelschule'!C274</f>
        <v>Marcel</v>
      </c>
      <c r="I243" s="9" t="str">
        <f>'Schulleitungen Regelschule'!D274</f>
        <v>John</v>
      </c>
      <c r="J243" s="9" t="e">
        <f>'Schulleitungen Regelschule'!#REF!</f>
        <v>#REF!</v>
      </c>
      <c r="K243" s="9" t="e">
        <f>'Schulleitungen Regelschule'!#REF!</f>
        <v>#REF!</v>
      </c>
      <c r="L243" s="9" t="str">
        <f>'Schulleitungen Regelschule'!I274</f>
        <v>marcel.johnatschuleviwa.ch</v>
      </c>
      <c r="M243" s="9" t="str">
        <f>'Schulleitungen Regelschule'!J274</f>
        <v>72</v>
      </c>
      <c r="N243" s="9" t="str">
        <f>'Schulleitungen Regelschule'!K274</f>
        <v>Schulleitung KG/PS</v>
      </c>
      <c r="O243" s="9" t="e">
        <f>'Schulleitungen Regelschule'!#REF!</f>
        <v>#REF!</v>
      </c>
      <c r="P243" s="9" t="e">
        <f>'Schulleitungen Regelschule'!#REF!</f>
        <v>#REF!</v>
      </c>
      <c r="Q243" s="9" t="e">
        <f>'Schulleitungen Regelschule'!#REF!</f>
        <v>#REF!</v>
      </c>
      <c r="R243" s="9" t="str">
        <f>'Schulleitungen Regelschule'!L274</f>
        <v>Sarganserland</v>
      </c>
      <c r="S243" s="3"/>
      <c r="T243" s="229">
        <v>33</v>
      </c>
      <c r="U243" s="230" t="s">
        <v>2032</v>
      </c>
      <c r="V243" s="35"/>
      <c r="W243" s="35"/>
      <c r="X243" s="35"/>
      <c r="Y243" s="35"/>
    </row>
    <row r="244" spans="1:25" s="7" customFormat="1" ht="20.45" customHeight="1">
      <c r="A244" s="9" t="str">
        <f>'Schulleitungen Regelschule'!A275</f>
        <v>Waldkirch</v>
      </c>
      <c r="B244" s="9" t="str">
        <f>'Schulleitungen Regelschule'!E275</f>
        <v>Schulleitung Förderung Primarschule</v>
      </c>
      <c r="C244" s="9" t="str">
        <f>'Schulleitungen Regelschule'!F275</f>
        <v>Arneggerstrasse 13</v>
      </c>
      <c r="D244" s="9"/>
      <c r="E244" s="9" t="str">
        <f>'Schulleitungen Regelschule'!G275</f>
        <v>9205</v>
      </c>
      <c r="F244" s="9" t="str">
        <f>'Schulleitungen Regelschule'!H275</f>
        <v>Waldkirch</v>
      </c>
      <c r="G244" s="9" t="str">
        <f>'Schulleitungen Regelschule'!B275</f>
        <v>Frau</v>
      </c>
      <c r="H244" s="9" t="str">
        <f>'Schulleitungen Regelschule'!C275</f>
        <v>Miriam</v>
      </c>
      <c r="I244" s="9" t="str">
        <f>'Schulleitungen Regelschule'!D275</f>
        <v>Battocletti</v>
      </c>
      <c r="J244" s="9" t="e">
        <f>'Schulleitungen Regelschule'!#REF!</f>
        <v>#REF!</v>
      </c>
      <c r="K244" s="9" t="e">
        <f>'Schulleitungen Regelschule'!#REF!</f>
        <v>#REF!</v>
      </c>
      <c r="L244" s="9" t="str">
        <f>'Schulleitungen Regelschule'!I275</f>
        <v>miriam.battoclettiatschulewabe.ch</v>
      </c>
      <c r="M244" s="9" t="str">
        <f>'Schulleitungen Regelschule'!J275</f>
        <v>71</v>
      </c>
      <c r="N244" s="9" t="str">
        <f>'Schulleitungen Regelschule'!K275</f>
        <v>Schulleitung PS</v>
      </c>
      <c r="O244" s="9" t="e">
        <f>'Schulleitungen Regelschule'!#REF!</f>
        <v>#REF!</v>
      </c>
      <c r="P244" s="9" t="e">
        <f>'Schulleitungen Regelschule'!#REF!</f>
        <v>#REF!</v>
      </c>
      <c r="Q244" s="9" t="e">
        <f>'Schulleitungen Regelschule'!#REF!</f>
        <v>#REF!</v>
      </c>
      <c r="R244" s="9" t="str">
        <f>'Schulleitungen Regelschule'!L275</f>
        <v>St. Gallen</v>
      </c>
      <c r="S244" s="3"/>
      <c r="T244" s="229">
        <v>16</v>
      </c>
      <c r="U244" s="230" t="s">
        <v>2032</v>
      </c>
      <c r="V244" s="35"/>
      <c r="W244" s="35"/>
      <c r="X244" s="35"/>
      <c r="Y244" s="35"/>
    </row>
    <row r="245" spans="1:25" s="7" customFormat="1" ht="20.45" customHeight="1">
      <c r="A245" s="9" t="str">
        <f>'Schulleitungen Regelschule'!A276</f>
        <v>Waldkirch</v>
      </c>
      <c r="B245" s="9" t="str">
        <f>'Schulleitungen Regelschule'!E276</f>
        <v>Schulleitung Primarschule</v>
      </c>
      <c r="C245" s="9" t="str">
        <f>'Schulleitungen Regelschule'!F276</f>
        <v>Arneggerstrasse 13</v>
      </c>
      <c r="D245" s="9"/>
      <c r="E245" s="9" t="str">
        <f>'Schulleitungen Regelschule'!G276</f>
        <v>9205</v>
      </c>
      <c r="F245" s="9" t="str">
        <f>'Schulleitungen Regelschule'!H276</f>
        <v>Waldkirch</v>
      </c>
      <c r="G245" s="9" t="str">
        <f>'Schulleitungen Regelschule'!B276</f>
        <v>Herr</v>
      </c>
      <c r="H245" s="9" t="str">
        <f>'Schulleitungen Regelschule'!C276</f>
        <v>Samuel</v>
      </c>
      <c r="I245" s="9" t="str">
        <f>'Schulleitungen Regelschule'!D276</f>
        <v>Tanner</v>
      </c>
      <c r="J245" s="9" t="e">
        <f>'Schulleitungen Regelschule'!#REF!</f>
        <v>#REF!</v>
      </c>
      <c r="K245" s="9" t="e">
        <f>'Schulleitungen Regelschule'!#REF!</f>
        <v>#REF!</v>
      </c>
      <c r="L245" s="9" t="str">
        <f>'Schulleitungen Regelschule'!I276</f>
        <v>samuel.tanneratschulewabe.ch</v>
      </c>
      <c r="M245" s="9" t="str">
        <f>'Schulleitungen Regelschule'!J276</f>
        <v>71</v>
      </c>
      <c r="N245" s="9" t="str">
        <f>'Schulleitungen Regelschule'!K276</f>
        <v>Schulleitung PS</v>
      </c>
      <c r="O245" s="9" t="e">
        <f>'Schulleitungen Regelschule'!#REF!</f>
        <v>#REF!</v>
      </c>
      <c r="P245" s="9" t="e">
        <f>'Schulleitungen Regelschule'!#REF!</f>
        <v>#REF!</v>
      </c>
      <c r="Q245" s="9" t="e">
        <f>'Schulleitungen Regelschule'!#REF!</f>
        <v>#REF!</v>
      </c>
      <c r="R245" s="9" t="str">
        <f>'Schulleitungen Regelschule'!L276</f>
        <v>St. Gallen</v>
      </c>
      <c r="S245" s="3"/>
      <c r="T245" s="229">
        <v>33</v>
      </c>
      <c r="U245" s="230" t="s">
        <v>2032</v>
      </c>
      <c r="V245" s="35"/>
      <c r="W245" s="35"/>
      <c r="X245" s="35"/>
      <c r="Y245" s="35"/>
    </row>
    <row r="246" spans="1:25" s="7" customFormat="1" ht="20.45" customHeight="1">
      <c r="A246" s="9" t="str">
        <f>'Schulleitungen Regelschule'!A277</f>
        <v>Waldkirch</v>
      </c>
      <c r="B246" s="9" t="str">
        <f>'Schulleitungen Regelschule'!E277</f>
        <v xml:space="preserve">Oberstufenzentrum Bünt </v>
      </c>
      <c r="C246" s="9" t="str">
        <f>'Schulleitungen Regelschule'!F277</f>
        <v>Büntstrasse 17</v>
      </c>
      <c r="D246" s="9"/>
      <c r="E246" s="9" t="str">
        <f>'Schulleitungen Regelschule'!G277</f>
        <v>9205</v>
      </c>
      <c r="F246" s="9" t="str">
        <f>'Schulleitungen Regelschule'!H277</f>
        <v>Waldkirch</v>
      </c>
      <c r="G246" s="9" t="str">
        <f>'Schulleitungen Regelschule'!B277</f>
        <v>Herr</v>
      </c>
      <c r="H246" s="9" t="str">
        <f>'Schulleitungen Regelschule'!C277</f>
        <v>Daniel</v>
      </c>
      <c r="I246" s="9" t="str">
        <f>'Schulleitungen Regelschule'!D277</f>
        <v>Schär</v>
      </c>
      <c r="J246" s="9" t="e">
        <f>'Schulleitungen Regelschule'!#REF!</f>
        <v>#REF!</v>
      </c>
      <c r="K246" s="9" t="e">
        <f>'Schulleitungen Regelschule'!#REF!</f>
        <v>#REF!</v>
      </c>
      <c r="L246" s="9" t="str">
        <f>'Schulleitungen Regelschule'!I277</f>
        <v>daniel.schaeratschulewabe.ch</v>
      </c>
      <c r="M246" s="9" t="str">
        <f>'Schulleitungen Regelschule'!J277</f>
        <v>73</v>
      </c>
      <c r="N246" s="9" t="str">
        <f>'Schulleitungen Regelschule'!K277</f>
        <v>Schulleitung OS</v>
      </c>
      <c r="O246" s="9" t="e">
        <f>'Schulleitungen Regelschule'!#REF!</f>
        <v>#REF!</v>
      </c>
      <c r="P246" s="9" t="e">
        <f>'Schulleitungen Regelschule'!#REF!</f>
        <v>#REF!</v>
      </c>
      <c r="Q246" s="9" t="e">
        <f>'Schulleitungen Regelschule'!#REF!</f>
        <v>#REF!</v>
      </c>
      <c r="R246" s="9" t="str">
        <f>'Schulleitungen Regelschule'!L277</f>
        <v>St. Gallen</v>
      </c>
      <c r="S246" s="3"/>
      <c r="T246" s="229">
        <v>17</v>
      </c>
      <c r="U246" s="230" t="s">
        <v>2032</v>
      </c>
      <c r="V246" s="35"/>
      <c r="W246" s="35"/>
      <c r="X246" s="35"/>
      <c r="Y246" s="35"/>
    </row>
    <row r="247" spans="1:25" s="7" customFormat="1" ht="17.25" customHeight="1">
      <c r="A247" s="9" t="str">
        <f>'Schulleitungen Regelschule'!A278</f>
        <v>Walenstadt</v>
      </c>
      <c r="B247" s="9" t="e">
        <f>'Schulleitungen Regelschule'!#REF!</f>
        <v>#REF!</v>
      </c>
      <c r="C247" s="9" t="e">
        <f>'Schulleitungen Regelschule'!#REF!</f>
        <v>#REF!</v>
      </c>
      <c r="D247" s="9"/>
      <c r="E247" s="9" t="e">
        <f>'Schulleitungen Regelschule'!#REF!</f>
        <v>#REF!</v>
      </c>
      <c r="F247" s="9" t="e">
        <f>'Schulleitungen Regelschule'!#REF!</f>
        <v>#REF!</v>
      </c>
      <c r="G247" s="9" t="str">
        <f>'Schulleitungen Regelschule'!B278</f>
        <v>Herr</v>
      </c>
      <c r="H247" s="9" t="str">
        <f>'Schulleitungen Regelschule'!C278</f>
        <v>Timon</v>
      </c>
      <c r="I247" s="9" t="str">
        <f>'Schulleitungen Regelschule'!D278</f>
        <v>Hallauer</v>
      </c>
      <c r="J247" s="9" t="e">
        <f>'Schulleitungen Regelschule'!#REF!</f>
        <v>#REF!</v>
      </c>
      <c r="K247" s="9" t="e">
        <f>'Schulleitungen Regelschule'!#REF!</f>
        <v>#REF!</v>
      </c>
      <c r="L247" s="9" t="str">
        <f>'Schulleitungen Regelschule'!I278</f>
        <v>timon.hallaueratschule-walenstadt.ch</v>
      </c>
      <c r="M247" s="9" t="str">
        <f>'Schulleitungen Regelschule'!J278</f>
        <v>74</v>
      </c>
      <c r="N247" s="9" t="str">
        <f>'Schulleitungen Regelschule'!K278</f>
        <v>Schulleitung GS</v>
      </c>
      <c r="O247" s="9" t="e">
        <f>'Schulleitungen Regelschule'!#REF!</f>
        <v>#REF!</v>
      </c>
      <c r="P247" s="9" t="e">
        <f>'Schulleitungen Regelschule'!#REF!</f>
        <v>#REF!</v>
      </c>
      <c r="Q247" s="9" t="e">
        <f>'Schulleitungen Regelschule'!#REF!</f>
        <v>#REF!</v>
      </c>
      <c r="R247" s="9" t="str">
        <f>'Schulleitungen Regelschule'!L278</f>
        <v>Sarganserland</v>
      </c>
      <c r="S247" s="3"/>
      <c r="T247" s="229">
        <v>20</v>
      </c>
      <c r="U247" s="230" t="s">
        <v>2026</v>
      </c>
      <c r="V247" s="35"/>
      <c r="W247" s="35"/>
      <c r="X247" s="35"/>
      <c r="Y247" s="35"/>
    </row>
    <row r="248" spans="1:25" s="7" customFormat="1" ht="17.25" customHeight="1">
      <c r="A248" s="9" t="str">
        <f>'Schulleitungen Regelschule'!A279</f>
        <v>Walenstadt</v>
      </c>
      <c r="B248" s="9" t="e">
        <f>'Schulleitungen Regelschule'!#REF!</f>
        <v>#REF!</v>
      </c>
      <c r="C248" s="9" t="e">
        <f>'Schulleitungen Regelschule'!#REF!</f>
        <v>#REF!</v>
      </c>
      <c r="D248" s="9"/>
      <c r="E248" s="9" t="e">
        <f>'Schulleitungen Regelschule'!#REF!</f>
        <v>#REF!</v>
      </c>
      <c r="F248" s="9" t="e">
        <f>'Schulleitungen Regelschule'!#REF!</f>
        <v>#REF!</v>
      </c>
      <c r="G248" s="9" t="str">
        <f>'Schulleitungen Regelschule'!B279</f>
        <v>Herr</v>
      </c>
      <c r="H248" s="9" t="str">
        <f>'Schulleitungen Regelschule'!C279</f>
        <v>Remo</v>
      </c>
      <c r="I248" s="9" t="str">
        <f>'Schulleitungen Regelschule'!D279</f>
        <v>Nadig</v>
      </c>
      <c r="J248" s="9" t="e">
        <f>'Schulleitungen Regelschule'!#REF!</f>
        <v>#REF!</v>
      </c>
      <c r="K248" s="9" t="e">
        <f>'Schulleitungen Regelschule'!#REF!</f>
        <v>#REF!</v>
      </c>
      <c r="L248" s="9" t="str">
        <f>'Schulleitungen Regelschule'!I279</f>
        <v>remo.nadigatschule-walenstadt.ch</v>
      </c>
      <c r="M248" s="9" t="str">
        <f>'Schulleitungen Regelschule'!J279</f>
        <v>72</v>
      </c>
      <c r="N248" s="9" t="str">
        <f>'Schulleitungen Regelschule'!K279</f>
        <v>Schulleitung KG/PS</v>
      </c>
      <c r="O248" s="9" t="e">
        <f>'Schulleitungen Regelschule'!#REF!</f>
        <v>#REF!</v>
      </c>
      <c r="P248" s="9" t="e">
        <f>'Schulleitungen Regelschule'!#REF!</f>
        <v>#REF!</v>
      </c>
      <c r="Q248" s="9" t="e">
        <f>'Schulleitungen Regelschule'!#REF!</f>
        <v>#REF!</v>
      </c>
      <c r="R248" s="9" t="str">
        <f>'Schulleitungen Regelschule'!L279</f>
        <v>Sarganserland</v>
      </c>
      <c r="S248" s="3"/>
      <c r="T248" s="229">
        <v>10</v>
      </c>
      <c r="U248" s="230" t="s">
        <v>2026</v>
      </c>
      <c r="V248" s="35"/>
      <c r="W248" s="35"/>
      <c r="X248" s="35"/>
      <c r="Y248" s="35"/>
    </row>
    <row r="249" spans="1:25" s="7" customFormat="1" ht="17.25" customHeight="1">
      <c r="A249" s="9" t="str">
        <f>'Schulleitungen Regelschule'!A280</f>
        <v>Walenstadt</v>
      </c>
      <c r="B249" s="9" t="e">
        <f>'Schulleitungen Regelschule'!#REF!</f>
        <v>#REF!</v>
      </c>
      <c r="C249" s="9" t="e">
        <f>'Schulleitungen Regelschule'!#REF!</f>
        <v>#REF!</v>
      </c>
      <c r="D249" s="9"/>
      <c r="E249" s="9" t="e">
        <f>'Schulleitungen Regelschule'!#REF!</f>
        <v>#REF!</v>
      </c>
      <c r="F249" s="9" t="e">
        <f>'Schulleitungen Regelschule'!#REF!</f>
        <v>#REF!</v>
      </c>
      <c r="G249" s="9" t="str">
        <f>'Schulleitungen Regelschule'!B280</f>
        <v>Frau</v>
      </c>
      <c r="H249" s="9" t="str">
        <f>'Schulleitungen Regelschule'!C280</f>
        <v>Barbara</v>
      </c>
      <c r="I249" s="9" t="str">
        <f>'Schulleitungen Regelschule'!D280</f>
        <v>Wildhaber</v>
      </c>
      <c r="J249" s="9" t="e">
        <f>'Schulleitungen Regelschule'!#REF!</f>
        <v>#REF!</v>
      </c>
      <c r="K249" s="9" t="e">
        <f>'Schulleitungen Regelschule'!#REF!</f>
        <v>#REF!</v>
      </c>
      <c r="L249" s="9" t="str">
        <f>'Schulleitungen Regelschule'!I280</f>
        <v>barbara.wildhaberatschule-walenstadt.ch</v>
      </c>
      <c r="M249" s="9" t="str">
        <f>'Schulleitungen Regelschule'!J280</f>
        <v>71</v>
      </c>
      <c r="N249" s="9" t="str">
        <f>'Schulleitungen Regelschule'!K280</f>
        <v>Schulleitung PS</v>
      </c>
      <c r="O249" s="9" t="e">
        <f>'Schulleitungen Regelschule'!#REF!</f>
        <v>#REF!</v>
      </c>
      <c r="P249" s="9" t="e">
        <f>'Schulleitungen Regelschule'!#REF!</f>
        <v>#REF!</v>
      </c>
      <c r="Q249" s="9" t="e">
        <f>'Schulleitungen Regelschule'!#REF!</f>
        <v>#REF!</v>
      </c>
      <c r="R249" s="9" t="str">
        <f>'Schulleitungen Regelschule'!L280</f>
        <v>Sarganserland</v>
      </c>
      <c r="S249" s="3"/>
      <c r="T249" s="229">
        <v>25</v>
      </c>
      <c r="U249" s="230" t="s">
        <v>2026</v>
      </c>
      <c r="V249" s="35"/>
      <c r="W249" s="35"/>
      <c r="X249" s="35"/>
      <c r="Y249" s="35"/>
    </row>
    <row r="250" spans="1:25" s="7" customFormat="1" ht="20.45" customHeight="1">
      <c r="A250" s="9" t="str">
        <f>'Schulleitungen Regelschule'!A281</f>
        <v>Wartau (GS)</v>
      </c>
      <c r="B250" s="9" t="str">
        <f>'Schulleitungen Regelschule'!E281</f>
        <v xml:space="preserve">Oberstufenzentrum Seidenbaum </v>
      </c>
      <c r="C250" s="9" t="str">
        <f>'Schulleitungen Regelschule'!F281</f>
        <v>Seidenbaumstrasse 1</v>
      </c>
      <c r="D250" s="9"/>
      <c r="E250" s="9" t="str">
        <f>'Schulleitungen Regelschule'!G281</f>
        <v>9477</v>
      </c>
      <c r="F250" s="9" t="str">
        <f>'Schulleitungen Regelschule'!H281</f>
        <v>Trübbach</v>
      </c>
      <c r="G250" s="9" t="str">
        <f>'Schulleitungen Regelschule'!B281</f>
        <v>Herr</v>
      </c>
      <c r="H250" s="9" t="str">
        <f>'Schulleitungen Regelschule'!C281</f>
        <v>Beat</v>
      </c>
      <c r="I250" s="9" t="str">
        <f>'Schulleitungen Regelschule'!D281</f>
        <v>Wicki</v>
      </c>
      <c r="J250" s="9" t="e">
        <f>'Schulleitungen Regelschule'!#REF!</f>
        <v>#REF!</v>
      </c>
      <c r="K250" s="9" t="e">
        <f>'Schulleitungen Regelschule'!#REF!</f>
        <v>#REF!</v>
      </c>
      <c r="L250" s="9" t="str">
        <f>'Schulleitungen Regelschule'!I281</f>
        <v>beat.wickiatschulewartau.ch</v>
      </c>
      <c r="M250" s="9" t="str">
        <f>'Schulleitungen Regelschule'!J281</f>
        <v>73</v>
      </c>
      <c r="N250" s="9" t="str">
        <f>'Schulleitungen Regelschule'!K281</f>
        <v>Schulleitung OS</v>
      </c>
      <c r="O250" s="9" t="e">
        <f>'Schulleitungen Regelschule'!#REF!</f>
        <v>#REF!</v>
      </c>
      <c r="P250" s="9" t="e">
        <f>'Schulleitungen Regelschule'!#REF!</f>
        <v>#REF!</v>
      </c>
      <c r="Q250" s="9" t="e">
        <f>'Schulleitungen Regelschule'!#REF!</f>
        <v>#REF!</v>
      </c>
      <c r="R250" s="9" t="str">
        <f>'Schulleitungen Regelschule'!L281</f>
        <v>Werdenberg</v>
      </c>
      <c r="S250" s="3"/>
      <c r="T250" s="229">
        <v>20</v>
      </c>
      <c r="U250" s="230" t="s">
        <v>2032</v>
      </c>
      <c r="V250" s="35"/>
      <c r="W250" s="35"/>
      <c r="X250" s="35"/>
      <c r="Y250" s="35"/>
    </row>
    <row r="251" spans="1:25" s="7" customFormat="1" ht="20.45" customHeight="1">
      <c r="A251" s="9" t="str">
        <f>'Schulleitungen Regelschule'!A282</f>
        <v>Wartau (GS)</v>
      </c>
      <c r="B251" s="9" t="str">
        <f>'Schulleitungen Regelschule'!E282</f>
        <v>Politische Gemeinde Wartau</v>
      </c>
      <c r="C251" s="9" t="str">
        <f>'Schulleitungen Regelschule'!F282</f>
        <v>Poststrasse 51</v>
      </c>
      <c r="D251" s="9"/>
      <c r="E251" s="9" t="str">
        <f>'Schulleitungen Regelschule'!G282</f>
        <v>9478</v>
      </c>
      <c r="F251" s="9" t="str">
        <f>'Schulleitungen Regelschule'!H282</f>
        <v>Azmoos</v>
      </c>
      <c r="G251" s="9" t="str">
        <f>'Schulleitungen Regelschule'!B282</f>
        <v>Frau</v>
      </c>
      <c r="H251" s="9" t="str">
        <f>'Schulleitungen Regelschule'!C282</f>
        <v>Barbara</v>
      </c>
      <c r="I251" s="9" t="str">
        <f>'Schulleitungen Regelschule'!D282</f>
        <v>Della Valle</v>
      </c>
      <c r="J251" s="9" t="e">
        <f>'Schulleitungen Regelschule'!#REF!</f>
        <v>#REF!</v>
      </c>
      <c r="K251" s="9" t="e">
        <f>'Schulleitungen Regelschule'!#REF!</f>
        <v>#REF!</v>
      </c>
      <c r="L251" s="9" t="str">
        <f>'Schulleitungen Regelschule'!I282</f>
        <v>barbara.dellavalleatschulewartau.ch</v>
      </c>
      <c r="M251" s="9" t="str">
        <f>'Schulleitungen Regelschule'!J282</f>
        <v>72</v>
      </c>
      <c r="N251" s="9" t="str">
        <f>'Schulleitungen Regelschule'!K282</f>
        <v>Schulleitung KG/PS</v>
      </c>
      <c r="O251" s="9" t="e">
        <f>'Schulleitungen Regelschule'!#REF!</f>
        <v>#REF!</v>
      </c>
      <c r="P251" s="9" t="e">
        <f>'Schulleitungen Regelschule'!#REF!</f>
        <v>#REF!</v>
      </c>
      <c r="Q251" s="9" t="e">
        <f>'Schulleitungen Regelschule'!#REF!</f>
        <v>#REF!</v>
      </c>
      <c r="R251" s="9" t="str">
        <f>'Schulleitungen Regelschule'!L282</f>
        <v>Werdenberg</v>
      </c>
      <c r="S251" s="3"/>
      <c r="T251" s="229">
        <v>33</v>
      </c>
      <c r="U251" s="230" t="s">
        <v>2032</v>
      </c>
      <c r="V251" s="35"/>
      <c r="W251" s="35"/>
      <c r="X251" s="35"/>
      <c r="Y251" s="35"/>
    </row>
    <row r="252" spans="1:25" s="7" customFormat="1" ht="20.45" customHeight="1">
      <c r="A252" s="9" t="str">
        <f>'Schulleitungen Regelschule'!A283</f>
        <v>Wartau (GS)</v>
      </c>
      <c r="B252" s="9" t="str">
        <f>'Schulleitungen Regelschule'!E283</f>
        <v>Politische Gemeinde Wartau</v>
      </c>
      <c r="C252" s="9" t="str">
        <f>'Schulleitungen Regelschule'!F283</f>
        <v>Poststrasse 51</v>
      </c>
      <c r="D252" s="9"/>
      <c r="E252" s="9" t="str">
        <f>'Schulleitungen Regelschule'!G283</f>
        <v>9478</v>
      </c>
      <c r="F252" s="9" t="str">
        <f>'Schulleitungen Regelschule'!H283</f>
        <v>Azmoos</v>
      </c>
      <c r="G252" s="9" t="str">
        <f>'Schulleitungen Regelschule'!B283</f>
        <v>Herr</v>
      </c>
      <c r="H252" s="9" t="str">
        <f>'Schulleitungen Regelschule'!C283</f>
        <v>Remo</v>
      </c>
      <c r="I252" s="9" t="str">
        <f>'Schulleitungen Regelschule'!D283</f>
        <v>Ganther</v>
      </c>
      <c r="J252" s="9" t="e">
        <f>'Schulleitungen Regelschule'!#REF!</f>
        <v>#REF!</v>
      </c>
      <c r="K252" s="9" t="e">
        <f>'Schulleitungen Regelschule'!#REF!</f>
        <v>#REF!</v>
      </c>
      <c r="L252" s="9" t="str">
        <f>'Schulleitungen Regelschule'!I283</f>
        <v>remo.gantheratschulewartau.ch</v>
      </c>
      <c r="M252" s="9" t="str">
        <f>'Schulleitungen Regelschule'!J283</f>
        <v>72</v>
      </c>
      <c r="N252" s="9" t="str">
        <f>'Schulleitungen Regelschule'!K283</f>
        <v>Schulleitung KG/PS</v>
      </c>
      <c r="O252" s="9" t="e">
        <f>'Schulleitungen Regelschule'!#REF!</f>
        <v>#REF!</v>
      </c>
      <c r="P252" s="9" t="e">
        <f>'Schulleitungen Regelschule'!#REF!</f>
        <v>#REF!</v>
      </c>
      <c r="Q252" s="9" t="e">
        <f>'Schulleitungen Regelschule'!#REF!</f>
        <v>#REF!</v>
      </c>
      <c r="R252" s="9" t="str">
        <f>'Schulleitungen Regelschule'!L283</f>
        <v>Werdenberg</v>
      </c>
      <c r="S252" s="3"/>
      <c r="T252" s="229">
        <v>26</v>
      </c>
      <c r="U252" s="230" t="s">
        <v>2032</v>
      </c>
      <c r="V252" s="35"/>
      <c r="W252" s="35"/>
      <c r="X252" s="35"/>
      <c r="Y252" s="35"/>
    </row>
    <row r="253" spans="1:25" s="7" customFormat="1" ht="20.45" customHeight="1">
      <c r="A253" s="9" t="str">
        <f>'Schulleitungen Regelschule'!A284</f>
        <v>Wattwil-Krinau (GS)</v>
      </c>
      <c r="B253" s="9" t="str">
        <f>'Schulleitungen Regelschule'!E284</f>
        <v>Schulgemeinde Wattwil-Krinau</v>
      </c>
      <c r="C253" s="9" t="str">
        <f>'Schulleitungen Regelschule'!F284</f>
        <v>Hofjüngerstrasse 1</v>
      </c>
      <c r="D253" s="9"/>
      <c r="E253" s="9" t="str">
        <f>'Schulleitungen Regelschule'!G284</f>
        <v>9630</v>
      </c>
      <c r="F253" s="9" t="str">
        <f>'Schulleitungen Regelschule'!H284</f>
        <v>Wattwil</v>
      </c>
      <c r="G253" s="9" t="str">
        <f>'Schulleitungen Regelschule'!B284</f>
        <v>Herr</v>
      </c>
      <c r="H253" s="9" t="str">
        <f>'Schulleitungen Regelschule'!C284</f>
        <v>Cornelius</v>
      </c>
      <c r="I253" s="9" t="str">
        <f>'Schulleitungen Regelschule'!D284</f>
        <v>Hutter</v>
      </c>
      <c r="J253" s="9" t="e">
        <f>'Schulleitungen Regelschule'!#REF!</f>
        <v>#REF!</v>
      </c>
      <c r="K253" s="9" t="e">
        <f>'Schulleitungen Regelschule'!#REF!</f>
        <v>#REF!</v>
      </c>
      <c r="L253" s="9" t="str">
        <f>'Schulleitungen Regelschule'!I284</f>
        <v>cornel.hutteratschulewattwil.ch</v>
      </c>
      <c r="M253" s="9" t="str">
        <f>'Schulleitungen Regelschule'!J284</f>
        <v>74</v>
      </c>
      <c r="N253" s="9" t="str">
        <f>'Schulleitungen Regelschule'!K284</f>
        <v>Schulleitung GS</v>
      </c>
      <c r="O253" s="9" t="e">
        <f>'Schulleitungen Regelschule'!#REF!</f>
        <v>#REF!</v>
      </c>
      <c r="P253" s="9" t="e">
        <f>'Schulleitungen Regelschule'!#REF!</f>
        <v>#REF!</v>
      </c>
      <c r="Q253" s="9" t="e">
        <f>'Schulleitungen Regelschule'!#REF!</f>
        <v>#REF!</v>
      </c>
      <c r="R253" s="9" t="str">
        <f>'Schulleitungen Regelschule'!L284</f>
        <v>Toggenburg</v>
      </c>
      <c r="S253" s="3"/>
      <c r="T253" s="229">
        <f>2+3+5</f>
        <v>10</v>
      </c>
      <c r="U253" s="230" t="s">
        <v>2032</v>
      </c>
      <c r="V253" s="35"/>
      <c r="W253" s="35"/>
      <c r="X253" s="35"/>
      <c r="Y253" s="35"/>
    </row>
    <row r="254" spans="1:25" s="7" customFormat="1" ht="20.45" customHeight="1">
      <c r="A254" s="9" t="str">
        <f>'Schulleitungen Regelschule'!A285</f>
        <v>Wattwil-Krinau (GS)</v>
      </c>
      <c r="B254" s="9" t="str">
        <f>'Schulleitungen Regelschule'!E285</f>
        <v>Schulgemeinde Wattwil-Krinau</v>
      </c>
      <c r="C254" s="9" t="str">
        <f>'Schulleitungen Regelschule'!F285</f>
        <v>Churfirstenstrasse 10</v>
      </c>
      <c r="D254" s="9"/>
      <c r="E254" s="9" t="str">
        <f>'Schulleitungen Regelschule'!G285</f>
        <v>9630</v>
      </c>
      <c r="F254" s="9" t="str">
        <f>'Schulleitungen Regelschule'!H285</f>
        <v>Wattwil</v>
      </c>
      <c r="G254" s="9" t="str">
        <f>'Schulleitungen Regelschule'!B285</f>
        <v>Herr</v>
      </c>
      <c r="H254" s="9" t="str">
        <f>'Schulleitungen Regelschule'!C285</f>
        <v>Rolf</v>
      </c>
      <c r="I254" s="9" t="str">
        <f>'Schulleitungen Regelschule'!D285</f>
        <v>Keller</v>
      </c>
      <c r="J254" s="9" t="e">
        <f>'Schulleitungen Regelschule'!#REF!</f>
        <v>#REF!</v>
      </c>
      <c r="K254" s="9" t="e">
        <f>'Schulleitungen Regelschule'!#REF!</f>
        <v>#REF!</v>
      </c>
      <c r="L254" s="9" t="str">
        <f>'Schulleitungen Regelschule'!I285</f>
        <v>rolf.kelleratschulewattwil.ch</v>
      </c>
      <c r="M254" s="9" t="str">
        <f>'Schulleitungen Regelschule'!J285</f>
        <v>72</v>
      </c>
      <c r="N254" s="9" t="str">
        <f>'Schulleitungen Regelschule'!K285</f>
        <v>Schulleitung KG/PS</v>
      </c>
      <c r="O254" s="9" t="e">
        <f>'Schulleitungen Regelschule'!#REF!</f>
        <v>#REF!</v>
      </c>
      <c r="P254" s="9" t="e">
        <f>'Schulleitungen Regelschule'!#REF!</f>
        <v>#REF!</v>
      </c>
      <c r="Q254" s="9" t="e">
        <f>'Schulleitungen Regelschule'!#REF!</f>
        <v>#REF!</v>
      </c>
      <c r="R254" s="9" t="str">
        <f>'Schulleitungen Regelschule'!L285</f>
        <v>Toggenburg</v>
      </c>
      <c r="S254" s="3"/>
      <c r="T254" s="229">
        <f>4+17+3+3+3+4</f>
        <v>34</v>
      </c>
      <c r="U254" s="230" t="s">
        <v>2032</v>
      </c>
      <c r="V254" s="35"/>
      <c r="W254" s="35"/>
      <c r="X254" s="35"/>
      <c r="Y254" s="35"/>
    </row>
    <row r="255" spans="1:25" s="7" customFormat="1" ht="20.45" customHeight="1">
      <c r="A255" s="9" t="str">
        <f>'Schulleitungen Regelschule'!A286</f>
        <v>Wattwil-Krinau (GS)</v>
      </c>
      <c r="B255" s="9" t="str">
        <f>'Schulleitungen Regelschule'!E286</f>
        <v>Schulgemeinde Wattwil-Krinau</v>
      </c>
      <c r="C255" s="9" t="str">
        <f>'Schulleitungen Regelschule'!F286</f>
        <v>Grüenaustrasse 13</v>
      </c>
      <c r="D255" s="9"/>
      <c r="E255" s="9" t="str">
        <f>'Schulleitungen Regelschule'!G286</f>
        <v>9630</v>
      </c>
      <c r="F255" s="9" t="str">
        <f>'Schulleitungen Regelschule'!H286</f>
        <v>Wattwil</v>
      </c>
      <c r="G255" s="9" t="str">
        <f>'Schulleitungen Regelschule'!B286</f>
        <v>Herr</v>
      </c>
      <c r="H255" s="9" t="str">
        <f>'Schulleitungen Regelschule'!C286</f>
        <v>Edgar</v>
      </c>
      <c r="I255" s="9" t="str">
        <f>'Schulleitungen Regelschule'!D286</f>
        <v>Sterzing</v>
      </c>
      <c r="J255" s="9" t="e">
        <f>'Schulleitungen Regelschule'!#REF!</f>
        <v>#REF!</v>
      </c>
      <c r="K255" s="9" t="e">
        <f>'Schulleitungen Regelschule'!#REF!</f>
        <v>#REF!</v>
      </c>
      <c r="L255" s="9" t="str">
        <f>'Schulleitungen Regelschule'!I286</f>
        <v>edgar.sterzingatschulewattwil.ch</v>
      </c>
      <c r="M255" s="9" t="str">
        <f>'Schulleitungen Regelschule'!J286</f>
        <v>74</v>
      </c>
      <c r="N255" s="9" t="str">
        <f>'Schulleitungen Regelschule'!K286</f>
        <v>Schulleitung GS</v>
      </c>
      <c r="O255" s="9" t="e">
        <f>'Schulleitungen Regelschule'!#REF!</f>
        <v>#REF!</v>
      </c>
      <c r="P255" s="9" t="e">
        <f>'Schulleitungen Regelschule'!#REF!</f>
        <v>#REF!</v>
      </c>
      <c r="Q255" s="9" t="e">
        <f>'Schulleitungen Regelschule'!#REF!</f>
        <v>#REF!</v>
      </c>
      <c r="R255" s="9" t="str">
        <f>'Schulleitungen Regelschule'!L286</f>
        <v>Toggenburg</v>
      </c>
      <c r="S255" s="3"/>
      <c r="T255" s="229">
        <f>31+4+11+6</f>
        <v>52</v>
      </c>
      <c r="U255" s="230" t="s">
        <v>2032</v>
      </c>
      <c r="V255" s="35"/>
      <c r="W255" s="35"/>
      <c r="X255" s="35"/>
      <c r="Y255" s="35"/>
    </row>
    <row r="256" spans="1:25" s="7" customFormat="1" ht="20.45" customHeight="1">
      <c r="A256" s="9" t="str">
        <f>'Schulleitungen Regelschule'!A287</f>
        <v>Weesen (PS)</v>
      </c>
      <c r="B256" s="9" t="str">
        <f>'Schulleitungen Regelschule'!E287</f>
        <v xml:space="preserve">Primarschulhaus </v>
      </c>
      <c r="C256" s="9" t="str">
        <f>'Schulleitungen Regelschule'!F287</f>
        <v>Schulhausstrasse 7</v>
      </c>
      <c r="D256" s="9"/>
      <c r="E256" s="9" t="str">
        <f>'Schulleitungen Regelschule'!G287</f>
        <v>8872</v>
      </c>
      <c r="F256" s="9" t="str">
        <f>'Schulleitungen Regelschule'!H287</f>
        <v>Weesen</v>
      </c>
      <c r="G256" s="9" t="str">
        <f>'Schulleitungen Regelschule'!B287</f>
        <v>Herr</v>
      </c>
      <c r="H256" s="9" t="str">
        <f>'Schulleitungen Regelschule'!C287</f>
        <v>Giorgio</v>
      </c>
      <c r="I256" s="9" t="str">
        <f>'Schulleitungen Regelschule'!D287</f>
        <v>Cavezzan</v>
      </c>
      <c r="J256" s="9" t="e">
        <f>'Schulleitungen Regelschule'!#REF!</f>
        <v>#REF!</v>
      </c>
      <c r="K256" s="9" t="e">
        <f>'Schulleitungen Regelschule'!#REF!</f>
        <v>#REF!</v>
      </c>
      <c r="L256" s="9" t="str">
        <f>'Schulleitungen Regelschule'!I287</f>
        <v>schulleitungatpsweesen.ch</v>
      </c>
      <c r="M256" s="9" t="str">
        <f>'Schulleitungen Regelschule'!J287</f>
        <v>72</v>
      </c>
      <c r="N256" s="9" t="str">
        <f>'Schulleitungen Regelschule'!K287</f>
        <v>Schulleitung KG/PS</v>
      </c>
      <c r="O256" s="9" t="e">
        <f>'Schulleitungen Regelschule'!#REF!</f>
        <v>#REF!</v>
      </c>
      <c r="P256" s="9" t="e">
        <f>'Schulleitungen Regelschule'!#REF!</f>
        <v>#REF!</v>
      </c>
      <c r="Q256" s="9" t="e">
        <f>'Schulleitungen Regelschule'!#REF!</f>
        <v>#REF!</v>
      </c>
      <c r="R256" s="9" t="str">
        <f>'Schulleitungen Regelschule'!L287</f>
        <v>See-Gaster</v>
      </c>
      <c r="S256" s="3"/>
      <c r="T256" s="229">
        <v>18</v>
      </c>
      <c r="U256" s="230" t="s">
        <v>2032</v>
      </c>
      <c r="V256" s="35"/>
      <c r="W256" s="35"/>
      <c r="X256" s="35"/>
      <c r="Y256" s="35"/>
    </row>
    <row r="257" spans="1:69" s="7" customFormat="1" ht="20.45" customHeight="1">
      <c r="A257" s="9" t="str">
        <f>'Schulleitungen Regelschule'!A288</f>
        <v>Weesen-Amden (OS)</v>
      </c>
      <c r="B257" s="9" t="str">
        <f>'Schulleitungen Regelschule'!E288</f>
        <v>Oberstufe Weesen-Amden</v>
      </c>
      <c r="C257" s="9" t="str">
        <f>'Schulleitungen Regelschule'!F288</f>
        <v>Wismetstrasse 2</v>
      </c>
      <c r="D257" s="9"/>
      <c r="E257" s="9" t="str">
        <f>'Schulleitungen Regelschule'!G288</f>
        <v>8872</v>
      </c>
      <c r="F257" s="9" t="str">
        <f>'Schulleitungen Regelschule'!H288</f>
        <v>Weesen</v>
      </c>
      <c r="G257" s="9" t="str">
        <f>'Schulleitungen Regelschule'!B288</f>
        <v>Herr</v>
      </c>
      <c r="H257" s="9" t="str">
        <f>'Schulleitungen Regelschule'!C288</f>
        <v>Norbert</v>
      </c>
      <c r="I257" s="9" t="str">
        <f>'Schulleitungen Regelschule'!D288</f>
        <v>Hegner</v>
      </c>
      <c r="J257" s="9" t="e">
        <f>'Schulleitungen Regelschule'!#REF!</f>
        <v>#REF!</v>
      </c>
      <c r="K257" s="9" t="e">
        <f>'Schulleitungen Regelschule'!#REF!</f>
        <v>#REF!</v>
      </c>
      <c r="L257" s="9" t="str">
        <f>'Schulleitungen Regelschule'!I288</f>
        <v>schulleitungatoswa.ch</v>
      </c>
      <c r="M257" s="9" t="str">
        <f>'Schulleitungen Regelschule'!J288</f>
        <v>73</v>
      </c>
      <c r="N257" s="9" t="str">
        <f>'Schulleitungen Regelschule'!K288</f>
        <v>Schulleitung OS</v>
      </c>
      <c r="O257" s="9" t="e">
        <f>'Schulleitungen Regelschule'!#REF!</f>
        <v>#REF!</v>
      </c>
      <c r="P257" s="9" t="e">
        <f>'Schulleitungen Regelschule'!#REF!</f>
        <v>#REF!</v>
      </c>
      <c r="Q257" s="9" t="e">
        <f>'Schulleitungen Regelschule'!#REF!</f>
        <v>#REF!</v>
      </c>
      <c r="R257" s="9" t="str">
        <f>'Schulleitungen Regelschule'!L288</f>
        <v>See-Gaster</v>
      </c>
      <c r="S257" s="3"/>
      <c r="T257" s="229">
        <v>12</v>
      </c>
      <c r="U257" s="230" t="s">
        <v>2032</v>
      </c>
      <c r="V257" s="35"/>
      <c r="W257" s="35"/>
      <c r="X257" s="35"/>
      <c r="Y257" s="35"/>
    </row>
    <row r="258" spans="1:69" s="7" customFormat="1" ht="17.25" customHeight="1">
      <c r="A258" s="9" t="str">
        <f>'Schulleitungen Regelschule'!A289</f>
        <v>Widnau</v>
      </c>
      <c r="B258" s="9" t="e">
        <f>'Schulleitungen Regelschule'!#REF!</f>
        <v>#REF!</v>
      </c>
      <c r="C258" s="9" t="e">
        <f>'Schulleitungen Regelschule'!#REF!</f>
        <v>#REF!</v>
      </c>
      <c r="D258" s="9"/>
      <c r="E258" s="9" t="e">
        <f>'Schulleitungen Regelschule'!#REF!</f>
        <v>#REF!</v>
      </c>
      <c r="F258" s="9" t="e">
        <f>'Schulleitungen Regelschule'!#REF!</f>
        <v>#REF!</v>
      </c>
      <c r="G258" s="9" t="str">
        <f>'Schulleitungen Regelschule'!B289</f>
        <v>Herr</v>
      </c>
      <c r="H258" s="9" t="str">
        <f>'Schulleitungen Regelschule'!C289</f>
        <v>Manfred</v>
      </c>
      <c r="I258" s="9" t="str">
        <f>'Schulleitungen Regelschule'!D289</f>
        <v>Kügel</v>
      </c>
      <c r="J258" s="9" t="e">
        <f>'Schulleitungen Regelschule'!#REF!</f>
        <v>#REF!</v>
      </c>
      <c r="K258" s="9" t="e">
        <f>'Schulleitungen Regelschule'!#REF!</f>
        <v>#REF!</v>
      </c>
      <c r="L258" s="9" t="str">
        <f>'Schulleitungen Regelschule'!I289</f>
        <v>manfred.kuegelatschule-widnau.ch</v>
      </c>
      <c r="M258" s="9" t="str">
        <f>'Schulleitungen Regelschule'!J289</f>
        <v>71</v>
      </c>
      <c r="N258" s="9" t="str">
        <f>'Schulleitungen Regelschule'!K289</f>
        <v>Schulleitung PS</v>
      </c>
      <c r="O258" s="9" t="e">
        <f>'Schulleitungen Regelschule'!#REF!</f>
        <v>#REF!</v>
      </c>
      <c r="P258" s="9" t="e">
        <f>'Schulleitungen Regelschule'!#REF!</f>
        <v>#REF!</v>
      </c>
      <c r="Q258" s="9" t="e">
        <f>'Schulleitungen Regelschule'!#REF!</f>
        <v>#REF!</v>
      </c>
      <c r="R258" s="9" t="str">
        <f>'Schulleitungen Regelschule'!L289</f>
        <v>Rheintal</v>
      </c>
      <c r="S258" s="3"/>
      <c r="T258" s="229">
        <v>23</v>
      </c>
      <c r="U258" s="230" t="s">
        <v>2026</v>
      </c>
      <c r="V258" s="35"/>
      <c r="W258" s="35"/>
      <c r="X258" s="35"/>
      <c r="Y258" s="35"/>
    </row>
    <row r="259" spans="1:69" s="7" customFormat="1" ht="17.25" customHeight="1">
      <c r="A259" s="9" t="str">
        <f>'Schulleitungen Regelschule'!A290</f>
        <v>Widnau</v>
      </c>
      <c r="B259" s="9" t="e">
        <f>'Schulleitungen Regelschule'!#REF!</f>
        <v>#REF!</v>
      </c>
      <c r="C259" s="9" t="e">
        <f>'Schulleitungen Regelschule'!#REF!</f>
        <v>#REF!</v>
      </c>
      <c r="D259" s="9"/>
      <c r="E259" s="9" t="e">
        <f>'Schulleitungen Regelschule'!#REF!</f>
        <v>#REF!</v>
      </c>
      <c r="F259" s="9" t="e">
        <f>'Schulleitungen Regelschule'!#REF!</f>
        <v>#REF!</v>
      </c>
      <c r="G259" s="9" t="str">
        <f>'Schulleitungen Regelschule'!B290</f>
        <v>Herr</v>
      </c>
      <c r="H259" s="9" t="str">
        <f>'Schulleitungen Regelschule'!C290</f>
        <v>Manfred</v>
      </c>
      <c r="I259" s="9" t="str">
        <f>'Schulleitungen Regelschule'!D290</f>
        <v>Kügel</v>
      </c>
      <c r="J259" s="9" t="e">
        <f>'Schulleitungen Regelschule'!#REF!</f>
        <v>#REF!</v>
      </c>
      <c r="K259" s="9" t="e">
        <f>'Schulleitungen Regelschule'!#REF!</f>
        <v>#REF!</v>
      </c>
      <c r="L259" s="9" t="str">
        <f>'Schulleitungen Regelschule'!I290</f>
        <v>manfred.kuegelatschule-widnau.ch</v>
      </c>
      <c r="M259" s="9" t="str">
        <f>'Schulleitungen Regelschule'!J290</f>
        <v>71</v>
      </c>
      <c r="N259" s="9" t="str">
        <f>'Schulleitungen Regelschule'!K290</f>
        <v>Schulleitung PS</v>
      </c>
      <c r="O259" s="9" t="e">
        <f>'Schulleitungen Regelschule'!#REF!</f>
        <v>#REF!</v>
      </c>
      <c r="P259" s="9" t="e">
        <f>'Schulleitungen Regelschule'!#REF!</f>
        <v>#REF!</v>
      </c>
      <c r="Q259" s="9" t="e">
        <f>'Schulleitungen Regelschule'!#REF!</f>
        <v>#REF!</v>
      </c>
      <c r="R259" s="9" t="str">
        <f>'Schulleitungen Regelschule'!L290</f>
        <v>Rheintal</v>
      </c>
      <c r="S259" s="3"/>
      <c r="T259" s="229">
        <v>12</v>
      </c>
      <c r="U259" s="230" t="s">
        <v>2026</v>
      </c>
      <c r="V259" s="35"/>
      <c r="W259" s="35"/>
      <c r="X259" s="35"/>
      <c r="Y259" s="35"/>
    </row>
    <row r="260" spans="1:69" s="7" customFormat="1" ht="20.45" customHeight="1">
      <c r="A260" s="9" t="str">
        <f>'Schulleitungen Regelschule'!A291</f>
        <v>Widnau</v>
      </c>
      <c r="B260" s="9" t="str">
        <f>'Schulleitungen Regelschule'!E291</f>
        <v>Schulleitung Kindergarten</v>
      </c>
      <c r="C260" s="9" t="str">
        <f>'Schulleitungen Regelschule'!F291</f>
        <v>Gässelistrasse 2</v>
      </c>
      <c r="D260" s="9"/>
      <c r="E260" s="9" t="str">
        <f>'Schulleitungen Regelschule'!G291</f>
        <v>9443</v>
      </c>
      <c r="F260" s="9" t="str">
        <f>'Schulleitungen Regelschule'!H291</f>
        <v>Widnau</v>
      </c>
      <c r="G260" s="9" t="str">
        <f>'Schulleitungen Regelschule'!B291</f>
        <v>Frau</v>
      </c>
      <c r="H260" s="9" t="str">
        <f>'Schulleitungen Regelschule'!C291</f>
        <v>Esther</v>
      </c>
      <c r="I260" s="9" t="str">
        <f>'Schulleitungen Regelschule'!D291</f>
        <v>Näf</v>
      </c>
      <c r="J260" s="9" t="e">
        <f>'Schulleitungen Regelschule'!#REF!</f>
        <v>#REF!</v>
      </c>
      <c r="K260" s="9" t="e">
        <f>'Schulleitungen Regelschule'!#REF!</f>
        <v>#REF!</v>
      </c>
      <c r="L260" s="9" t="str">
        <f>'Schulleitungen Regelschule'!I291</f>
        <v>esther.naefatschule-widnau.ch</v>
      </c>
      <c r="M260" s="9" t="str">
        <f>'Schulleitungen Regelschule'!J291</f>
        <v>70</v>
      </c>
      <c r="N260" s="9" t="str">
        <f>'Schulleitungen Regelschule'!K291</f>
        <v>Schulleitung KG</v>
      </c>
      <c r="O260" s="9" t="e">
        <f>'Schulleitungen Regelschule'!#REF!</f>
        <v>#REF!</v>
      </c>
      <c r="P260" s="9" t="e">
        <f>'Schulleitungen Regelschule'!#REF!</f>
        <v>#REF!</v>
      </c>
      <c r="Q260" s="9" t="e">
        <f>'Schulleitungen Regelschule'!#REF!</f>
        <v>#REF!</v>
      </c>
      <c r="R260" s="9" t="str">
        <f>'Schulleitungen Regelschule'!L291</f>
        <v>Rheintal</v>
      </c>
      <c r="S260" s="3"/>
      <c r="T260" s="229">
        <f>3+3+4+3+4</f>
        <v>17</v>
      </c>
      <c r="U260" s="230" t="s">
        <v>2032</v>
      </c>
      <c r="V260" s="35"/>
      <c r="W260" s="35"/>
      <c r="X260" s="35"/>
      <c r="Y260" s="35"/>
    </row>
    <row r="261" spans="1:69" s="7" customFormat="1" ht="17.25" customHeight="1">
      <c r="A261" s="9" t="str">
        <f>'Schulleitungen Regelschule'!A292</f>
        <v>Widnau</v>
      </c>
      <c r="B261" s="9" t="e">
        <f>'Schulleitungen Regelschule'!#REF!</f>
        <v>#REF!</v>
      </c>
      <c r="C261" s="9" t="e">
        <f>'Schulleitungen Regelschule'!#REF!</f>
        <v>#REF!</v>
      </c>
      <c r="D261" s="9"/>
      <c r="E261" s="9" t="e">
        <f>'Schulleitungen Regelschule'!#REF!</f>
        <v>#REF!</v>
      </c>
      <c r="F261" s="9" t="e">
        <f>'Schulleitungen Regelschule'!#REF!</f>
        <v>#REF!</v>
      </c>
      <c r="G261" s="9" t="str">
        <f>'Schulleitungen Regelschule'!B292</f>
        <v>Herr</v>
      </c>
      <c r="H261" s="9" t="str">
        <f>'Schulleitungen Regelschule'!C292</f>
        <v>Joso</v>
      </c>
      <c r="I261" s="9" t="str">
        <f>'Schulleitungen Regelschule'!D292</f>
        <v>Cacic</v>
      </c>
      <c r="J261" s="9" t="e">
        <f>'Schulleitungen Regelschule'!#REF!</f>
        <v>#REF!</v>
      </c>
      <c r="K261" s="9" t="e">
        <f>'Schulleitungen Regelschule'!#REF!</f>
        <v>#REF!</v>
      </c>
      <c r="L261" s="9" t="str">
        <f>'Schulleitungen Regelschule'!I292</f>
        <v>schulleitung.ogwatschule-widnau.ch</v>
      </c>
      <c r="M261" s="9" t="str">
        <f>'Schulleitungen Regelschule'!J292</f>
        <v>73</v>
      </c>
      <c r="N261" s="9" t="str">
        <f>'Schulleitungen Regelschule'!K292</f>
        <v>Schulleitung OS</v>
      </c>
      <c r="O261" s="9" t="e">
        <f>'Schulleitungen Regelschule'!#REF!</f>
        <v>#REF!</v>
      </c>
      <c r="P261" s="9" t="e">
        <f>'Schulleitungen Regelschule'!#REF!</f>
        <v>#REF!</v>
      </c>
      <c r="Q261" s="9" t="e">
        <f>'Schulleitungen Regelschule'!#REF!</f>
        <v>#REF!</v>
      </c>
      <c r="R261" s="9" t="str">
        <f>'Schulleitungen Regelschule'!L292</f>
        <v>Rheintal</v>
      </c>
      <c r="S261" s="3"/>
      <c r="T261" s="229">
        <v>31</v>
      </c>
      <c r="U261" s="230" t="s">
        <v>2026</v>
      </c>
      <c r="V261" s="35"/>
      <c r="W261" s="35"/>
      <c r="X261" s="35"/>
      <c r="Y261" s="35"/>
    </row>
    <row r="262" spans="1:69" s="7" customFormat="1" ht="17.25" customHeight="1">
      <c r="A262" s="9" t="str">
        <f>'Schulleitungen Regelschule'!A294</f>
        <v>Widnau</v>
      </c>
      <c r="B262" s="9" t="e">
        <f>'Schulleitungen Regelschule'!#REF!</f>
        <v>#REF!</v>
      </c>
      <c r="C262" s="9" t="e">
        <f>'Schulleitungen Regelschule'!#REF!</f>
        <v>#REF!</v>
      </c>
      <c r="D262" s="9"/>
      <c r="E262" s="9" t="e">
        <f>'Schulleitungen Regelschule'!#REF!</f>
        <v>#REF!</v>
      </c>
      <c r="F262" s="9" t="e">
        <f>'Schulleitungen Regelschule'!#REF!</f>
        <v>#REF!</v>
      </c>
      <c r="G262" s="9" t="str">
        <f>'Schulleitungen Regelschule'!B294</f>
        <v>Herr</v>
      </c>
      <c r="H262" s="9" t="str">
        <f>'Schulleitungen Regelschule'!C294</f>
        <v>Manuel</v>
      </c>
      <c r="I262" s="9" t="str">
        <f>'Schulleitungen Regelschule'!D294</f>
        <v>Sieber</v>
      </c>
      <c r="J262" s="9" t="e">
        <f>'Schulleitungen Regelschule'!#REF!</f>
        <v>#REF!</v>
      </c>
      <c r="K262" s="9" t="e">
        <f>'Schulleitungen Regelschule'!#REF!</f>
        <v>#REF!</v>
      </c>
      <c r="L262" s="9" t="str">
        <f>'Schulleitungen Regelschule'!I294</f>
        <v>manuel.sieberatschule-widnau.ch</v>
      </c>
      <c r="M262" s="9" t="str">
        <f>'Schulleitungen Regelschule'!J294</f>
        <v>71</v>
      </c>
      <c r="N262" s="9" t="str">
        <f>'Schulleitungen Regelschule'!K294</f>
        <v>Schulleitung PS</v>
      </c>
      <c r="O262" s="9" t="e">
        <f>'Schulleitungen Regelschule'!#REF!</f>
        <v>#REF!</v>
      </c>
      <c r="P262" s="9" t="e">
        <f>'Schulleitungen Regelschule'!#REF!</f>
        <v>#REF!</v>
      </c>
      <c r="Q262" s="9" t="e">
        <f>'Schulleitungen Regelschule'!#REF!</f>
        <v>#REF!</v>
      </c>
      <c r="R262" s="9" t="str">
        <f>'Schulleitungen Regelschule'!L294</f>
        <v>Rheintal</v>
      </c>
      <c r="S262" s="3"/>
      <c r="T262" s="229">
        <v>35</v>
      </c>
      <c r="U262" s="230" t="s">
        <v>2026</v>
      </c>
      <c r="V262" s="35"/>
      <c r="W262" s="35"/>
      <c r="X262" s="35"/>
      <c r="Y262" s="35"/>
    </row>
    <row r="263" spans="1:69" s="37" customFormat="1" ht="17.25" customHeight="1">
      <c r="A263" s="9" t="str">
        <f>'Schulleitungen Regelschule'!A295</f>
        <v>Wil</v>
      </c>
      <c r="B263" s="9" t="e">
        <f>'Schulleitungen Regelschule'!#REF!</f>
        <v>#REF!</v>
      </c>
      <c r="C263" s="9" t="e">
        <f>'Schulleitungen Regelschule'!#REF!</f>
        <v>#REF!</v>
      </c>
      <c r="D263" s="9"/>
      <c r="E263" s="9" t="e">
        <f>'Schulleitungen Regelschule'!#REF!</f>
        <v>#REF!</v>
      </c>
      <c r="F263" s="9" t="e">
        <f>'Schulleitungen Regelschule'!#REF!</f>
        <v>#REF!</v>
      </c>
      <c r="G263" s="9" t="str">
        <f>'Schulleitungen Regelschule'!B295</f>
        <v>Frau</v>
      </c>
      <c r="H263" s="9" t="str">
        <f>'Schulleitungen Regelschule'!C295</f>
        <v>Sibylle</v>
      </c>
      <c r="I263" s="9" t="str">
        <f>'Schulleitungen Regelschule'!D295</f>
        <v>Baumberger</v>
      </c>
      <c r="J263" s="9" t="e">
        <f>'Schulleitungen Regelschule'!#REF!</f>
        <v>#REF!</v>
      </c>
      <c r="K263" s="9" t="e">
        <f>'Schulleitungen Regelschule'!#REF!</f>
        <v>#REF!</v>
      </c>
      <c r="L263" s="9" t="str">
        <f>'Schulleitungen Regelschule'!I295</f>
        <v>sibylle.baumbergeratswil.ch</v>
      </c>
      <c r="M263" s="9" t="str">
        <f>'Schulleitungen Regelschule'!J295</f>
        <v>73</v>
      </c>
      <c r="N263" s="9" t="str">
        <f>'Schulleitungen Regelschule'!K295</f>
        <v>Schulleitung OS</v>
      </c>
      <c r="O263" s="9" t="e">
        <f>'Schulleitungen Regelschule'!#REF!</f>
        <v>#REF!</v>
      </c>
      <c r="P263" s="9" t="e">
        <f>'Schulleitungen Regelschule'!#REF!</f>
        <v>#REF!</v>
      </c>
      <c r="Q263" s="9" t="e">
        <f>'Schulleitungen Regelschule'!#REF!</f>
        <v>#REF!</v>
      </c>
      <c r="R263" s="9" t="str">
        <f>'Schulleitungen Regelschule'!L295</f>
        <v>Wil</v>
      </c>
      <c r="S263" s="3"/>
      <c r="T263" s="229">
        <v>17</v>
      </c>
      <c r="U263" s="230" t="s">
        <v>2026</v>
      </c>
      <c r="V263" s="35"/>
      <c r="W263" s="35"/>
      <c r="X263" s="35"/>
      <c r="Y263" s="35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</row>
    <row r="264" spans="1:69" s="37" customFormat="1" ht="17.25" customHeight="1">
      <c r="A264" s="9" t="str">
        <f>'Schulleitungen Regelschule'!A296</f>
        <v>Wil</v>
      </c>
      <c r="B264" s="9" t="e">
        <f>'Schulleitungen Regelschule'!#REF!</f>
        <v>#REF!</v>
      </c>
      <c r="C264" s="9" t="e">
        <f>'Schulleitungen Regelschule'!#REF!</f>
        <v>#REF!</v>
      </c>
      <c r="D264" s="9"/>
      <c r="E264" s="9" t="e">
        <f>'Schulleitungen Regelschule'!#REF!</f>
        <v>#REF!</v>
      </c>
      <c r="F264" s="9" t="e">
        <f>'Schulleitungen Regelschule'!#REF!</f>
        <v>#REF!</v>
      </c>
      <c r="G264" s="9" t="str">
        <f>'Schulleitungen Regelschule'!B296</f>
        <v>Frau</v>
      </c>
      <c r="H264" s="9" t="str">
        <f>'Schulleitungen Regelschule'!C296</f>
        <v>Erna</v>
      </c>
      <c r="I264" s="9" t="str">
        <f>'Schulleitungen Regelschule'!D296</f>
        <v>Stäger</v>
      </c>
      <c r="J264" s="9" t="e">
        <f>'Schulleitungen Regelschule'!#REF!</f>
        <v>#REF!</v>
      </c>
      <c r="K264" s="9" t="e">
        <f>'Schulleitungen Regelschule'!#REF!</f>
        <v>#REF!</v>
      </c>
      <c r="L264" s="9" t="str">
        <f>'Schulleitungen Regelschule'!I296</f>
        <v>erna.staegeratswil.ch</v>
      </c>
      <c r="M264" s="9" t="str">
        <f>'Schulleitungen Regelschule'!J296</f>
        <v>72</v>
      </c>
      <c r="N264" s="9" t="str">
        <f>'Schulleitungen Regelschule'!K296</f>
        <v>Schulleitung KG/PS</v>
      </c>
      <c r="O264" s="9" t="e">
        <f>'Schulleitungen Regelschule'!#REF!</f>
        <v>#REF!</v>
      </c>
      <c r="P264" s="9" t="e">
        <f>'Schulleitungen Regelschule'!#REF!</f>
        <v>#REF!</v>
      </c>
      <c r="Q264" s="9" t="e">
        <f>'Schulleitungen Regelschule'!#REF!</f>
        <v>#REF!</v>
      </c>
      <c r="R264" s="9" t="str">
        <f>'Schulleitungen Regelschule'!L296</f>
        <v>Wil</v>
      </c>
      <c r="S264" s="3"/>
      <c r="T264" s="229">
        <v>14</v>
      </c>
      <c r="U264" s="230" t="s">
        <v>2026</v>
      </c>
      <c r="V264" s="35"/>
      <c r="W264" s="35"/>
      <c r="X264" s="35"/>
      <c r="Y264" s="35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</row>
    <row r="265" spans="1:69" s="37" customFormat="1" ht="17.25" customHeight="1">
      <c r="A265" s="9" t="str">
        <f>'Schulleitungen Regelschule'!A297</f>
        <v>Wil</v>
      </c>
      <c r="B265" s="9" t="e">
        <f>'Schulleitungen Regelschule'!#REF!</f>
        <v>#REF!</v>
      </c>
      <c r="C265" s="9" t="e">
        <f>'Schulleitungen Regelschule'!#REF!</f>
        <v>#REF!</v>
      </c>
      <c r="D265" s="9"/>
      <c r="E265" s="9" t="e">
        <f>'Schulleitungen Regelschule'!#REF!</f>
        <v>#REF!</v>
      </c>
      <c r="F265" s="9" t="e">
        <f>'Schulleitungen Regelschule'!#REF!</f>
        <v>#REF!</v>
      </c>
      <c r="G265" s="9" t="str">
        <f>'Schulleitungen Regelschule'!B297</f>
        <v>Herr</v>
      </c>
      <c r="H265" s="9" t="str">
        <f>'Schulleitungen Regelschule'!C297</f>
        <v>Cäsar</v>
      </c>
      <c r="I265" s="9" t="str">
        <f>'Schulleitungen Regelschule'!D297</f>
        <v>Camenzind</v>
      </c>
      <c r="J265" s="9" t="e">
        <f>'Schulleitungen Regelschule'!#REF!</f>
        <v>#REF!</v>
      </c>
      <c r="K265" s="9" t="e">
        <f>'Schulleitungen Regelschule'!#REF!</f>
        <v>#REF!</v>
      </c>
      <c r="L265" s="9" t="str">
        <f>'Schulleitungen Regelschule'!I297</f>
        <v>caesar.camenzindatswil.ch</v>
      </c>
      <c r="M265" s="9" t="str">
        <f>'Schulleitungen Regelschule'!J297</f>
        <v>73</v>
      </c>
      <c r="N265" s="9" t="str">
        <f>'Schulleitungen Regelschule'!K297</f>
        <v>Schulleitung OS</v>
      </c>
      <c r="O265" s="9" t="e">
        <f>'Schulleitungen Regelschule'!#REF!</f>
        <v>#REF!</v>
      </c>
      <c r="P265" s="9" t="e">
        <f>'Schulleitungen Regelschule'!#REF!</f>
        <v>#REF!</v>
      </c>
      <c r="Q265" s="9" t="e">
        <f>'Schulleitungen Regelschule'!#REF!</f>
        <v>#REF!</v>
      </c>
      <c r="R265" s="9" t="str">
        <f>'Schulleitungen Regelschule'!L297</f>
        <v>Wil</v>
      </c>
      <c r="S265" s="3"/>
      <c r="T265" s="229">
        <v>23</v>
      </c>
      <c r="U265" s="230" t="s">
        <v>2026</v>
      </c>
      <c r="V265" s="35"/>
      <c r="W265" s="35"/>
      <c r="X265" s="35"/>
      <c r="Y265" s="35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</row>
    <row r="266" spans="1:69" s="7" customFormat="1" ht="17.45" customHeight="1">
      <c r="A266" s="9" t="str">
        <f>'Schulleitungen Regelschule'!A298</f>
        <v>Wil</v>
      </c>
      <c r="B266" s="9" t="e">
        <f>'Schulleitungen Regelschule'!#REF!</f>
        <v>#REF!</v>
      </c>
      <c r="C266" s="9" t="e">
        <f>'Schulleitungen Regelschule'!#REF!</f>
        <v>#REF!</v>
      </c>
      <c r="D266" s="9"/>
      <c r="E266" s="9" t="e">
        <f>'Schulleitungen Regelschule'!#REF!</f>
        <v>#REF!</v>
      </c>
      <c r="F266" s="9" t="e">
        <f>'Schulleitungen Regelschule'!#REF!</f>
        <v>#REF!</v>
      </c>
      <c r="G266" s="9" t="str">
        <f>'Schulleitungen Regelschule'!B298</f>
        <v>Frau</v>
      </c>
      <c r="H266" s="9" t="str">
        <f>'Schulleitungen Regelschule'!C298</f>
        <v>Miriam</v>
      </c>
      <c r="I266" s="9" t="str">
        <f>'Schulleitungen Regelschule'!D298</f>
        <v>Staeheli</v>
      </c>
      <c r="J266" s="9" t="e">
        <f>'Schulleitungen Regelschule'!#REF!</f>
        <v>#REF!</v>
      </c>
      <c r="K266" s="9" t="e">
        <f>'Schulleitungen Regelschule'!#REF!</f>
        <v>#REF!</v>
      </c>
      <c r="L266" s="9" t="str">
        <f>'Schulleitungen Regelschule'!I298</f>
        <v>miriam.staeheliatswil.ch</v>
      </c>
      <c r="M266" s="9" t="str">
        <f>'Schulleitungen Regelschule'!J298</f>
        <v>72</v>
      </c>
      <c r="N266" s="9" t="str">
        <f>'Schulleitungen Regelschule'!K298</f>
        <v>Schulleitung KG/PS</v>
      </c>
      <c r="O266" s="9" t="e">
        <f>'Schulleitungen Regelschule'!#REF!</f>
        <v>#REF!</v>
      </c>
      <c r="P266" s="9" t="e">
        <f>'Schulleitungen Regelschule'!#REF!</f>
        <v>#REF!</v>
      </c>
      <c r="Q266" s="9" t="e">
        <f>'Schulleitungen Regelschule'!#REF!</f>
        <v>#REF!</v>
      </c>
      <c r="R266" s="9" t="str">
        <f>'Schulleitungen Regelschule'!L298</f>
        <v>Wil</v>
      </c>
      <c r="S266" s="3"/>
      <c r="T266" s="229">
        <v>42</v>
      </c>
      <c r="U266" s="230" t="s">
        <v>2026</v>
      </c>
      <c r="V266" s="35"/>
      <c r="W266" s="35"/>
      <c r="X266" s="35"/>
      <c r="Y266" s="35"/>
    </row>
    <row r="267" spans="1:69" s="7" customFormat="1" ht="17.25" customHeight="1">
      <c r="A267" s="9" t="str">
        <f>'Schulleitungen Regelschule'!A299</f>
        <v>Wil</v>
      </c>
      <c r="B267" s="9" t="e">
        <f>'Schulleitungen Regelschule'!#REF!</f>
        <v>#REF!</v>
      </c>
      <c r="C267" s="9" t="e">
        <f>'Schulleitungen Regelschule'!#REF!</f>
        <v>#REF!</v>
      </c>
      <c r="D267" s="9"/>
      <c r="E267" s="9" t="e">
        <f>'Schulleitungen Regelschule'!#REF!</f>
        <v>#REF!</v>
      </c>
      <c r="F267" s="9" t="e">
        <f>'Schulleitungen Regelschule'!#REF!</f>
        <v>#REF!</v>
      </c>
      <c r="G267" s="9" t="str">
        <f>'Schulleitungen Regelschule'!B299</f>
        <v>Herr</v>
      </c>
      <c r="H267" s="9" t="str">
        <f>'Schulleitungen Regelschule'!C299</f>
        <v>Markus</v>
      </c>
      <c r="I267" s="9" t="str">
        <f>'Schulleitungen Regelschule'!D299</f>
        <v>Luterbacher</v>
      </c>
      <c r="J267" s="9" t="e">
        <f>'Schulleitungen Regelschule'!#REF!</f>
        <v>#REF!</v>
      </c>
      <c r="K267" s="9" t="e">
        <f>'Schulleitungen Regelschule'!#REF!</f>
        <v>#REF!</v>
      </c>
      <c r="L267" s="9" t="str">
        <f>'Schulleitungen Regelschule'!I299</f>
        <v>markus.luterbacheratswil.ch</v>
      </c>
      <c r="M267" s="9" t="str">
        <f>'Schulleitungen Regelschule'!J299</f>
        <v>72</v>
      </c>
      <c r="N267" s="9" t="str">
        <f>'Schulleitungen Regelschule'!K299</f>
        <v>Schulleitung KG/PS</v>
      </c>
      <c r="O267" s="9" t="e">
        <f>'Schulleitungen Regelschule'!#REF!</f>
        <v>#REF!</v>
      </c>
      <c r="P267" s="9" t="e">
        <f>'Schulleitungen Regelschule'!#REF!</f>
        <v>#REF!</v>
      </c>
      <c r="Q267" s="9" t="e">
        <f>'Schulleitungen Regelschule'!#REF!</f>
        <v>#REF!</v>
      </c>
      <c r="R267" s="9" t="str">
        <f>'Schulleitungen Regelschule'!L299</f>
        <v>Wil</v>
      </c>
      <c r="S267" s="3"/>
      <c r="T267" s="229">
        <v>27</v>
      </c>
      <c r="U267" s="230" t="s">
        <v>2026</v>
      </c>
      <c r="V267" s="35"/>
      <c r="W267" s="35"/>
      <c r="X267" s="35"/>
      <c r="Y267" s="35"/>
    </row>
    <row r="268" spans="1:69" s="37" customFormat="1" ht="17.25" customHeight="1">
      <c r="A268" s="9" t="str">
        <f>'Schulleitungen Regelschule'!A300</f>
        <v>Wil</v>
      </c>
      <c r="B268" s="9" t="e">
        <f>'Schulleitungen Regelschule'!#REF!</f>
        <v>#REF!</v>
      </c>
      <c r="C268" s="9" t="e">
        <f>'Schulleitungen Regelschule'!#REF!</f>
        <v>#REF!</v>
      </c>
      <c r="D268" s="9"/>
      <c r="E268" s="9" t="e">
        <f>'Schulleitungen Regelschule'!#REF!</f>
        <v>#REF!</v>
      </c>
      <c r="F268" s="9" t="e">
        <f>'Schulleitungen Regelschule'!#REF!</f>
        <v>#REF!</v>
      </c>
      <c r="G268" s="9" t="str">
        <f>'Schulleitungen Regelschule'!B300</f>
        <v>Frau</v>
      </c>
      <c r="H268" s="9" t="str">
        <f>'Schulleitungen Regelschule'!C300</f>
        <v xml:space="preserve">Bettina </v>
      </c>
      <c r="I268" s="9" t="str">
        <f>'Schulleitungen Regelschule'!D300</f>
        <v>Sutter</v>
      </c>
      <c r="J268" s="9" t="e">
        <f>'Schulleitungen Regelschule'!#REF!</f>
        <v>#REF!</v>
      </c>
      <c r="K268" s="9" t="e">
        <f>'Schulleitungen Regelschule'!#REF!</f>
        <v>#REF!</v>
      </c>
      <c r="L268" s="9" t="str">
        <f>'Schulleitungen Regelschule'!I300</f>
        <v>bettina.sutteratswil.ch</v>
      </c>
      <c r="M268" s="9" t="str">
        <f>'Schulleitungen Regelschule'!J300</f>
        <v>72</v>
      </c>
      <c r="N268" s="9" t="str">
        <f>'Schulleitungen Regelschule'!K300</f>
        <v>Schulleitung KG/PS</v>
      </c>
      <c r="O268" s="9" t="e">
        <f>'Schulleitungen Regelschule'!#REF!</f>
        <v>#REF!</v>
      </c>
      <c r="P268" s="9" t="e">
        <f>'Schulleitungen Regelschule'!#REF!</f>
        <v>#REF!</v>
      </c>
      <c r="Q268" s="9" t="e">
        <f>'Schulleitungen Regelschule'!#REF!</f>
        <v>#REF!</v>
      </c>
      <c r="R268" s="9" t="str">
        <f>'Schulleitungen Regelschule'!L300</f>
        <v>Wil</v>
      </c>
      <c r="S268" s="3"/>
      <c r="T268" s="229">
        <v>33</v>
      </c>
      <c r="U268" s="230" t="s">
        <v>2026</v>
      </c>
      <c r="V268" s="35"/>
      <c r="W268" s="35"/>
      <c r="X268" s="35"/>
      <c r="Y268" s="35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</row>
    <row r="269" spans="1:69" s="37" customFormat="1" ht="17.25" customHeight="1">
      <c r="A269" s="9" t="str">
        <f>'Schulleitungen Regelschule'!A301</f>
        <v>Wil</v>
      </c>
      <c r="B269" s="9" t="e">
        <f>'Schulleitungen Regelschule'!#REF!</f>
        <v>#REF!</v>
      </c>
      <c r="C269" s="9" t="e">
        <f>'Schulleitungen Regelschule'!#REF!</f>
        <v>#REF!</v>
      </c>
      <c r="D269" s="9"/>
      <c r="E269" s="9" t="e">
        <f>'Schulleitungen Regelschule'!#REF!</f>
        <v>#REF!</v>
      </c>
      <c r="F269" s="9" t="e">
        <f>'Schulleitungen Regelschule'!#REF!</f>
        <v>#REF!</v>
      </c>
      <c r="G269" s="9" t="str">
        <f>'Schulleitungen Regelschule'!B301</f>
        <v>Herr</v>
      </c>
      <c r="H269" s="9" t="str">
        <f>'Schulleitungen Regelschule'!C301</f>
        <v>Peter</v>
      </c>
      <c r="I269" s="9" t="str">
        <f>'Schulleitungen Regelschule'!D301</f>
        <v>Mayer</v>
      </c>
      <c r="J269" s="9" t="e">
        <f>'Schulleitungen Regelschule'!#REF!</f>
        <v>#REF!</v>
      </c>
      <c r="K269" s="9" t="e">
        <f>'Schulleitungen Regelschule'!#REF!</f>
        <v>#REF!</v>
      </c>
      <c r="L269" s="9" t="str">
        <f>'Schulleitungen Regelschule'!I301</f>
        <v>peter.mayeratswil.ch</v>
      </c>
      <c r="M269" s="9" t="str">
        <f>'Schulleitungen Regelschule'!J301</f>
        <v>72</v>
      </c>
      <c r="N269" s="9" t="str">
        <f>'Schulleitungen Regelschule'!K301</f>
        <v>Schulleitung KG/PS</v>
      </c>
      <c r="O269" s="9" t="e">
        <f>'Schulleitungen Regelschule'!#REF!</f>
        <v>#REF!</v>
      </c>
      <c r="P269" s="9" t="e">
        <f>'Schulleitungen Regelschule'!#REF!</f>
        <v>#REF!</v>
      </c>
      <c r="Q269" s="9" t="e">
        <f>'Schulleitungen Regelschule'!#REF!</f>
        <v>#REF!</v>
      </c>
      <c r="R269" s="9" t="str">
        <f>'Schulleitungen Regelschule'!L301</f>
        <v>Wil</v>
      </c>
      <c r="S269" s="3"/>
      <c r="T269" s="229">
        <v>29</v>
      </c>
      <c r="U269" s="230" t="s">
        <v>2026</v>
      </c>
      <c r="V269" s="35"/>
      <c r="W269" s="35"/>
      <c r="X269" s="35"/>
      <c r="Y269" s="35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</row>
    <row r="270" spans="1:69" s="37" customFormat="1" ht="17.25" customHeight="1">
      <c r="A270" s="9" t="str">
        <f>'Schulleitungen Regelschule'!A302</f>
        <v>Wil</v>
      </c>
      <c r="B270" s="9" t="e">
        <f>'Schulleitungen Regelschule'!#REF!</f>
        <v>#REF!</v>
      </c>
      <c r="C270" s="9" t="e">
        <f>'Schulleitungen Regelschule'!#REF!</f>
        <v>#REF!</v>
      </c>
      <c r="D270" s="9"/>
      <c r="E270" s="9" t="e">
        <f>'Schulleitungen Regelschule'!#REF!</f>
        <v>#REF!</v>
      </c>
      <c r="F270" s="9" t="e">
        <f>'Schulleitungen Regelschule'!#REF!</f>
        <v>#REF!</v>
      </c>
      <c r="G270" s="9" t="str">
        <f>'Schulleitungen Regelschule'!B302</f>
        <v>Frau</v>
      </c>
      <c r="H270" s="9" t="str">
        <f>'Schulleitungen Regelschule'!C302</f>
        <v>Barbara</v>
      </c>
      <c r="I270" s="9" t="str">
        <f>'Schulleitungen Regelschule'!D302</f>
        <v>Vogel</v>
      </c>
      <c r="J270" s="9" t="e">
        <f>'Schulleitungen Regelschule'!#REF!</f>
        <v>#REF!</v>
      </c>
      <c r="K270" s="9" t="e">
        <f>'Schulleitungen Regelschule'!#REF!</f>
        <v>#REF!</v>
      </c>
      <c r="L270" s="9" t="str">
        <f>'Schulleitungen Regelschule'!I302</f>
        <v>barbara.vogelatswil.ch</v>
      </c>
      <c r="M270" s="9" t="str">
        <f>'Schulleitungen Regelschule'!J302</f>
        <v>72</v>
      </c>
      <c r="N270" s="9" t="str">
        <f>'Schulleitungen Regelschule'!K302</f>
        <v>Schulleitung KG/PS</v>
      </c>
      <c r="O270" s="9" t="e">
        <f>'Schulleitungen Regelschule'!#REF!</f>
        <v>#REF!</v>
      </c>
      <c r="P270" s="9" t="e">
        <f>'Schulleitungen Regelschule'!#REF!</f>
        <v>#REF!</v>
      </c>
      <c r="Q270" s="9" t="e">
        <f>'Schulleitungen Regelschule'!#REF!</f>
        <v>#REF!</v>
      </c>
      <c r="R270" s="9" t="str">
        <f>'Schulleitungen Regelschule'!L302</f>
        <v>Wil</v>
      </c>
      <c r="S270" s="3"/>
      <c r="T270" s="229">
        <v>36</v>
      </c>
      <c r="U270" s="230" t="s">
        <v>2026</v>
      </c>
      <c r="V270" s="35"/>
      <c r="W270" s="35"/>
      <c r="X270" s="35"/>
      <c r="Y270" s="35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</row>
    <row r="271" spans="1:69" s="7" customFormat="1" ht="17.25" customHeight="1">
      <c r="A271" s="9" t="str">
        <f>'Schulleitungen Regelschule'!A303</f>
        <v>Wil</v>
      </c>
      <c r="B271" s="9" t="e">
        <f>'Schulleitungen Regelschule'!#REF!</f>
        <v>#REF!</v>
      </c>
      <c r="C271" s="9" t="e">
        <f>'Schulleitungen Regelschule'!#REF!</f>
        <v>#REF!</v>
      </c>
      <c r="D271" s="9"/>
      <c r="E271" s="9" t="e">
        <f>'Schulleitungen Regelschule'!#REF!</f>
        <v>#REF!</v>
      </c>
      <c r="F271" s="9" t="e">
        <f>'Schulleitungen Regelschule'!#REF!</f>
        <v>#REF!</v>
      </c>
      <c r="G271" s="9" t="str">
        <f>'Schulleitungen Regelschule'!B303</f>
        <v>Frau</v>
      </c>
      <c r="H271" s="9" t="str">
        <f>'Schulleitungen Regelschule'!C303</f>
        <v>Janine</v>
      </c>
      <c r="I271" s="9" t="str">
        <f>'Schulleitungen Regelschule'!D303</f>
        <v>Gelsomino-Krüger</v>
      </c>
      <c r="J271" s="9" t="e">
        <f>'Schulleitungen Regelschule'!#REF!</f>
        <v>#REF!</v>
      </c>
      <c r="K271" s="9" t="e">
        <f>'Schulleitungen Regelschule'!#REF!</f>
        <v>#REF!</v>
      </c>
      <c r="L271" s="9" t="str">
        <f>'Schulleitungen Regelschule'!I303</f>
        <v>oslindenhofatswil.ch</v>
      </c>
      <c r="M271" s="9" t="str">
        <f>'Schulleitungen Regelschule'!J303</f>
        <v>73</v>
      </c>
      <c r="N271" s="9" t="str">
        <f>'Schulleitungen Regelschule'!K303</f>
        <v>Schulleitung OS</v>
      </c>
      <c r="O271" s="9" t="e">
        <f>'Schulleitungen Regelschule'!#REF!</f>
        <v>#REF!</v>
      </c>
      <c r="P271" s="9" t="e">
        <f>'Schulleitungen Regelschule'!#REF!</f>
        <v>#REF!</v>
      </c>
      <c r="Q271" s="9" t="e">
        <f>'Schulleitungen Regelschule'!#REF!</f>
        <v>#REF!</v>
      </c>
      <c r="R271" s="9" t="str">
        <f>'Schulleitungen Regelschule'!L303</f>
        <v>Wil</v>
      </c>
      <c r="S271" s="40"/>
      <c r="T271" s="229">
        <v>32</v>
      </c>
      <c r="U271" s="230" t="s">
        <v>2026</v>
      </c>
      <c r="V271" s="34"/>
      <c r="W271" s="34"/>
      <c r="X271" s="34"/>
      <c r="Y271" s="34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</row>
    <row r="272" spans="1:69" s="7" customFormat="1" ht="17.25" customHeight="1">
      <c r="A272" s="9" t="str">
        <f>'Schulleitungen Regelschule'!A304</f>
        <v>Wil</v>
      </c>
      <c r="B272" s="9" t="e">
        <f>'Schulleitungen Regelschule'!#REF!</f>
        <v>#REF!</v>
      </c>
      <c r="C272" s="9" t="e">
        <f>'Schulleitungen Regelschule'!#REF!</f>
        <v>#REF!</v>
      </c>
      <c r="D272" s="9"/>
      <c r="E272" s="9" t="e">
        <f>'Schulleitungen Regelschule'!#REF!</f>
        <v>#REF!</v>
      </c>
      <c r="F272" s="9" t="e">
        <f>'Schulleitungen Regelschule'!#REF!</f>
        <v>#REF!</v>
      </c>
      <c r="G272" s="9" t="str">
        <f>'Schulleitungen Regelschule'!B304</f>
        <v>Herr</v>
      </c>
      <c r="H272" s="9" t="str">
        <f>'Schulleitungen Regelschule'!C304</f>
        <v>Patrick</v>
      </c>
      <c r="I272" s="9" t="str">
        <f>'Schulleitungen Regelschule'!D304</f>
        <v>Hilb</v>
      </c>
      <c r="J272" s="9" t="e">
        <f>'Schulleitungen Regelschule'!#REF!</f>
        <v>#REF!</v>
      </c>
      <c r="K272" s="9" t="e">
        <f>'Schulleitungen Regelschule'!#REF!</f>
        <v>#REF!</v>
      </c>
      <c r="L272" s="9" t="str">
        <f>'Schulleitungen Regelschule'!I304</f>
        <v>patrick.hilbatswil.ch</v>
      </c>
      <c r="M272" s="9" t="str">
        <f>'Schulleitungen Regelschule'!J304</f>
        <v>72</v>
      </c>
      <c r="N272" s="9" t="str">
        <f>'Schulleitungen Regelschule'!K304</f>
        <v>Schulleitung KG/PS</v>
      </c>
      <c r="O272" s="9" t="e">
        <f>'Schulleitungen Regelschule'!#REF!</f>
        <v>#REF!</v>
      </c>
      <c r="P272" s="9" t="e">
        <f>'Schulleitungen Regelschule'!#REF!</f>
        <v>#REF!</v>
      </c>
      <c r="Q272" s="9" t="e">
        <f>'Schulleitungen Regelschule'!#REF!</f>
        <v>#REF!</v>
      </c>
      <c r="R272" s="9" t="str">
        <f>'Schulleitungen Regelschule'!L304</f>
        <v>Wil</v>
      </c>
      <c r="S272" s="40"/>
      <c r="T272" s="229">
        <v>66</v>
      </c>
      <c r="U272" s="230" t="s">
        <v>2026</v>
      </c>
      <c r="V272" s="34"/>
      <c r="W272" s="34"/>
      <c r="X272" s="34"/>
      <c r="Y272" s="34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</row>
    <row r="273" spans="1:69" s="37" customFormat="1" ht="17.25" customHeight="1">
      <c r="A273" s="9" t="str">
        <f>'Schulleitungen Regelschule'!A305</f>
        <v>Wil</v>
      </c>
      <c r="B273" s="9" t="e">
        <f>'Schulleitungen Regelschule'!#REF!</f>
        <v>#REF!</v>
      </c>
      <c r="C273" s="9" t="e">
        <f>'Schulleitungen Regelschule'!#REF!</f>
        <v>#REF!</v>
      </c>
      <c r="D273" s="9"/>
      <c r="E273" s="9" t="e">
        <f>'Schulleitungen Regelschule'!#REF!</f>
        <v>#REF!</v>
      </c>
      <c r="F273" s="9" t="e">
        <f>'Schulleitungen Regelschule'!#REF!</f>
        <v>#REF!</v>
      </c>
      <c r="G273" s="9" t="str">
        <f>'Schulleitungen Regelschule'!B305</f>
        <v>Frau</v>
      </c>
      <c r="H273" s="9" t="str">
        <f>'Schulleitungen Regelschule'!C305</f>
        <v>Katharina</v>
      </c>
      <c r="I273" s="9" t="str">
        <f>'Schulleitungen Regelschule'!D305</f>
        <v>Stoll</v>
      </c>
      <c r="J273" s="9" t="e">
        <f>'Schulleitungen Regelschule'!#REF!</f>
        <v>#REF!</v>
      </c>
      <c r="K273" s="9" t="e">
        <f>'Schulleitungen Regelschule'!#REF!</f>
        <v>#REF!</v>
      </c>
      <c r="L273" s="9" t="str">
        <f>'Schulleitungen Regelschule'!I305</f>
        <v>katharina.stollatswil.ch</v>
      </c>
      <c r="M273" s="9" t="str">
        <f>'Schulleitungen Regelschule'!J305</f>
        <v>72</v>
      </c>
      <c r="N273" s="9" t="str">
        <f>'Schulleitungen Regelschule'!K305</f>
        <v>Schulleitung KG/PS</v>
      </c>
      <c r="O273" s="9" t="e">
        <f>'Schulleitungen Regelschule'!#REF!</f>
        <v>#REF!</v>
      </c>
      <c r="P273" s="9" t="e">
        <f>'Schulleitungen Regelschule'!#REF!</f>
        <v>#REF!</v>
      </c>
      <c r="Q273" s="9" t="e">
        <f>'Schulleitungen Regelschule'!#REF!</f>
        <v>#REF!</v>
      </c>
      <c r="R273" s="9" t="str">
        <f>'Schulleitungen Regelschule'!L305</f>
        <v>Wil</v>
      </c>
      <c r="S273" s="3"/>
      <c r="T273" s="229"/>
      <c r="U273" s="230" t="s">
        <v>2026</v>
      </c>
      <c r="V273" s="35"/>
      <c r="W273" s="35"/>
      <c r="X273" s="35"/>
      <c r="Y273" s="35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</row>
    <row r="274" spans="1:69" s="7" customFormat="1" ht="17.25" customHeight="1">
      <c r="A274" s="9" t="str">
        <f>'Schulleitungen Regelschule'!A306</f>
        <v>Wil</v>
      </c>
      <c r="B274" s="9" t="e">
        <f>'Schulleitungen Regelschule'!#REF!</f>
        <v>#REF!</v>
      </c>
      <c r="C274" s="9" t="e">
        <f>'Schulleitungen Regelschule'!#REF!</f>
        <v>#REF!</v>
      </c>
      <c r="D274" s="9"/>
      <c r="E274" s="9" t="e">
        <f>'Schulleitungen Regelschule'!#REF!</f>
        <v>#REF!</v>
      </c>
      <c r="F274" s="9" t="e">
        <f>'Schulleitungen Regelschule'!#REF!</f>
        <v>#REF!</v>
      </c>
      <c r="G274" s="9" t="str">
        <f>'Schulleitungen Regelschule'!B306</f>
        <v>Herr</v>
      </c>
      <c r="H274" s="9" t="str">
        <f>'Schulleitungen Regelschule'!C306</f>
        <v>Christoph</v>
      </c>
      <c r="I274" s="9" t="str">
        <f>'Schulleitungen Regelschule'!D306</f>
        <v>Goetsch</v>
      </c>
      <c r="J274" s="9" t="e">
        <f>'Schulleitungen Regelschule'!#REF!</f>
        <v>#REF!</v>
      </c>
      <c r="K274" s="9" t="e">
        <f>'Schulleitungen Regelschule'!#REF!</f>
        <v>#REF!</v>
      </c>
      <c r="L274" s="9" t="str">
        <f>'Schulleitungen Regelschule'!I306</f>
        <v>christoph.goetschatstadtwil.ch</v>
      </c>
      <c r="M274" s="9" t="str">
        <f>'Schulleitungen Regelschule'!J306</f>
        <v>75</v>
      </c>
      <c r="N274" s="9" t="str">
        <f>'Schulleitungen Regelschule'!K306</f>
        <v>Pädagogische Leitung</v>
      </c>
      <c r="O274" s="9" t="e">
        <f>'Schulleitungen Regelschule'!#REF!</f>
        <v>#REF!</v>
      </c>
      <c r="P274" s="9" t="e">
        <f>'Schulleitungen Regelschule'!#REF!</f>
        <v>#REF!</v>
      </c>
      <c r="Q274" s="9" t="e">
        <f>'Schulleitungen Regelschule'!#REF!</f>
        <v>#REF!</v>
      </c>
      <c r="R274" s="9" t="str">
        <f>'Schulleitungen Regelschule'!L306</f>
        <v>Wil</v>
      </c>
      <c r="S274" s="40"/>
      <c r="T274" s="229"/>
      <c r="U274" s="230" t="s">
        <v>2026</v>
      </c>
      <c r="V274" s="34"/>
      <c r="W274" s="34"/>
      <c r="X274" s="34"/>
      <c r="Y274" s="34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</row>
    <row r="275" spans="1:69" s="7" customFormat="1" ht="20.45" customHeight="1">
      <c r="A275" s="9" t="str">
        <f>'Schulleitungen Regelschule'!A307</f>
        <v>Wildhaus-Alt St.Johann</v>
      </c>
      <c r="B275" s="9" t="str">
        <f>'Schulleitungen Regelschule'!E307</f>
        <v>Schule Wildhaus-Alt St.Johann</v>
      </c>
      <c r="C275" s="9" t="str">
        <f>'Schulleitungen Regelschule'!F307</f>
        <v>Bergstrasse 3</v>
      </c>
      <c r="D275" s="9"/>
      <c r="E275" s="9" t="str">
        <f>'Schulleitungen Regelschule'!G307</f>
        <v>9656</v>
      </c>
      <c r="F275" s="9" t="str">
        <f>'Schulleitungen Regelschule'!H307</f>
        <v>Alt St.Johann</v>
      </c>
      <c r="G275" s="9" t="str">
        <f>'Schulleitungen Regelschule'!B307</f>
        <v>Herr</v>
      </c>
      <c r="H275" s="9" t="str">
        <f>'Schulleitungen Regelschule'!C307</f>
        <v>Jürg</v>
      </c>
      <c r="I275" s="9" t="str">
        <f>'Schulleitungen Regelschule'!D307</f>
        <v>Raschein</v>
      </c>
      <c r="J275" s="9" t="e">
        <f>'Schulleitungen Regelschule'!#REF!</f>
        <v>#REF!</v>
      </c>
      <c r="K275" s="9" t="e">
        <f>'Schulleitungen Regelschule'!#REF!</f>
        <v>#REF!</v>
      </c>
      <c r="L275" s="9" t="str">
        <f>'Schulleitungen Regelschule'!I307</f>
        <v>juerg.rascheinatschule-whasj.ch</v>
      </c>
      <c r="M275" s="9" t="str">
        <f>'Schulleitungen Regelschule'!J307</f>
        <v>72</v>
      </c>
      <c r="N275" s="9" t="str">
        <f>'Schulleitungen Regelschule'!K307</f>
        <v>Schulleitung KG/PS</v>
      </c>
      <c r="O275" s="9" t="e">
        <f>'Schulleitungen Regelschule'!#REF!</f>
        <v>#REF!</v>
      </c>
      <c r="P275" s="9" t="e">
        <f>'Schulleitungen Regelschule'!#REF!</f>
        <v>#REF!</v>
      </c>
      <c r="Q275" s="9" t="e">
        <f>'Schulleitungen Regelschule'!#REF!</f>
        <v>#REF!</v>
      </c>
      <c r="R275" s="9" t="str">
        <f>'Schulleitungen Regelschule'!L307</f>
        <v>Toggenburg</v>
      </c>
      <c r="S275" s="40"/>
      <c r="T275" s="229">
        <v>44</v>
      </c>
      <c r="U275" s="229" t="s">
        <v>2032</v>
      </c>
      <c r="V275" s="34"/>
      <c r="W275" s="34"/>
      <c r="X275" s="34"/>
      <c r="Y275" s="34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</row>
    <row r="276" spans="1:69" s="7" customFormat="1" ht="20.45" customHeight="1">
      <c r="A276" s="9" t="str">
        <f>'Schulleitungen Regelschule'!A308</f>
        <v>Wildhaus-Alt St.Johann</v>
      </c>
      <c r="B276" s="9" t="str">
        <f>'Schulleitungen Regelschule'!E308</f>
        <v>Schule Wildhaus-Alt St.Johann</v>
      </c>
      <c r="C276" s="9" t="str">
        <f>'Schulleitungen Regelschule'!F308</f>
        <v>Bergstrasse 3</v>
      </c>
      <c r="D276" s="9"/>
      <c r="E276" s="9" t="str">
        <f>'Schulleitungen Regelschule'!G308</f>
        <v>9656</v>
      </c>
      <c r="F276" s="9" t="str">
        <f>'Schulleitungen Regelschule'!H308</f>
        <v>Alt St.Johann</v>
      </c>
      <c r="G276" s="9" t="str">
        <f>'Schulleitungen Regelschule'!B308</f>
        <v>Frau</v>
      </c>
      <c r="H276" s="9" t="str">
        <f>'Schulleitungen Regelschule'!C308</f>
        <v>Madeleine</v>
      </c>
      <c r="I276" s="9" t="str">
        <f>'Schulleitungen Regelschule'!D308</f>
        <v>Näf</v>
      </c>
      <c r="J276" s="9" t="e">
        <f>'Schulleitungen Regelschule'!#REF!</f>
        <v>#REF!</v>
      </c>
      <c r="K276" s="9" t="e">
        <f>'Schulleitungen Regelschule'!#REF!</f>
        <v>#REF!</v>
      </c>
      <c r="L276" s="9" t="str">
        <f>'Schulleitungen Regelschule'!I308</f>
        <v>madeleine.naefatschule-whasj.ch</v>
      </c>
      <c r="M276" s="9" t="str">
        <f>'Schulleitungen Regelschule'!J308</f>
        <v>72</v>
      </c>
      <c r="N276" s="9" t="str">
        <f>'Schulleitungen Regelschule'!K308</f>
        <v>Schulleitung KG/PS</v>
      </c>
      <c r="O276" s="9" t="e">
        <f>'Schulleitungen Regelschule'!#REF!</f>
        <v>#REF!</v>
      </c>
      <c r="P276" s="9" t="e">
        <f>'Schulleitungen Regelschule'!#REF!</f>
        <v>#REF!</v>
      </c>
      <c r="Q276" s="9" t="e">
        <f>'Schulleitungen Regelschule'!#REF!</f>
        <v>#REF!</v>
      </c>
      <c r="R276" s="9" t="str">
        <f>'Schulleitungen Regelschule'!L308</f>
        <v>Toggenburg</v>
      </c>
      <c r="S276" s="3"/>
      <c r="T276" s="229">
        <v>30</v>
      </c>
      <c r="U276" s="229" t="s">
        <v>2032</v>
      </c>
      <c r="V276" s="35"/>
      <c r="W276" s="35"/>
      <c r="X276" s="35"/>
      <c r="Y276" s="35"/>
    </row>
    <row r="277" spans="1:69" s="7" customFormat="1" ht="20.45" customHeight="1">
      <c r="A277" s="9" t="str">
        <f>'Schulleitungen Regelschule'!A309</f>
        <v>Wittenbach (OS)</v>
      </c>
      <c r="B277" s="9" t="str">
        <f>'Schulleitungen Regelschule'!E309</f>
        <v xml:space="preserve">Oberstufenzentrum Grünau </v>
      </c>
      <c r="C277" s="9" t="str">
        <f>'Schulleitungen Regelschule'!F309</f>
        <v>Grünaustrasse 2</v>
      </c>
      <c r="D277" s="9"/>
      <c r="E277" s="9" t="str">
        <f>'Schulleitungen Regelschule'!G309</f>
        <v>9300</v>
      </c>
      <c r="F277" s="9" t="str">
        <f>'Schulleitungen Regelschule'!H309</f>
        <v>Wittenbach</v>
      </c>
      <c r="G277" s="9" t="str">
        <f>'Schulleitungen Regelschule'!B309</f>
        <v>Herr</v>
      </c>
      <c r="H277" s="9" t="str">
        <f>'Schulleitungen Regelschule'!C309</f>
        <v>Dominik</v>
      </c>
      <c r="I277" s="9" t="str">
        <f>'Schulleitungen Regelschule'!D309</f>
        <v>Rechsteiner</v>
      </c>
      <c r="J277" s="9" t="e">
        <f>'Schulleitungen Regelschule'!#REF!</f>
        <v>#REF!</v>
      </c>
      <c r="K277" s="9" t="e">
        <f>'Schulleitungen Regelschule'!#REF!</f>
        <v>#REF!</v>
      </c>
      <c r="L277" s="9" t="str">
        <f>'Schulleitungen Regelschule'!I309</f>
        <v>dominik.rechsteineratozgruenau.ch</v>
      </c>
      <c r="M277" s="9" t="str">
        <f>'Schulleitungen Regelschule'!J309</f>
        <v>73</v>
      </c>
      <c r="N277" s="9" t="str">
        <f>'Schulleitungen Regelschule'!K309</f>
        <v>Schulleitung OS</v>
      </c>
      <c r="O277" s="9" t="e">
        <f>'Schulleitungen Regelschule'!#REF!</f>
        <v>#REF!</v>
      </c>
      <c r="P277" s="9" t="e">
        <f>'Schulleitungen Regelschule'!#REF!</f>
        <v>#REF!</v>
      </c>
      <c r="Q277" s="9" t="e">
        <f>'Schulleitungen Regelschule'!#REF!</f>
        <v>#REF!</v>
      </c>
      <c r="R277" s="9" t="str">
        <f>'Schulleitungen Regelschule'!L309</f>
        <v>St. Gallen</v>
      </c>
      <c r="S277" s="3"/>
      <c r="T277" s="229">
        <v>37</v>
      </c>
      <c r="U277" s="230" t="s">
        <v>2032</v>
      </c>
      <c r="V277" s="35"/>
      <c r="W277" s="35"/>
      <c r="X277" s="35"/>
      <c r="Y277" s="35"/>
    </row>
    <row r="278" spans="1:69" s="7" customFormat="1" ht="17.25" customHeight="1">
      <c r="A278" s="9" t="str">
        <f>'Schulleitungen Regelschule'!A310</f>
        <v>Wittenbach (PS)</v>
      </c>
      <c r="B278" s="9" t="e">
        <f>'Schulleitungen Regelschule'!#REF!</f>
        <v>#REF!</v>
      </c>
      <c r="C278" s="9" t="e">
        <f>'Schulleitungen Regelschule'!#REF!</f>
        <v>#REF!</v>
      </c>
      <c r="D278" s="9"/>
      <c r="E278" s="9" t="e">
        <f>'Schulleitungen Regelschule'!#REF!</f>
        <v>#REF!</v>
      </c>
      <c r="F278" s="9" t="e">
        <f>'Schulleitungen Regelschule'!#REF!</f>
        <v>#REF!</v>
      </c>
      <c r="G278" s="9" t="str">
        <f>'Schulleitungen Regelschule'!B310</f>
        <v>Frau</v>
      </c>
      <c r="H278" s="9" t="str">
        <f>'Schulleitungen Regelschule'!C310</f>
        <v>Beatrice</v>
      </c>
      <c r="I278" s="9" t="str">
        <f>'Schulleitungen Regelschule'!D310</f>
        <v>Gantner</v>
      </c>
      <c r="J278" s="9" t="e">
        <f>'Schulleitungen Regelschule'!#REF!</f>
        <v>#REF!</v>
      </c>
      <c r="K278" s="9" t="e">
        <f>'Schulleitungen Regelschule'!#REF!</f>
        <v>#REF!</v>
      </c>
      <c r="L278" s="9" t="str">
        <f>'Schulleitungen Regelschule'!I310</f>
        <v>schulleitung.kronbuehlatschule-wittenbach.ch</v>
      </c>
      <c r="M278" s="9" t="str">
        <f>'Schulleitungen Regelschule'!J310</f>
        <v>72</v>
      </c>
      <c r="N278" s="9" t="str">
        <f>'Schulleitungen Regelschule'!K310</f>
        <v>Schulleitung KG/PS</v>
      </c>
      <c r="O278" s="9" t="e">
        <f>'Schulleitungen Regelschule'!#REF!</f>
        <v>#REF!</v>
      </c>
      <c r="P278" s="9" t="e">
        <f>'Schulleitungen Regelschule'!#REF!</f>
        <v>#REF!</v>
      </c>
      <c r="Q278" s="9" t="e">
        <f>'Schulleitungen Regelschule'!#REF!</f>
        <v>#REF!</v>
      </c>
      <c r="R278" s="9" t="str">
        <f>'Schulleitungen Regelschule'!L310</f>
        <v>St. Gallen</v>
      </c>
      <c r="S278" s="3"/>
      <c r="T278" s="229">
        <v>45</v>
      </c>
      <c r="U278" s="230" t="s">
        <v>2026</v>
      </c>
      <c r="V278" s="35"/>
      <c r="W278" s="35"/>
      <c r="X278" s="35"/>
      <c r="Y278" s="35"/>
    </row>
    <row r="279" spans="1:69" s="7" customFormat="1" ht="17.25" customHeight="1">
      <c r="A279" s="9" t="str">
        <f>'Schulleitungen Regelschule'!A311</f>
        <v>Wittenbach (PS)</v>
      </c>
      <c r="B279" s="9" t="e">
        <f>'Schulleitungen Regelschule'!#REF!</f>
        <v>#REF!</v>
      </c>
      <c r="C279" s="9" t="e">
        <f>'Schulleitungen Regelschule'!#REF!</f>
        <v>#REF!</v>
      </c>
      <c r="D279" s="9"/>
      <c r="E279" s="9" t="e">
        <f>'Schulleitungen Regelschule'!#REF!</f>
        <v>#REF!</v>
      </c>
      <c r="F279" s="9" t="e">
        <f>'Schulleitungen Regelschule'!#REF!</f>
        <v>#REF!</v>
      </c>
      <c r="G279" s="9" t="str">
        <f>'Schulleitungen Regelschule'!B311</f>
        <v>Frau</v>
      </c>
      <c r="H279" s="9" t="str">
        <f>'Schulleitungen Regelschule'!C311</f>
        <v>Claudia</v>
      </c>
      <c r="I279" s="9" t="str">
        <f>'Schulleitungen Regelschule'!D311</f>
        <v>Frei</v>
      </c>
      <c r="J279" s="9" t="e">
        <f>'Schulleitungen Regelschule'!#REF!</f>
        <v>#REF!</v>
      </c>
      <c r="K279" s="9" t="e">
        <f>'Schulleitungen Regelschule'!#REF!</f>
        <v>#REF!</v>
      </c>
      <c r="L279" s="9" t="str">
        <f>'Schulleitungen Regelschule'!I311</f>
        <v>schulleitung.steigatschule-wittenbach.ch</v>
      </c>
      <c r="M279" s="9" t="str">
        <f>'Schulleitungen Regelschule'!J311</f>
        <v>72</v>
      </c>
      <c r="N279" s="9" t="str">
        <f>'Schulleitungen Regelschule'!K311</f>
        <v>Schulleitung KG/PS</v>
      </c>
      <c r="O279" s="9" t="e">
        <f>'Schulleitungen Regelschule'!#REF!</f>
        <v>#REF!</v>
      </c>
      <c r="P279" s="9" t="e">
        <f>'Schulleitungen Regelschule'!#REF!</f>
        <v>#REF!</v>
      </c>
      <c r="Q279" s="9" t="e">
        <f>'Schulleitungen Regelschule'!#REF!</f>
        <v>#REF!</v>
      </c>
      <c r="R279" s="9" t="str">
        <f>'Schulleitungen Regelschule'!L311</f>
        <v>St. Gallen</v>
      </c>
      <c r="S279" s="3"/>
      <c r="T279" s="229">
        <v>45</v>
      </c>
      <c r="U279" s="230" t="s">
        <v>2026</v>
      </c>
      <c r="V279" s="35"/>
      <c r="W279" s="35"/>
      <c r="X279" s="35"/>
      <c r="Y279" s="35"/>
    </row>
    <row r="280" spans="1:69" s="7" customFormat="1" ht="17.25" customHeight="1">
      <c r="A280" s="9" t="str">
        <f>'Schulleitungen Regelschule'!A312</f>
        <v>Wittenbach (PS)</v>
      </c>
      <c r="B280" s="9" t="e">
        <f>'Schulleitungen Regelschule'!#REF!</f>
        <v>#REF!</v>
      </c>
      <c r="C280" s="9" t="e">
        <f>'Schulleitungen Regelschule'!#REF!</f>
        <v>#REF!</v>
      </c>
      <c r="D280" s="9"/>
      <c r="E280" s="9" t="e">
        <f>'Schulleitungen Regelschule'!#REF!</f>
        <v>#REF!</v>
      </c>
      <c r="F280" s="9" t="e">
        <f>'Schulleitungen Regelschule'!#REF!</f>
        <v>#REF!</v>
      </c>
      <c r="G280" s="9" t="str">
        <f>'Schulleitungen Regelschule'!B312</f>
        <v>Frau</v>
      </c>
      <c r="H280" s="9" t="str">
        <f>'Schulleitungen Regelschule'!C312</f>
        <v>Claudia</v>
      </c>
      <c r="I280" s="9" t="str">
        <f>'Schulleitungen Regelschule'!D312</f>
        <v>van Winden</v>
      </c>
      <c r="J280" s="9" t="e">
        <f>'Schulleitungen Regelschule'!#REF!</f>
        <v>#REF!</v>
      </c>
      <c r="K280" s="9" t="e">
        <f>'Schulleitungen Regelschule'!#REF!</f>
        <v>#REF!</v>
      </c>
      <c r="L280" s="9" t="str">
        <f>'Schulleitungen Regelschule'!I312</f>
        <v>schulleitung.sonnenrainatschule-wittenbach.ch</v>
      </c>
      <c r="M280" s="9" t="str">
        <f>'Schulleitungen Regelschule'!J312</f>
        <v>72</v>
      </c>
      <c r="N280" s="9" t="str">
        <f>'Schulleitungen Regelschule'!K312</f>
        <v>Schulleitung KG/PS</v>
      </c>
      <c r="O280" s="9" t="e">
        <f>'Schulleitungen Regelschule'!#REF!</f>
        <v>#REF!</v>
      </c>
      <c r="P280" s="9" t="e">
        <f>'Schulleitungen Regelschule'!#REF!</f>
        <v>#REF!</v>
      </c>
      <c r="Q280" s="9" t="e">
        <f>'Schulleitungen Regelschule'!#REF!</f>
        <v>#REF!</v>
      </c>
      <c r="R280" s="9" t="str">
        <f>'Schulleitungen Regelschule'!L312</f>
        <v>St. Gallen</v>
      </c>
      <c r="S280" s="40"/>
      <c r="T280" s="229">
        <v>35</v>
      </c>
      <c r="U280" s="229" t="s">
        <v>2026</v>
      </c>
      <c r="V280" s="34"/>
      <c r="W280" s="34"/>
      <c r="X280" s="34"/>
      <c r="Y280" s="34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</row>
    <row r="281" spans="1:69" s="7" customFormat="1" ht="17.25" customHeight="1">
      <c r="A281" s="9" t="str">
        <f>'Schulleitungen Regelschule'!A318</f>
        <v>Zuzwil</v>
      </c>
      <c r="B281" s="9" t="e">
        <f>'Schulleitungen Regelschule'!#REF!</f>
        <v>#REF!</v>
      </c>
      <c r="C281" s="9" t="e">
        <f>'Schulleitungen Regelschule'!#REF!</f>
        <v>#REF!</v>
      </c>
      <c r="D281" s="9"/>
      <c r="E281" s="9" t="e">
        <f>'Schulleitungen Regelschule'!#REF!</f>
        <v>#REF!</v>
      </c>
      <c r="F281" s="9" t="e">
        <f>'Schulleitungen Regelschule'!#REF!</f>
        <v>#REF!</v>
      </c>
      <c r="G281" s="9" t="str">
        <f>'Schulleitungen Regelschule'!B318</f>
        <v>Herr</v>
      </c>
      <c r="H281" s="9" t="str">
        <f>'Schulleitungen Regelschule'!C318</f>
        <v>Sven</v>
      </c>
      <c r="I281" s="9" t="str">
        <f>'Schulleitungen Regelschule'!D318</f>
        <v>Keller</v>
      </c>
      <c r="J281" s="9" t="e">
        <f>'Schulleitungen Regelschule'!#REF!</f>
        <v>#REF!</v>
      </c>
      <c r="K281" s="9" t="e">
        <f>'Schulleitungen Regelschule'!#REF!</f>
        <v>#REF!</v>
      </c>
      <c r="L281" s="9" t="str">
        <f>'Schulleitungen Regelschule'!I318</f>
        <v>sven.kelleratzuzwil.ch</v>
      </c>
      <c r="M281" s="9" t="str">
        <f>'Schulleitungen Regelschule'!J318</f>
        <v>71</v>
      </c>
      <c r="N281" s="9" t="str">
        <f>'Schulleitungen Regelschule'!K318</f>
        <v>Schulleitung PS</v>
      </c>
      <c r="O281" s="9" t="e">
        <f>'Schulleitungen Regelschule'!#REF!</f>
        <v>#REF!</v>
      </c>
      <c r="P281" s="9" t="e">
        <f>'Schulleitungen Regelschule'!#REF!</f>
        <v>#REF!</v>
      </c>
      <c r="Q281" s="9" t="e">
        <f>'Schulleitungen Regelschule'!#REF!</f>
        <v>#REF!</v>
      </c>
      <c r="R281" s="9" t="str">
        <f>'Schulleitungen Regelschule'!L318</f>
        <v>Wil</v>
      </c>
      <c r="S281" s="3"/>
      <c r="T281" s="228"/>
      <c r="U281" s="228"/>
      <c r="V281" s="35"/>
      <c r="W281" s="35"/>
      <c r="X281" s="35"/>
      <c r="Y281" s="35"/>
    </row>
    <row r="282" spans="1:69" s="7" customFormat="1" ht="17.25" customHeight="1">
      <c r="A282" s="9" t="str">
        <f>'Schulleitungen Regelschule'!A319</f>
        <v>Verein tipiti</v>
      </c>
      <c r="B282" s="9" t="e">
        <f>'Schulleitungen Regelschule'!#REF!</f>
        <v>#REF!</v>
      </c>
      <c r="C282" s="9" t="e">
        <f>'Schulleitungen Regelschule'!#REF!</f>
        <v>#REF!</v>
      </c>
      <c r="D282" s="9"/>
      <c r="E282" s="9" t="e">
        <f>'Schulleitungen Regelschule'!#REF!</f>
        <v>#REF!</v>
      </c>
      <c r="F282" s="9" t="e">
        <f>'Schulleitungen Regelschule'!#REF!</f>
        <v>#REF!</v>
      </c>
      <c r="G282" s="9" t="str">
        <f>'Schulleitungen Regelschule'!B319</f>
        <v>Herr</v>
      </c>
      <c r="H282" s="9" t="str">
        <f>'Schulleitungen Regelschule'!C319</f>
        <v>Stephan</v>
      </c>
      <c r="I282" s="9" t="str">
        <f>'Schulleitungen Regelschule'!D319</f>
        <v>Herzer</v>
      </c>
      <c r="J282" s="9" t="e">
        <f>'Schulleitungen Regelschule'!#REF!</f>
        <v>#REF!</v>
      </c>
      <c r="K282" s="9" t="e">
        <f>'Schulleitungen Regelschule'!#REF!</f>
        <v>#REF!</v>
      </c>
      <c r="L282" s="9" t="str">
        <f>'Schulleitungen Regelschule'!I319</f>
        <v>stefan.ganderattipiti.ch</v>
      </c>
      <c r="M282" s="9" t="str">
        <f>'Schulleitungen Regelschule'!J319</f>
        <v>74</v>
      </c>
      <c r="N282" s="9" t="str">
        <f>'Schulleitungen Regelschule'!K319</f>
        <v>Schulleitung</v>
      </c>
      <c r="O282" s="9" t="e">
        <f>'Schulleitungen Regelschule'!#REF!</f>
        <v>#REF!</v>
      </c>
      <c r="P282" s="9" t="e">
        <f>'Schulleitungen Regelschule'!#REF!</f>
        <v>#REF!</v>
      </c>
      <c r="Q282" s="9" t="e">
        <f>'Schulleitungen Regelschule'!#REF!</f>
        <v>#REF!</v>
      </c>
      <c r="R282" s="9">
        <f>'Schulleitungen Regelschule'!L319</f>
        <v>0</v>
      </c>
      <c r="S282" s="3"/>
      <c r="T282" s="229"/>
      <c r="U282" s="230"/>
      <c r="V282" s="35"/>
      <c r="W282" s="35"/>
      <c r="X282" s="35"/>
      <c r="Y282" s="35"/>
    </row>
    <row r="283" spans="1:69" s="7" customFormat="1" ht="17.25" customHeight="1">
      <c r="A283" s="9" t="str">
        <f>'Schulleitungen Regelschule'!A320</f>
        <v>Verein tipiti</v>
      </c>
      <c r="B283" s="9" t="e">
        <f>'Schulleitungen Regelschule'!#REF!</f>
        <v>#REF!</v>
      </c>
      <c r="C283" s="9" t="e">
        <f>'Schulleitungen Regelschule'!#REF!</f>
        <v>#REF!</v>
      </c>
      <c r="D283" s="9"/>
      <c r="E283" s="9" t="e">
        <f>'Schulleitungen Regelschule'!#REF!</f>
        <v>#REF!</v>
      </c>
      <c r="F283" s="9" t="e">
        <f>'Schulleitungen Regelschule'!#REF!</f>
        <v>#REF!</v>
      </c>
      <c r="G283" s="9" t="str">
        <f>'Schulleitungen Regelschule'!B320</f>
        <v>Frau</v>
      </c>
      <c r="H283" s="9" t="str">
        <f>'Schulleitungen Regelschule'!C320</f>
        <v>Eva</v>
      </c>
      <c r="I283" s="9" t="str">
        <f>'Schulleitungen Regelschule'!D320</f>
        <v>Graf</v>
      </c>
      <c r="J283" s="9" t="e">
        <f>'Schulleitungen Regelschule'!#REF!</f>
        <v>#REF!</v>
      </c>
      <c r="K283" s="9" t="e">
        <f>'Schulleitungen Regelschule'!#REF!</f>
        <v>#REF!</v>
      </c>
      <c r="L283" s="9" t="str">
        <f>'Schulleitungen Regelschule'!I320</f>
        <v>eva.grafattipiti.ch</v>
      </c>
      <c r="M283" s="9" t="str">
        <f>'Schulleitungen Regelschule'!J320</f>
        <v>74</v>
      </c>
      <c r="N283" s="9" t="str">
        <f>'Schulleitungen Regelschule'!K320</f>
        <v>Schulleitung</v>
      </c>
      <c r="O283" s="9" t="e">
        <f>'Schulleitungen Regelschule'!#REF!</f>
        <v>#REF!</v>
      </c>
      <c r="P283" s="9" t="e">
        <f>'Schulleitungen Regelschule'!#REF!</f>
        <v>#REF!</v>
      </c>
      <c r="Q283" s="9" t="e">
        <f>'Schulleitungen Regelschule'!#REF!</f>
        <v>#REF!</v>
      </c>
      <c r="R283" s="9">
        <f>'Schulleitungen Regelschule'!L320</f>
        <v>0</v>
      </c>
      <c r="S283" s="3"/>
      <c r="T283" s="229"/>
      <c r="U283" s="230"/>
      <c r="V283" s="35"/>
      <c r="W283" s="35"/>
      <c r="X283" s="35"/>
      <c r="Y283" s="35"/>
    </row>
    <row r="284" spans="1:69" s="7" customFormat="1" ht="17.25" customHeight="1">
      <c r="A284" s="9" t="str">
        <f>'Schulleitungen Regelschule'!A321</f>
        <v>TISG</v>
      </c>
      <c r="B284" s="9" t="e">
        <f>'Schulleitungen Regelschule'!#REF!</f>
        <v>#REF!</v>
      </c>
      <c r="C284" s="9" t="e">
        <f>'Schulleitungen Regelschule'!#REF!</f>
        <v>#REF!</v>
      </c>
      <c r="D284" s="9"/>
      <c r="E284" s="9" t="e">
        <f>'Schulleitungen Regelschule'!#REF!</f>
        <v>#REF!</v>
      </c>
      <c r="F284" s="9" t="e">
        <f>'Schulleitungen Regelschule'!#REF!</f>
        <v>#REF!</v>
      </c>
      <c r="G284" s="9" t="str">
        <f>'Schulleitungen Regelschule'!B321</f>
        <v>Herr</v>
      </c>
      <c r="H284" s="9" t="str">
        <f>'Schulleitungen Regelschule'!C321</f>
        <v>Lars</v>
      </c>
      <c r="I284" s="9" t="str">
        <f>'Schulleitungen Regelschule'!D321</f>
        <v>Thoma</v>
      </c>
      <c r="J284" s="9" t="e">
        <f>'Schulleitungen Regelschule'!#REF!</f>
        <v>#REF!</v>
      </c>
      <c r="K284" s="9" t="e">
        <f>'Schulleitungen Regelschule'!#REF!</f>
        <v>#REF!</v>
      </c>
      <c r="L284" s="9" t="str">
        <f>'Schulleitungen Regelschule'!I321</f>
        <v>lars.thomaatti-sg.ch</v>
      </c>
      <c r="M284" s="9" t="str">
        <f>'Schulleitungen Regelschule'!J321</f>
        <v>74</v>
      </c>
      <c r="N284" s="9" t="str">
        <f>'Schulleitungen Regelschule'!K321</f>
        <v>Schulleitung</v>
      </c>
      <c r="O284" s="9" t="e">
        <f>'Schulleitungen Regelschule'!#REF!</f>
        <v>#REF!</v>
      </c>
      <c r="P284" s="9" t="e">
        <f>'Schulleitungen Regelschule'!#REF!</f>
        <v>#REF!</v>
      </c>
      <c r="Q284" s="9" t="e">
        <f>'Schulleitungen Regelschule'!#REF!</f>
        <v>#REF!</v>
      </c>
      <c r="R284" s="9">
        <f>'Schulleitungen Regelschule'!L321</f>
        <v>0</v>
      </c>
      <c r="S284" s="3"/>
      <c r="T284" s="229"/>
      <c r="U284" s="230"/>
      <c r="V284" s="35"/>
      <c r="W284" s="35"/>
      <c r="X284" s="35"/>
      <c r="Y284" s="35"/>
    </row>
    <row r="285" spans="1:69" s="7" customFormat="1" ht="17.25" customHeight="1">
      <c r="A285" s="9" t="str">
        <f>'Schulleitungen Regelschule'!A322</f>
        <v>Migrationsamt</v>
      </c>
      <c r="B285" s="9" t="e">
        <f>'Schulleitungen Regelschule'!#REF!</f>
        <v>#REF!</v>
      </c>
      <c r="C285" s="9" t="e">
        <f>'Schulleitungen Regelschule'!#REF!</f>
        <v>#REF!</v>
      </c>
      <c r="D285" s="9"/>
      <c r="E285" s="9" t="e">
        <f>'Schulleitungen Regelschule'!#REF!</f>
        <v>#REF!</v>
      </c>
      <c r="F285" s="9" t="e">
        <f>'Schulleitungen Regelschule'!#REF!</f>
        <v>#REF!</v>
      </c>
      <c r="G285" s="9" t="str">
        <f>'Schulleitungen Regelschule'!B322</f>
        <v>Herr</v>
      </c>
      <c r="H285" s="9" t="str">
        <f>'Schulleitungen Regelschule'!C322</f>
        <v>Markus</v>
      </c>
      <c r="I285" s="9" t="str">
        <f>'Schulleitungen Regelschule'!D322</f>
        <v>Laib</v>
      </c>
      <c r="J285" s="9" t="e">
        <f>'Schulleitungen Regelschule'!#REF!</f>
        <v>#REF!</v>
      </c>
      <c r="K285" s="9" t="e">
        <f>'Schulleitungen Regelschule'!#REF!</f>
        <v>#REF!</v>
      </c>
      <c r="L285" s="9" t="str">
        <f>'Schulleitungen Regelschule'!I322</f>
        <v>markus.laibatsg.ch</v>
      </c>
      <c r="M285" s="9" t="str">
        <f>'Schulleitungen Regelschule'!J322</f>
        <v>74</v>
      </c>
      <c r="N285" s="9" t="str">
        <f>'Schulleitungen Regelschule'!K322</f>
        <v>Schulleitung</v>
      </c>
      <c r="O285" s="9" t="e">
        <f>'Schulleitungen Regelschule'!#REF!</f>
        <v>#REF!</v>
      </c>
      <c r="P285" s="9" t="e">
        <f>'Schulleitungen Regelschule'!#REF!</f>
        <v>#REF!</v>
      </c>
      <c r="Q285" s="9" t="e">
        <f>'Schulleitungen Regelschule'!#REF!</f>
        <v>#REF!</v>
      </c>
      <c r="R285" s="9">
        <f>'Schulleitungen Regelschule'!L322</f>
        <v>0</v>
      </c>
      <c r="S285" s="3"/>
      <c r="T285" s="229"/>
      <c r="U285" s="230"/>
      <c r="V285" s="35"/>
      <c r="W285" s="35"/>
      <c r="X285" s="35"/>
      <c r="Y285" s="35"/>
    </row>
    <row r="286" spans="1:69" s="7" customFormat="1" ht="17.25" customHeight="1">
      <c r="A286" s="9" t="str">
        <f>'Schulleitungen Regelschule'!A323</f>
        <v>Schweizer Schule Rom</v>
      </c>
      <c r="B286" s="9" t="e">
        <f>'Schulleitungen Regelschule'!#REF!</f>
        <v>#REF!</v>
      </c>
      <c r="C286" s="9" t="e">
        <f>'Schulleitungen Regelschule'!#REF!</f>
        <v>#REF!</v>
      </c>
      <c r="D286" s="9"/>
      <c r="E286" s="9" t="e">
        <f>'Schulleitungen Regelschule'!#REF!</f>
        <v>#REF!</v>
      </c>
      <c r="F286" s="9" t="e">
        <f>'Schulleitungen Regelschule'!#REF!</f>
        <v>#REF!</v>
      </c>
      <c r="G286" s="9" t="str">
        <f>'Schulleitungen Regelschule'!B323</f>
        <v>Herr</v>
      </c>
      <c r="H286" s="9" t="str">
        <f>'Schulleitungen Regelschule'!C323</f>
        <v>Marc</v>
      </c>
      <c r="I286" s="9" t="str">
        <f>'Schulleitungen Regelschule'!D323</f>
        <v>König</v>
      </c>
      <c r="J286" s="9" t="e">
        <f>'Schulleitungen Regelschule'!#REF!</f>
        <v>#REF!</v>
      </c>
      <c r="K286" s="9" t="e">
        <f>'Schulleitungen Regelschule'!#REF!</f>
        <v>#REF!</v>
      </c>
      <c r="L286" s="9" t="str">
        <f>'Schulleitungen Regelschule'!I323</f>
        <v>m.koenigatscuolasvizzeradiroma.it</v>
      </c>
      <c r="M286" s="9">
        <f>'Schulleitungen Regelschule'!J323</f>
        <v>0</v>
      </c>
      <c r="N286" s="9">
        <f>'Schulleitungen Regelschule'!K323</f>
        <v>0</v>
      </c>
      <c r="O286" s="9" t="e">
        <f>'Schulleitungen Regelschule'!#REF!</f>
        <v>#REF!</v>
      </c>
      <c r="P286" s="9" t="e">
        <f>'Schulleitungen Regelschule'!#REF!</f>
        <v>#REF!</v>
      </c>
      <c r="Q286" s="9" t="e">
        <f>'Schulleitungen Regelschule'!#REF!</f>
        <v>#REF!</v>
      </c>
      <c r="R286" s="9">
        <f>'Schulleitungen Regelschule'!L323</f>
        <v>0</v>
      </c>
      <c r="S286" s="3"/>
      <c r="T286" s="229"/>
      <c r="U286" s="230"/>
      <c r="V286" s="35"/>
      <c r="W286" s="35"/>
      <c r="X286" s="35"/>
      <c r="Y286" s="35"/>
    </row>
    <row r="287" spans="1:69" ht="20.45" customHeight="1"/>
    <row r="288" spans="1:69" ht="20.45" customHeight="1">
      <c r="A288" s="210"/>
      <c r="G288" s="210"/>
    </row>
    <row r="289" spans="1:7" ht="20.45" customHeight="1">
      <c r="A289" s="210"/>
      <c r="G289" s="210"/>
    </row>
    <row r="290" spans="1:7" ht="20.45" customHeight="1">
      <c r="A290" s="210"/>
      <c r="G290" s="210"/>
    </row>
    <row r="291" spans="1:7" ht="20.45" customHeight="1">
      <c r="A291" s="210"/>
      <c r="G291" s="210"/>
    </row>
    <row r="292" spans="1:7" ht="20.45" customHeight="1">
      <c r="A292" s="210"/>
      <c r="G292" s="210"/>
    </row>
  </sheetData>
  <autoFilter ref="A1:BQ286"/>
  <mergeCells count="19">
    <mergeCell ref="G114:I117"/>
    <mergeCell ref="T212:T213"/>
    <mergeCell ref="T214:T215"/>
    <mergeCell ref="T229:T230"/>
    <mergeCell ref="U229:U230"/>
    <mergeCell ref="T195:T196"/>
    <mergeCell ref="T197:T198"/>
    <mergeCell ref="T201:T202"/>
    <mergeCell ref="T204:T205"/>
    <mergeCell ref="T206:T207"/>
    <mergeCell ref="T210:T211"/>
    <mergeCell ref="T19:T20"/>
    <mergeCell ref="U19:U20"/>
    <mergeCell ref="U174:U176"/>
    <mergeCell ref="T190:T191"/>
    <mergeCell ref="T165:T166"/>
    <mergeCell ref="U165:U166"/>
    <mergeCell ref="T106:T107"/>
    <mergeCell ref="U106:U10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Schulleitungen Regelschule</vt:lpstr>
      <vt:lpstr>Schulverwaltung</vt:lpstr>
      <vt:lpstr>Schulpräsidien</vt:lpstr>
      <vt:lpstr>Privatschulen</vt:lpstr>
      <vt:lpstr>Sonders. &amp; Dienste - SL</vt:lpstr>
      <vt:lpstr>Sonders. &amp; Dienste - Träger-GL</vt:lpstr>
      <vt:lpstr>Präsidien Anspruchsgruppen</vt:lpstr>
      <vt:lpstr>Mitarbeitende AVS</vt:lpstr>
      <vt:lpstr>Versand LP</vt:lpstr>
      <vt:lpstr>Versand SuS</vt:lpstr>
      <vt:lpstr>COVID-19 Diverse</vt:lpstr>
      <vt:lpstr>Ukraine Diverse</vt:lpstr>
      <vt:lpstr>Weiterbildungsprogramm</vt:lpstr>
      <vt:lpstr>Veranstaltungskalender</vt:lpstr>
      <vt:lpstr>Newsletter</vt:lpstr>
      <vt:lpstr>Info-Bulletin Zusätzliche</vt:lpstr>
      <vt:lpstr>Schulträger - Sportwochen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Mjekiqi Alma BLD-AVS-UN</dc:creator>
  <cp:lastModifiedBy>Bicker, Monika</cp:lastModifiedBy>
  <cp:lastPrinted>2023-08-14T09:25:36Z</cp:lastPrinted>
  <dcterms:created xsi:type="dcterms:W3CDTF">2021-04-23T12:48:40Z</dcterms:created>
  <dcterms:modified xsi:type="dcterms:W3CDTF">2024-01-30T12:41:57Z</dcterms:modified>
</cp:coreProperties>
</file>